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8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9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0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1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2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13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14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15.xml" ContentType="application/vnd.openxmlformats-officedocument.drawingml.chartshapes+xml"/>
  <Override PartName="/xl/charts/chart56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8.xml" ContentType="application/vnd.openxmlformats-officedocument.drawing+xml"/>
  <Override PartName="/xl/charts/chart60.xml" ContentType="application/vnd.openxmlformats-officedocument.drawingml.chart+xml"/>
  <Override PartName="/xl/drawings/drawing19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0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1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22.xml" ContentType="application/vnd.openxmlformats-officedocument.drawing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LATLAT\Downloads\"/>
    </mc:Choice>
  </mc:AlternateContent>
  <xr:revisionPtr revIDLastSave="0" documentId="8_{2EE8A11A-E1CA-4C87-A647-04D57ACA9853}" xr6:coauthVersionLast="36" xr6:coauthVersionMax="36" xr10:uidLastSave="{00000000-0000-0000-0000-000000000000}"/>
  <bookViews>
    <workbookView xWindow="0" yWindow="0" windowWidth="19200" windowHeight="11385" firstSheet="4" activeTab="19"/>
  </bookViews>
  <sheets>
    <sheet name="tots" sheetId="13" r:id="rId1"/>
    <sheet name="2000" sheetId="12" r:id="rId2"/>
    <sheet name="2001" sheetId="11" r:id="rId3"/>
    <sheet name="2002" sheetId="10" r:id="rId4"/>
    <sheet name="2003" sheetId="9" r:id="rId5"/>
    <sheet name="2004" sheetId="8" r:id="rId6"/>
    <sheet name="2005" sheetId="7" r:id="rId7"/>
    <sheet name="2006" sheetId="6" r:id="rId8"/>
    <sheet name="2007" sheetId="5" r:id="rId9"/>
    <sheet name="2008" sheetId="4" r:id="rId10"/>
    <sheet name="2009" sheetId="3" r:id="rId11"/>
    <sheet name="2010" sheetId="2" r:id="rId12"/>
    <sheet name="2011" sheetId="1" r:id="rId13"/>
    <sheet name="2012" sheetId="14" r:id="rId14"/>
    <sheet name="2013" sheetId="15" r:id="rId15"/>
    <sheet name="comparació 2013-2014" sheetId="16" r:id="rId16"/>
    <sheet name="2014" sheetId="17" r:id="rId17"/>
    <sheet name="2015" sheetId="18" r:id="rId18"/>
    <sheet name="2016" sheetId="20" r:id="rId19"/>
    <sheet name="2017" sheetId="21" r:id="rId20"/>
  </sheets>
  <calcPr calcId="191029"/>
</workbook>
</file>

<file path=xl/calcChain.xml><?xml version="1.0" encoding="utf-8"?>
<calcChain xmlns="http://schemas.openxmlformats.org/spreadsheetml/2006/main">
  <c r="P41" i="21" l="1"/>
  <c r="P42" i="21"/>
  <c r="P43" i="21"/>
  <c r="P45" i="21"/>
  <c r="P3" i="21"/>
  <c r="P4" i="21"/>
  <c r="P5" i="2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O43" i="21"/>
  <c r="O45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3" i="21"/>
  <c r="O4" i="21"/>
  <c r="O5" i="21"/>
  <c r="O6" i="21"/>
  <c r="O7" i="21"/>
  <c r="O8" i="21"/>
  <c r="O9" i="2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N42" i="21"/>
  <c r="N43" i="21"/>
  <c r="N45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" i="21"/>
  <c r="N5" i="21"/>
  <c r="N6" i="2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3" i="21"/>
  <c r="P2" i="21"/>
  <c r="O2" i="21"/>
  <c r="N2" i="21"/>
  <c r="N13" i="20"/>
  <c r="O13" i="20"/>
  <c r="P13" i="20"/>
  <c r="D46" i="20"/>
  <c r="E46" i="20"/>
  <c r="F46" i="20"/>
  <c r="G46" i="20"/>
  <c r="H46" i="20"/>
  <c r="I46" i="20"/>
  <c r="J46" i="20"/>
  <c r="O46" i="20"/>
  <c r="C46" i="20"/>
  <c r="P44" i="20"/>
  <c r="O44" i="20"/>
  <c r="N44" i="20"/>
  <c r="P43" i="20"/>
  <c r="O43" i="20"/>
  <c r="N43" i="20"/>
  <c r="P42" i="20"/>
  <c r="O42" i="20"/>
  <c r="N42" i="20"/>
  <c r="P41" i="20"/>
  <c r="O41" i="20"/>
  <c r="N41" i="20"/>
  <c r="P40" i="20"/>
  <c r="O40" i="20"/>
  <c r="N40" i="20"/>
  <c r="P39" i="20"/>
  <c r="O39" i="20"/>
  <c r="N39" i="20"/>
  <c r="P38" i="20"/>
  <c r="O38" i="20"/>
  <c r="N38" i="20"/>
  <c r="P37" i="20"/>
  <c r="O37" i="20"/>
  <c r="N37" i="20"/>
  <c r="P36" i="20"/>
  <c r="O36" i="20"/>
  <c r="N36" i="20"/>
  <c r="P35" i="20"/>
  <c r="O35" i="20"/>
  <c r="N35" i="20"/>
  <c r="P34" i="20"/>
  <c r="O34" i="20"/>
  <c r="N34" i="20"/>
  <c r="P33" i="20"/>
  <c r="O33" i="20"/>
  <c r="N33" i="20"/>
  <c r="P32" i="20"/>
  <c r="O32" i="20"/>
  <c r="N32" i="20"/>
  <c r="P31" i="20"/>
  <c r="O31" i="20"/>
  <c r="N31" i="20"/>
  <c r="P30" i="20"/>
  <c r="O30" i="20"/>
  <c r="N30" i="20"/>
  <c r="P29" i="20"/>
  <c r="O29" i="20"/>
  <c r="N29" i="20"/>
  <c r="P28" i="20"/>
  <c r="O28" i="20"/>
  <c r="N28" i="20"/>
  <c r="P27" i="20"/>
  <c r="O27" i="20"/>
  <c r="N27" i="20"/>
  <c r="P26" i="20"/>
  <c r="O26" i="20"/>
  <c r="N26" i="20"/>
  <c r="P25" i="20"/>
  <c r="O25" i="20"/>
  <c r="N25" i="20"/>
  <c r="P24" i="20"/>
  <c r="O24" i="20"/>
  <c r="N24" i="20"/>
  <c r="P23" i="20"/>
  <c r="O23" i="20"/>
  <c r="N23" i="20"/>
  <c r="P22" i="20"/>
  <c r="O22" i="20"/>
  <c r="N22" i="20"/>
  <c r="P21" i="20"/>
  <c r="O21" i="20"/>
  <c r="N21" i="20"/>
  <c r="P20" i="20"/>
  <c r="O20" i="20"/>
  <c r="N20" i="20"/>
  <c r="P19" i="20"/>
  <c r="O19" i="20"/>
  <c r="N19" i="20"/>
  <c r="P18" i="20"/>
  <c r="O18" i="20"/>
  <c r="N18" i="20"/>
  <c r="P17" i="20"/>
  <c r="O17" i="20"/>
  <c r="N17" i="20"/>
  <c r="P16" i="20"/>
  <c r="O16" i="20"/>
  <c r="N16" i="20"/>
  <c r="P15" i="20"/>
  <c r="O15" i="20"/>
  <c r="N15" i="20"/>
  <c r="P14" i="20"/>
  <c r="O14" i="20"/>
  <c r="N14" i="20"/>
  <c r="P12" i="20"/>
  <c r="O12" i="20"/>
  <c r="N12" i="20"/>
  <c r="P11" i="20"/>
  <c r="O11" i="20"/>
  <c r="N11" i="20"/>
  <c r="P10" i="20"/>
  <c r="O10" i="20"/>
  <c r="N10" i="20"/>
  <c r="P9" i="20"/>
  <c r="O9" i="20"/>
  <c r="N9" i="20"/>
  <c r="P8" i="20"/>
  <c r="O8" i="20"/>
  <c r="N8" i="20"/>
  <c r="P7" i="20"/>
  <c r="O7" i="20"/>
  <c r="N7" i="20"/>
  <c r="P6" i="20"/>
  <c r="O6" i="20"/>
  <c r="N6" i="20"/>
  <c r="P5" i="20"/>
  <c r="O5" i="20"/>
  <c r="N5" i="20"/>
  <c r="P4" i="20"/>
  <c r="O4" i="20"/>
  <c r="N4" i="20"/>
  <c r="P3" i="20"/>
  <c r="O3" i="20"/>
  <c r="N3" i="20"/>
  <c r="P2" i="20"/>
  <c r="O2" i="20"/>
  <c r="N2" i="20"/>
  <c r="P13" i="18"/>
  <c r="N13" i="18"/>
  <c r="P46" i="18"/>
  <c r="N2" i="18"/>
  <c r="N46" i="18"/>
  <c r="P3" i="18"/>
  <c r="P4" i="18"/>
  <c r="P5" i="18"/>
  <c r="P6" i="18"/>
  <c r="P7" i="18"/>
  <c r="P8" i="18"/>
  <c r="P9" i="18"/>
  <c r="P10" i="18"/>
  <c r="P11" i="18"/>
  <c r="P12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O3" i="18"/>
  <c r="O4" i="18"/>
  <c r="O5" i="18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6" i="18"/>
  <c r="N3" i="18"/>
  <c r="N4" i="18"/>
  <c r="N5" i="18"/>
  <c r="N6" i="18"/>
  <c r="N7" i="18"/>
  <c r="N8" i="18"/>
  <c r="N9" i="18"/>
  <c r="N10" i="18"/>
  <c r="N11" i="18"/>
  <c r="N12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P2" i="18"/>
  <c r="O2" i="18"/>
  <c r="N2" i="17"/>
  <c r="O24" i="17"/>
  <c r="P44" i="17"/>
  <c r="O44" i="17"/>
  <c r="N44" i="17"/>
  <c r="C45" i="17"/>
  <c r="N35" i="17"/>
  <c r="P45" i="17"/>
  <c r="O45" i="17"/>
  <c r="N45" i="17"/>
  <c r="P43" i="17"/>
  <c r="O43" i="17"/>
  <c r="N43" i="17"/>
  <c r="P42" i="17"/>
  <c r="O42" i="17"/>
  <c r="N42" i="17"/>
  <c r="P41" i="17"/>
  <c r="O41" i="17"/>
  <c r="N41" i="17"/>
  <c r="P40" i="17"/>
  <c r="O40" i="17"/>
  <c r="N40" i="17"/>
  <c r="P39" i="17"/>
  <c r="O39" i="17"/>
  <c r="N39" i="17"/>
  <c r="P38" i="17"/>
  <c r="O38" i="17"/>
  <c r="N38" i="17"/>
  <c r="P37" i="17"/>
  <c r="O37" i="17"/>
  <c r="N37" i="17"/>
  <c r="P36" i="17"/>
  <c r="O36" i="17"/>
  <c r="N36" i="17"/>
  <c r="P35" i="17"/>
  <c r="O35" i="17"/>
  <c r="P34" i="17"/>
  <c r="O34" i="17"/>
  <c r="N34" i="17"/>
  <c r="P33" i="17"/>
  <c r="O33" i="17"/>
  <c r="N33" i="17"/>
  <c r="P32" i="17"/>
  <c r="O32" i="17"/>
  <c r="N32" i="17"/>
  <c r="P31" i="17"/>
  <c r="O31" i="17"/>
  <c r="N31" i="17"/>
  <c r="P30" i="17"/>
  <c r="O30" i="17"/>
  <c r="N30" i="17"/>
  <c r="P29" i="17"/>
  <c r="O29" i="17"/>
  <c r="N29" i="17"/>
  <c r="P28" i="17"/>
  <c r="O28" i="17"/>
  <c r="N28" i="17"/>
  <c r="P27" i="17"/>
  <c r="O27" i="17"/>
  <c r="N27" i="17"/>
  <c r="P26" i="17"/>
  <c r="O26" i="17"/>
  <c r="N26" i="17"/>
  <c r="P25" i="17"/>
  <c r="O25" i="17"/>
  <c r="N25" i="17"/>
  <c r="P24" i="17"/>
  <c r="N24" i="17"/>
  <c r="P23" i="17"/>
  <c r="O23" i="17"/>
  <c r="N23" i="17"/>
  <c r="P22" i="17"/>
  <c r="O22" i="17"/>
  <c r="N22" i="17"/>
  <c r="P21" i="17"/>
  <c r="O21" i="17"/>
  <c r="N21" i="17"/>
  <c r="P20" i="17"/>
  <c r="O20" i="17"/>
  <c r="N20" i="17"/>
  <c r="P19" i="17"/>
  <c r="O19" i="17"/>
  <c r="N19" i="17"/>
  <c r="P18" i="17"/>
  <c r="O18" i="17"/>
  <c r="N18" i="17"/>
  <c r="P17" i="17"/>
  <c r="O17" i="17"/>
  <c r="N17" i="17"/>
  <c r="P16" i="17"/>
  <c r="O16" i="17"/>
  <c r="N16" i="17"/>
  <c r="P15" i="17"/>
  <c r="O15" i="17"/>
  <c r="N15" i="17"/>
  <c r="P14" i="17"/>
  <c r="O14" i="17"/>
  <c r="N14" i="17"/>
  <c r="P13" i="17"/>
  <c r="O13" i="17"/>
  <c r="N13" i="17"/>
  <c r="P12" i="17"/>
  <c r="O12" i="17"/>
  <c r="N12" i="17"/>
  <c r="P11" i="17"/>
  <c r="O11" i="17"/>
  <c r="N11" i="17"/>
  <c r="P10" i="17"/>
  <c r="O10" i="17"/>
  <c r="N10" i="17"/>
  <c r="P9" i="17"/>
  <c r="O9" i="17"/>
  <c r="N9" i="17"/>
  <c r="P8" i="17"/>
  <c r="O8" i="17"/>
  <c r="N8" i="17"/>
  <c r="P7" i="17"/>
  <c r="O7" i="17"/>
  <c r="N7" i="17"/>
  <c r="P6" i="17"/>
  <c r="O6" i="17"/>
  <c r="N6" i="17"/>
  <c r="P5" i="17"/>
  <c r="O5" i="17"/>
  <c r="N5" i="17"/>
  <c r="P4" i="17"/>
  <c r="O4" i="17"/>
  <c r="N4" i="17"/>
  <c r="P3" i="17"/>
  <c r="O3" i="17"/>
  <c r="N3" i="17"/>
  <c r="P2" i="17"/>
  <c r="O2" i="17"/>
  <c r="P3" i="15"/>
  <c r="P4" i="15"/>
  <c r="P5" i="15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2" i="15"/>
  <c r="O2" i="15"/>
  <c r="N3" i="15"/>
  <c r="N4" i="15"/>
  <c r="N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2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O3" i="15"/>
  <c r="J32" i="14"/>
  <c r="P62" i="14"/>
  <c r="O62" i="14"/>
  <c r="N62" i="14"/>
  <c r="M62" i="14"/>
  <c r="L62" i="14"/>
  <c r="P61" i="14"/>
  <c r="O61" i="14"/>
  <c r="N61" i="14"/>
  <c r="M61" i="14"/>
  <c r="L61" i="14"/>
  <c r="P60" i="14"/>
  <c r="O60" i="14"/>
  <c r="N60" i="14"/>
  <c r="M60" i="14"/>
  <c r="L60" i="14"/>
  <c r="P59" i="14"/>
  <c r="O59" i="14"/>
  <c r="N59" i="14"/>
  <c r="M59" i="14"/>
  <c r="L59" i="14"/>
  <c r="P58" i="14"/>
  <c r="O58" i="14"/>
  <c r="N58" i="14"/>
  <c r="M58" i="14"/>
  <c r="L58" i="14"/>
  <c r="P57" i="14"/>
  <c r="O57" i="14"/>
  <c r="N57" i="14"/>
  <c r="M57" i="14"/>
  <c r="L57" i="14"/>
  <c r="P56" i="14"/>
  <c r="O56" i="14"/>
  <c r="N56" i="14"/>
  <c r="M56" i="14"/>
  <c r="L56" i="14"/>
  <c r="P55" i="14"/>
  <c r="O55" i="14"/>
  <c r="N55" i="14"/>
  <c r="M55" i="14"/>
  <c r="L55" i="14"/>
  <c r="P54" i="14"/>
  <c r="O54" i="14"/>
  <c r="N54" i="14"/>
  <c r="M54" i="14"/>
  <c r="L54" i="14"/>
  <c r="P53" i="14"/>
  <c r="O53" i="14"/>
  <c r="N53" i="14"/>
  <c r="M53" i="14"/>
  <c r="L53" i="14"/>
  <c r="P52" i="14"/>
  <c r="O52" i="14"/>
  <c r="N52" i="14"/>
  <c r="M52" i="14"/>
  <c r="L52" i="14"/>
  <c r="P51" i="14"/>
  <c r="O51" i="14"/>
  <c r="N51" i="14"/>
  <c r="M51" i="14"/>
  <c r="L51" i="14"/>
  <c r="P50" i="14"/>
  <c r="O50" i="14"/>
  <c r="N50" i="14"/>
  <c r="M50" i="14"/>
  <c r="L50" i="14"/>
  <c r="P49" i="14"/>
  <c r="O49" i="14"/>
  <c r="N49" i="14"/>
  <c r="M49" i="14"/>
  <c r="L49" i="14"/>
  <c r="P48" i="14"/>
  <c r="O48" i="14"/>
  <c r="N48" i="14"/>
  <c r="M48" i="14"/>
  <c r="L48" i="14"/>
  <c r="P47" i="14"/>
  <c r="O47" i="14"/>
  <c r="N47" i="14"/>
  <c r="M47" i="14"/>
  <c r="L47" i="14"/>
  <c r="P46" i="14"/>
  <c r="O46" i="14"/>
  <c r="N46" i="14"/>
  <c r="M46" i="14"/>
  <c r="L46" i="14"/>
  <c r="P45" i="14"/>
  <c r="O45" i="14"/>
  <c r="N45" i="14"/>
  <c r="M45" i="14"/>
  <c r="L45" i="14"/>
  <c r="P44" i="14"/>
  <c r="O44" i="14"/>
  <c r="N44" i="14"/>
  <c r="M44" i="14"/>
  <c r="L44" i="14"/>
  <c r="P43" i="14"/>
  <c r="O43" i="14"/>
  <c r="N43" i="14"/>
  <c r="M43" i="14"/>
  <c r="L43" i="14"/>
  <c r="P42" i="14"/>
  <c r="O42" i="14"/>
  <c r="N42" i="14"/>
  <c r="M42" i="14"/>
  <c r="L42" i="14"/>
  <c r="P41" i="14"/>
  <c r="O41" i="14"/>
  <c r="N41" i="14"/>
  <c r="M41" i="14"/>
  <c r="L41" i="14"/>
  <c r="P40" i="14"/>
  <c r="O40" i="14"/>
  <c r="N40" i="14"/>
  <c r="M40" i="14"/>
  <c r="L40" i="14"/>
  <c r="P39" i="14"/>
  <c r="O39" i="14"/>
  <c r="N39" i="14"/>
  <c r="M39" i="14"/>
  <c r="L39" i="14"/>
  <c r="P38" i="14"/>
  <c r="O38" i="14"/>
  <c r="N38" i="14"/>
  <c r="M38" i="14"/>
  <c r="L38" i="14"/>
  <c r="P37" i="14"/>
  <c r="O37" i="14"/>
  <c r="N37" i="14"/>
  <c r="M37" i="14"/>
  <c r="L37" i="14"/>
  <c r="P36" i="14"/>
  <c r="O36" i="14"/>
  <c r="N36" i="14"/>
  <c r="M36" i="14"/>
  <c r="L36" i="14"/>
  <c r="P35" i="14"/>
  <c r="O35" i="14"/>
  <c r="N35" i="14"/>
  <c r="M35" i="14"/>
  <c r="L35" i="14"/>
  <c r="P34" i="14"/>
  <c r="O34" i="14"/>
  <c r="N34" i="14"/>
  <c r="M34" i="14"/>
  <c r="L34" i="14"/>
  <c r="P33" i="14"/>
  <c r="O33" i="14"/>
  <c r="N33" i="14"/>
  <c r="M33" i="14"/>
  <c r="L33" i="14"/>
  <c r="P32" i="14"/>
  <c r="O32" i="14"/>
  <c r="N32" i="14"/>
  <c r="M32" i="14"/>
  <c r="L32" i="14"/>
  <c r="P31" i="14"/>
  <c r="O31" i="14"/>
  <c r="N31" i="14"/>
  <c r="M31" i="14"/>
  <c r="L31" i="14"/>
  <c r="P30" i="14"/>
  <c r="O30" i="14"/>
  <c r="N30" i="14"/>
  <c r="M30" i="14"/>
  <c r="L30" i="14"/>
  <c r="P29" i="14"/>
  <c r="O29" i="14"/>
  <c r="N29" i="14"/>
  <c r="M29" i="14"/>
  <c r="L29" i="14"/>
  <c r="P28" i="14"/>
  <c r="O28" i="14"/>
  <c r="N28" i="14"/>
  <c r="M28" i="14"/>
  <c r="L28" i="14"/>
  <c r="P27" i="14"/>
  <c r="O27" i="14"/>
  <c r="N27" i="14"/>
  <c r="M27" i="14"/>
  <c r="L27" i="14"/>
  <c r="P26" i="14"/>
  <c r="O26" i="14"/>
  <c r="N26" i="14"/>
  <c r="M26" i="14"/>
  <c r="L26" i="14"/>
  <c r="P25" i="14"/>
  <c r="O25" i="14"/>
  <c r="N25" i="14"/>
  <c r="M25" i="14"/>
  <c r="L25" i="14"/>
  <c r="P24" i="14"/>
  <c r="O24" i="14"/>
  <c r="N24" i="14"/>
  <c r="M24" i="14"/>
  <c r="L24" i="14"/>
  <c r="P23" i="14"/>
  <c r="O23" i="14"/>
  <c r="N23" i="14"/>
  <c r="M23" i="14"/>
  <c r="L23" i="14"/>
  <c r="P22" i="14"/>
  <c r="O22" i="14"/>
  <c r="N22" i="14"/>
  <c r="M22" i="14"/>
  <c r="L22" i="14"/>
  <c r="P21" i="14"/>
  <c r="O21" i="14"/>
  <c r="N21" i="14"/>
  <c r="M21" i="14"/>
  <c r="L21" i="14"/>
  <c r="P20" i="14"/>
  <c r="O20" i="14"/>
  <c r="N20" i="14"/>
  <c r="M20" i="14"/>
  <c r="L20" i="14"/>
  <c r="P19" i="14"/>
  <c r="O19" i="14"/>
  <c r="N19" i="14"/>
  <c r="M19" i="14"/>
  <c r="L19" i="14"/>
  <c r="P18" i="14"/>
  <c r="O18" i="14"/>
  <c r="N18" i="14"/>
  <c r="M18" i="14"/>
  <c r="L18" i="14"/>
  <c r="P17" i="14"/>
  <c r="O17" i="14"/>
  <c r="N17" i="14"/>
  <c r="M17" i="14"/>
  <c r="L17" i="14"/>
  <c r="P16" i="14"/>
  <c r="O16" i="14"/>
  <c r="N16" i="14"/>
  <c r="M16" i="14"/>
  <c r="L16" i="14"/>
  <c r="P15" i="14"/>
  <c r="O15" i="14"/>
  <c r="N15" i="14"/>
  <c r="M15" i="14"/>
  <c r="L15" i="14"/>
  <c r="P14" i="14"/>
  <c r="O14" i="14"/>
  <c r="N14" i="14"/>
  <c r="M14" i="14"/>
  <c r="L14" i="14"/>
  <c r="P13" i="14"/>
  <c r="O13" i="14"/>
  <c r="N13" i="14"/>
  <c r="M13" i="14"/>
  <c r="L13" i="14"/>
  <c r="P12" i="14"/>
  <c r="O12" i="14"/>
  <c r="N12" i="14"/>
  <c r="M12" i="14"/>
  <c r="L12" i="14"/>
  <c r="P11" i="14"/>
  <c r="O11" i="14"/>
  <c r="N11" i="14"/>
  <c r="M11" i="14"/>
  <c r="L11" i="14"/>
  <c r="P10" i="14"/>
  <c r="O10" i="14"/>
  <c r="N10" i="14"/>
  <c r="M10" i="14"/>
  <c r="L10" i="14"/>
  <c r="P9" i="14"/>
  <c r="O9" i="14"/>
  <c r="N9" i="14"/>
  <c r="M9" i="14"/>
  <c r="L9" i="14"/>
  <c r="P8" i="14"/>
  <c r="O8" i="14"/>
  <c r="N8" i="14"/>
  <c r="M8" i="14"/>
  <c r="L8" i="14"/>
  <c r="P7" i="14"/>
  <c r="O7" i="14"/>
  <c r="N7" i="14"/>
  <c r="M7" i="14"/>
  <c r="L7" i="14"/>
  <c r="P6" i="14"/>
  <c r="O6" i="14"/>
  <c r="N6" i="14"/>
  <c r="M6" i="14"/>
  <c r="L6" i="14"/>
  <c r="P5" i="14"/>
  <c r="O5" i="14"/>
  <c r="N5" i="14"/>
  <c r="M5" i="14"/>
  <c r="L5" i="14"/>
  <c r="P4" i="14"/>
  <c r="O4" i="14"/>
  <c r="N4" i="14"/>
  <c r="M4" i="14"/>
  <c r="L4" i="14"/>
  <c r="P3" i="14"/>
  <c r="O3" i="14"/>
  <c r="N3" i="14"/>
  <c r="M3" i="14"/>
  <c r="L3" i="14"/>
  <c r="P2" i="14"/>
  <c r="O2" i="14"/>
  <c r="N2" i="14"/>
  <c r="M2" i="14"/>
  <c r="L2" i="14"/>
  <c r="P62" i="12"/>
  <c r="O62" i="12"/>
  <c r="N62" i="12"/>
  <c r="M62" i="12"/>
  <c r="L62" i="12"/>
  <c r="P61" i="12"/>
  <c r="O61" i="12"/>
  <c r="N61" i="12"/>
  <c r="M61" i="12"/>
  <c r="L61" i="12"/>
  <c r="P60" i="12"/>
  <c r="O60" i="12"/>
  <c r="N60" i="12"/>
  <c r="M60" i="12"/>
  <c r="L60" i="12"/>
  <c r="P59" i="12"/>
  <c r="O59" i="12"/>
  <c r="N59" i="12"/>
  <c r="M59" i="12"/>
  <c r="L59" i="12"/>
  <c r="P58" i="12"/>
  <c r="O58" i="12"/>
  <c r="N58" i="12"/>
  <c r="M58" i="12"/>
  <c r="L58" i="12"/>
  <c r="P57" i="12"/>
  <c r="O57" i="12"/>
  <c r="N57" i="12"/>
  <c r="M57" i="12"/>
  <c r="L57" i="12"/>
  <c r="P56" i="12"/>
  <c r="O56" i="12"/>
  <c r="N56" i="12"/>
  <c r="M56" i="12"/>
  <c r="L56" i="12"/>
  <c r="P55" i="12"/>
  <c r="O55" i="12"/>
  <c r="N55" i="12"/>
  <c r="M55" i="12"/>
  <c r="L55" i="12"/>
  <c r="P54" i="12"/>
  <c r="O54" i="12"/>
  <c r="N54" i="12"/>
  <c r="M54" i="12"/>
  <c r="L54" i="12"/>
  <c r="P53" i="12"/>
  <c r="O53" i="12"/>
  <c r="N53" i="12"/>
  <c r="M53" i="12"/>
  <c r="L53" i="12"/>
  <c r="P52" i="12"/>
  <c r="O52" i="12"/>
  <c r="N52" i="12"/>
  <c r="M52" i="12"/>
  <c r="L52" i="12"/>
  <c r="P51" i="12"/>
  <c r="O51" i="12"/>
  <c r="N51" i="12"/>
  <c r="M51" i="12"/>
  <c r="L51" i="12"/>
  <c r="P50" i="12"/>
  <c r="O50" i="12"/>
  <c r="N50" i="12"/>
  <c r="M50" i="12"/>
  <c r="L50" i="12"/>
  <c r="P49" i="12"/>
  <c r="O49" i="12"/>
  <c r="N49" i="12"/>
  <c r="M49" i="12"/>
  <c r="L49" i="12"/>
  <c r="P48" i="12"/>
  <c r="O48" i="12"/>
  <c r="N48" i="12"/>
  <c r="M48" i="12"/>
  <c r="L48" i="12"/>
  <c r="P47" i="12"/>
  <c r="O47" i="12"/>
  <c r="N47" i="12"/>
  <c r="M47" i="12"/>
  <c r="L47" i="12"/>
  <c r="P46" i="12"/>
  <c r="O46" i="12"/>
  <c r="N46" i="12"/>
  <c r="M46" i="12"/>
  <c r="L46" i="12"/>
  <c r="P45" i="12"/>
  <c r="O45" i="12"/>
  <c r="N45" i="12"/>
  <c r="M45" i="12"/>
  <c r="L45" i="12"/>
  <c r="P44" i="12"/>
  <c r="O44" i="12"/>
  <c r="N44" i="12"/>
  <c r="M44" i="12"/>
  <c r="L44" i="12"/>
  <c r="P43" i="12"/>
  <c r="O43" i="12"/>
  <c r="N43" i="12"/>
  <c r="M43" i="12"/>
  <c r="L43" i="12"/>
  <c r="P42" i="12"/>
  <c r="O42" i="12"/>
  <c r="N42" i="12"/>
  <c r="M42" i="12"/>
  <c r="L42" i="12"/>
  <c r="P41" i="12"/>
  <c r="O41" i="12"/>
  <c r="N41" i="12"/>
  <c r="M41" i="12"/>
  <c r="L41" i="12"/>
  <c r="P40" i="12"/>
  <c r="O40" i="12"/>
  <c r="N40" i="12"/>
  <c r="M40" i="12"/>
  <c r="L40" i="12"/>
  <c r="P39" i="12"/>
  <c r="O39" i="12"/>
  <c r="N39" i="12"/>
  <c r="M39" i="12"/>
  <c r="L39" i="12"/>
  <c r="P38" i="12"/>
  <c r="O38" i="12"/>
  <c r="N38" i="12"/>
  <c r="M38" i="12"/>
  <c r="L38" i="12"/>
  <c r="P37" i="12"/>
  <c r="O37" i="12"/>
  <c r="N37" i="12"/>
  <c r="M37" i="12"/>
  <c r="L37" i="12"/>
  <c r="P36" i="12"/>
  <c r="O36" i="12"/>
  <c r="N36" i="12"/>
  <c r="M36" i="12"/>
  <c r="L36" i="12"/>
  <c r="P35" i="12"/>
  <c r="O35" i="12"/>
  <c r="N35" i="12"/>
  <c r="M35" i="12"/>
  <c r="L35" i="12"/>
  <c r="P34" i="12"/>
  <c r="O34" i="12"/>
  <c r="N34" i="12"/>
  <c r="M34" i="12"/>
  <c r="L34" i="12"/>
  <c r="P33" i="12"/>
  <c r="O33" i="12"/>
  <c r="N33" i="12"/>
  <c r="M33" i="12"/>
  <c r="L33" i="12"/>
  <c r="P32" i="12"/>
  <c r="O32" i="12"/>
  <c r="N32" i="12"/>
  <c r="M32" i="12"/>
  <c r="L32" i="12"/>
  <c r="P31" i="12"/>
  <c r="O31" i="12"/>
  <c r="N31" i="12"/>
  <c r="M31" i="12"/>
  <c r="L31" i="12"/>
  <c r="P30" i="12"/>
  <c r="O30" i="12"/>
  <c r="N30" i="12"/>
  <c r="M30" i="12"/>
  <c r="L30" i="12"/>
  <c r="P29" i="12"/>
  <c r="O29" i="12"/>
  <c r="N29" i="12"/>
  <c r="M29" i="12"/>
  <c r="L29" i="12"/>
  <c r="P28" i="12"/>
  <c r="O28" i="12"/>
  <c r="N28" i="12"/>
  <c r="M28" i="12"/>
  <c r="L28" i="12"/>
  <c r="P27" i="12"/>
  <c r="O27" i="12"/>
  <c r="N27" i="12"/>
  <c r="M27" i="12"/>
  <c r="L27" i="12"/>
  <c r="P26" i="12"/>
  <c r="O26" i="12"/>
  <c r="N26" i="12"/>
  <c r="M26" i="12"/>
  <c r="L26" i="12"/>
  <c r="P25" i="12"/>
  <c r="O25" i="12"/>
  <c r="N25" i="12"/>
  <c r="M25" i="12"/>
  <c r="L25" i="12"/>
  <c r="P24" i="12"/>
  <c r="O24" i="12"/>
  <c r="N24" i="12"/>
  <c r="M24" i="12"/>
  <c r="L24" i="12"/>
  <c r="P23" i="12"/>
  <c r="O23" i="12"/>
  <c r="N23" i="12"/>
  <c r="M23" i="12"/>
  <c r="L23" i="12"/>
  <c r="P22" i="12"/>
  <c r="O22" i="12"/>
  <c r="N22" i="12"/>
  <c r="M22" i="12"/>
  <c r="L22" i="12"/>
  <c r="P21" i="12"/>
  <c r="O21" i="12"/>
  <c r="N21" i="12"/>
  <c r="M21" i="12"/>
  <c r="L21" i="12"/>
  <c r="P20" i="12"/>
  <c r="O20" i="12"/>
  <c r="N20" i="12"/>
  <c r="M20" i="12"/>
  <c r="L20" i="12"/>
  <c r="P19" i="12"/>
  <c r="O19" i="12"/>
  <c r="N19" i="12"/>
  <c r="M19" i="12"/>
  <c r="L19" i="12"/>
  <c r="P18" i="12"/>
  <c r="O18" i="12"/>
  <c r="N18" i="12"/>
  <c r="M18" i="12"/>
  <c r="L18" i="12"/>
  <c r="P17" i="12"/>
  <c r="O17" i="12"/>
  <c r="N17" i="12"/>
  <c r="M17" i="12"/>
  <c r="L17" i="12"/>
  <c r="P16" i="12"/>
  <c r="O16" i="12"/>
  <c r="N16" i="12"/>
  <c r="M16" i="12"/>
  <c r="L16" i="12"/>
  <c r="P15" i="12"/>
  <c r="O15" i="12"/>
  <c r="N15" i="12"/>
  <c r="M15" i="12"/>
  <c r="L15" i="12"/>
  <c r="P14" i="12"/>
  <c r="O14" i="12"/>
  <c r="N14" i="12"/>
  <c r="M14" i="12"/>
  <c r="L14" i="12"/>
  <c r="P13" i="12"/>
  <c r="O13" i="12"/>
  <c r="N13" i="12"/>
  <c r="M13" i="12"/>
  <c r="L13" i="12"/>
  <c r="P12" i="12"/>
  <c r="O12" i="12"/>
  <c r="N12" i="12"/>
  <c r="M12" i="12"/>
  <c r="L12" i="12"/>
  <c r="P11" i="12"/>
  <c r="O11" i="12"/>
  <c r="N11" i="12"/>
  <c r="M11" i="12"/>
  <c r="L11" i="12"/>
  <c r="P10" i="12"/>
  <c r="O10" i="12"/>
  <c r="N10" i="12"/>
  <c r="M10" i="12"/>
  <c r="L10" i="12"/>
  <c r="P9" i="12"/>
  <c r="O9" i="12"/>
  <c r="N9" i="12"/>
  <c r="M9" i="12"/>
  <c r="L9" i="12"/>
  <c r="P8" i="12"/>
  <c r="O8" i="12"/>
  <c r="N8" i="12"/>
  <c r="M8" i="12"/>
  <c r="L8" i="12"/>
  <c r="P7" i="12"/>
  <c r="O7" i="12"/>
  <c r="N7" i="12"/>
  <c r="M7" i="12"/>
  <c r="L7" i="12"/>
  <c r="P6" i="12"/>
  <c r="O6" i="12"/>
  <c r="N6" i="12"/>
  <c r="M6" i="12"/>
  <c r="L6" i="12"/>
  <c r="P5" i="12"/>
  <c r="O5" i="12"/>
  <c r="N5" i="12"/>
  <c r="M5" i="12"/>
  <c r="L5" i="12"/>
  <c r="P4" i="12"/>
  <c r="O4" i="12"/>
  <c r="N4" i="12"/>
  <c r="M4" i="12"/>
  <c r="L4" i="12"/>
  <c r="P3" i="12"/>
  <c r="O3" i="12"/>
  <c r="N3" i="12"/>
  <c r="M3" i="12"/>
  <c r="L3" i="12"/>
  <c r="P2" i="12"/>
  <c r="O2" i="12"/>
  <c r="N2" i="12"/>
  <c r="M2" i="12"/>
  <c r="L2" i="12"/>
  <c r="P62" i="11"/>
  <c r="O62" i="11"/>
  <c r="N62" i="11"/>
  <c r="M62" i="11"/>
  <c r="L62" i="11"/>
  <c r="P61" i="11"/>
  <c r="O61" i="11"/>
  <c r="N61" i="11"/>
  <c r="M61" i="11"/>
  <c r="L61" i="11"/>
  <c r="P60" i="11"/>
  <c r="O60" i="11"/>
  <c r="N60" i="11"/>
  <c r="M60" i="11"/>
  <c r="L60" i="11"/>
  <c r="P59" i="11"/>
  <c r="O59" i="11"/>
  <c r="N59" i="11"/>
  <c r="M59" i="11"/>
  <c r="L59" i="11"/>
  <c r="P58" i="11"/>
  <c r="O58" i="11"/>
  <c r="N58" i="11"/>
  <c r="M58" i="11"/>
  <c r="L58" i="11"/>
  <c r="P57" i="11"/>
  <c r="O57" i="11"/>
  <c r="N57" i="11"/>
  <c r="M57" i="11"/>
  <c r="L57" i="11"/>
  <c r="P56" i="11"/>
  <c r="O56" i="11"/>
  <c r="N56" i="11"/>
  <c r="M56" i="11"/>
  <c r="L56" i="11"/>
  <c r="P55" i="11"/>
  <c r="O55" i="11"/>
  <c r="N55" i="11"/>
  <c r="M55" i="11"/>
  <c r="L55" i="11"/>
  <c r="P54" i="11"/>
  <c r="O54" i="11"/>
  <c r="N54" i="11"/>
  <c r="M54" i="11"/>
  <c r="L54" i="11"/>
  <c r="P53" i="11"/>
  <c r="O53" i="11"/>
  <c r="N53" i="11"/>
  <c r="M53" i="11"/>
  <c r="L53" i="11"/>
  <c r="P52" i="11"/>
  <c r="O52" i="11"/>
  <c r="N52" i="11"/>
  <c r="M52" i="11"/>
  <c r="L52" i="11"/>
  <c r="P51" i="11"/>
  <c r="O51" i="11"/>
  <c r="N51" i="11"/>
  <c r="M51" i="11"/>
  <c r="L51" i="11"/>
  <c r="P50" i="11"/>
  <c r="O50" i="11"/>
  <c r="N50" i="11"/>
  <c r="M50" i="11"/>
  <c r="L50" i="11"/>
  <c r="P49" i="11"/>
  <c r="O49" i="11"/>
  <c r="N49" i="11"/>
  <c r="M49" i="11"/>
  <c r="L49" i="11"/>
  <c r="P48" i="11"/>
  <c r="O48" i="11"/>
  <c r="N48" i="11"/>
  <c r="M48" i="11"/>
  <c r="L48" i="11"/>
  <c r="P47" i="11"/>
  <c r="O47" i="11"/>
  <c r="N47" i="11"/>
  <c r="M47" i="11"/>
  <c r="L47" i="11"/>
  <c r="P46" i="11"/>
  <c r="O46" i="11"/>
  <c r="N46" i="11"/>
  <c r="M46" i="11"/>
  <c r="L46" i="11"/>
  <c r="P45" i="11"/>
  <c r="O45" i="11"/>
  <c r="N45" i="11"/>
  <c r="M45" i="11"/>
  <c r="L45" i="11"/>
  <c r="P44" i="11"/>
  <c r="O44" i="11"/>
  <c r="N44" i="11"/>
  <c r="M44" i="11"/>
  <c r="L44" i="11"/>
  <c r="P43" i="11"/>
  <c r="O43" i="11"/>
  <c r="N43" i="11"/>
  <c r="M43" i="11"/>
  <c r="L43" i="11"/>
  <c r="P42" i="11"/>
  <c r="O42" i="11"/>
  <c r="N42" i="11"/>
  <c r="M42" i="11"/>
  <c r="L42" i="11"/>
  <c r="P41" i="11"/>
  <c r="O41" i="11"/>
  <c r="N41" i="11"/>
  <c r="M41" i="11"/>
  <c r="L41" i="11"/>
  <c r="P40" i="11"/>
  <c r="O40" i="11"/>
  <c r="N40" i="11"/>
  <c r="M40" i="11"/>
  <c r="L40" i="11"/>
  <c r="P39" i="11"/>
  <c r="O39" i="11"/>
  <c r="N39" i="11"/>
  <c r="M39" i="11"/>
  <c r="L39" i="11"/>
  <c r="P38" i="11"/>
  <c r="O38" i="11"/>
  <c r="N38" i="11"/>
  <c r="M38" i="11"/>
  <c r="L38" i="11"/>
  <c r="P37" i="11"/>
  <c r="O37" i="11"/>
  <c r="N37" i="11"/>
  <c r="M37" i="11"/>
  <c r="L37" i="11"/>
  <c r="P36" i="11"/>
  <c r="O36" i="11"/>
  <c r="N36" i="11"/>
  <c r="M36" i="11"/>
  <c r="L36" i="11"/>
  <c r="P35" i="11"/>
  <c r="O35" i="11"/>
  <c r="N35" i="11"/>
  <c r="M35" i="11"/>
  <c r="L35" i="11"/>
  <c r="P34" i="11"/>
  <c r="O34" i="11"/>
  <c r="N34" i="11"/>
  <c r="M34" i="11"/>
  <c r="L34" i="11"/>
  <c r="P33" i="11"/>
  <c r="O33" i="11"/>
  <c r="N33" i="11"/>
  <c r="M33" i="11"/>
  <c r="L33" i="11"/>
  <c r="P32" i="11"/>
  <c r="O32" i="11"/>
  <c r="N32" i="11"/>
  <c r="M32" i="11"/>
  <c r="L32" i="11"/>
  <c r="P31" i="11"/>
  <c r="O31" i="11"/>
  <c r="N31" i="11"/>
  <c r="M31" i="11"/>
  <c r="L31" i="11"/>
  <c r="P30" i="11"/>
  <c r="O30" i="11"/>
  <c r="N30" i="11"/>
  <c r="M30" i="11"/>
  <c r="L30" i="11"/>
  <c r="P29" i="11"/>
  <c r="O29" i="11"/>
  <c r="N29" i="11"/>
  <c r="M29" i="11"/>
  <c r="L29" i="11"/>
  <c r="P28" i="11"/>
  <c r="O28" i="11"/>
  <c r="N28" i="11"/>
  <c r="M28" i="11"/>
  <c r="L28" i="11"/>
  <c r="P27" i="11"/>
  <c r="O27" i="11"/>
  <c r="N27" i="11"/>
  <c r="M27" i="11"/>
  <c r="L27" i="11"/>
  <c r="P26" i="11"/>
  <c r="O26" i="11"/>
  <c r="N26" i="11"/>
  <c r="M26" i="11"/>
  <c r="L26" i="11"/>
  <c r="P25" i="11"/>
  <c r="O25" i="11"/>
  <c r="N25" i="11"/>
  <c r="M25" i="11"/>
  <c r="L25" i="11"/>
  <c r="P24" i="11"/>
  <c r="O24" i="11"/>
  <c r="N24" i="11"/>
  <c r="M24" i="11"/>
  <c r="L24" i="11"/>
  <c r="P23" i="11"/>
  <c r="O23" i="11"/>
  <c r="N23" i="11"/>
  <c r="M23" i="11"/>
  <c r="L23" i="11"/>
  <c r="P22" i="11"/>
  <c r="O22" i="11"/>
  <c r="N22" i="11"/>
  <c r="M22" i="11"/>
  <c r="L22" i="11"/>
  <c r="P21" i="11"/>
  <c r="O21" i="11"/>
  <c r="N21" i="11"/>
  <c r="M21" i="11"/>
  <c r="L21" i="11"/>
  <c r="P20" i="11"/>
  <c r="O20" i="11"/>
  <c r="N20" i="11"/>
  <c r="M20" i="11"/>
  <c r="L20" i="11"/>
  <c r="P19" i="11"/>
  <c r="O19" i="11"/>
  <c r="N19" i="11"/>
  <c r="M19" i="11"/>
  <c r="L19" i="11"/>
  <c r="P18" i="11"/>
  <c r="O18" i="11"/>
  <c r="N18" i="11"/>
  <c r="M18" i="11"/>
  <c r="L18" i="11"/>
  <c r="P17" i="11"/>
  <c r="O17" i="11"/>
  <c r="N17" i="11"/>
  <c r="M17" i="11"/>
  <c r="L17" i="11"/>
  <c r="P16" i="11"/>
  <c r="O16" i="11"/>
  <c r="N16" i="11"/>
  <c r="M16" i="11"/>
  <c r="L16" i="11"/>
  <c r="P15" i="11"/>
  <c r="O15" i="11"/>
  <c r="N15" i="11"/>
  <c r="M15" i="11"/>
  <c r="L15" i="11"/>
  <c r="P14" i="11"/>
  <c r="O14" i="11"/>
  <c r="N14" i="11"/>
  <c r="M14" i="11"/>
  <c r="L14" i="11"/>
  <c r="P13" i="11"/>
  <c r="O13" i="11"/>
  <c r="N13" i="11"/>
  <c r="M13" i="11"/>
  <c r="L13" i="11"/>
  <c r="P12" i="11"/>
  <c r="O12" i="11"/>
  <c r="N12" i="11"/>
  <c r="M12" i="11"/>
  <c r="L12" i="11"/>
  <c r="P11" i="11"/>
  <c r="O11" i="11"/>
  <c r="N11" i="11"/>
  <c r="M11" i="11"/>
  <c r="L11" i="11"/>
  <c r="P10" i="11"/>
  <c r="O10" i="11"/>
  <c r="N10" i="11"/>
  <c r="M10" i="11"/>
  <c r="L10" i="11"/>
  <c r="P9" i="11"/>
  <c r="O9" i="11"/>
  <c r="N9" i="11"/>
  <c r="M9" i="11"/>
  <c r="L9" i="11"/>
  <c r="P8" i="11"/>
  <c r="O8" i="11"/>
  <c r="N8" i="11"/>
  <c r="M8" i="11"/>
  <c r="L8" i="11"/>
  <c r="P7" i="11"/>
  <c r="O7" i="11"/>
  <c r="N7" i="11"/>
  <c r="M7" i="11"/>
  <c r="L7" i="11"/>
  <c r="P6" i="11"/>
  <c r="O6" i="11"/>
  <c r="N6" i="11"/>
  <c r="M6" i="11"/>
  <c r="L6" i="11"/>
  <c r="P5" i="11"/>
  <c r="O5" i="11"/>
  <c r="N5" i="11"/>
  <c r="M5" i="11"/>
  <c r="L5" i="11"/>
  <c r="P4" i="11"/>
  <c r="O4" i="11"/>
  <c r="N4" i="11"/>
  <c r="M4" i="11"/>
  <c r="L4" i="11"/>
  <c r="P3" i="11"/>
  <c r="O3" i="11"/>
  <c r="N3" i="11"/>
  <c r="M3" i="11"/>
  <c r="L3" i="11"/>
  <c r="P2" i="11"/>
  <c r="O2" i="11"/>
  <c r="N2" i="11"/>
  <c r="M2" i="11"/>
  <c r="L2" i="11"/>
  <c r="P62" i="10"/>
  <c r="O62" i="10"/>
  <c r="N62" i="10"/>
  <c r="M62" i="10"/>
  <c r="L62" i="10"/>
  <c r="P61" i="10"/>
  <c r="O61" i="10"/>
  <c r="N61" i="10"/>
  <c r="M61" i="10"/>
  <c r="L61" i="10"/>
  <c r="P60" i="10"/>
  <c r="O60" i="10"/>
  <c r="N60" i="10"/>
  <c r="M60" i="10"/>
  <c r="L60" i="10"/>
  <c r="P59" i="10"/>
  <c r="O59" i="10"/>
  <c r="N59" i="10"/>
  <c r="M59" i="10"/>
  <c r="L59" i="10"/>
  <c r="P58" i="10"/>
  <c r="O58" i="10"/>
  <c r="N58" i="10"/>
  <c r="M58" i="10"/>
  <c r="L58" i="10"/>
  <c r="P57" i="10"/>
  <c r="O57" i="10"/>
  <c r="N57" i="10"/>
  <c r="M57" i="10"/>
  <c r="L57" i="10"/>
  <c r="P56" i="10"/>
  <c r="O56" i="10"/>
  <c r="N56" i="10"/>
  <c r="M56" i="10"/>
  <c r="L56" i="10"/>
  <c r="P55" i="10"/>
  <c r="O55" i="10"/>
  <c r="N55" i="10"/>
  <c r="M55" i="10"/>
  <c r="L55" i="10"/>
  <c r="P54" i="10"/>
  <c r="O54" i="10"/>
  <c r="N54" i="10"/>
  <c r="M54" i="10"/>
  <c r="L54" i="10"/>
  <c r="P53" i="10"/>
  <c r="O53" i="10"/>
  <c r="N53" i="10"/>
  <c r="M53" i="10"/>
  <c r="L53" i="10"/>
  <c r="P52" i="10"/>
  <c r="O52" i="10"/>
  <c r="N52" i="10"/>
  <c r="M52" i="10"/>
  <c r="L52" i="10"/>
  <c r="P51" i="10"/>
  <c r="O51" i="10"/>
  <c r="N51" i="10"/>
  <c r="M51" i="10"/>
  <c r="L51" i="10"/>
  <c r="P50" i="10"/>
  <c r="O50" i="10"/>
  <c r="N50" i="10"/>
  <c r="M50" i="10"/>
  <c r="L50" i="10"/>
  <c r="P49" i="10"/>
  <c r="O49" i="10"/>
  <c r="N49" i="10"/>
  <c r="M49" i="10"/>
  <c r="L49" i="10"/>
  <c r="P48" i="10"/>
  <c r="O48" i="10"/>
  <c r="N48" i="10"/>
  <c r="M48" i="10"/>
  <c r="L48" i="10"/>
  <c r="P47" i="10"/>
  <c r="O47" i="10"/>
  <c r="N47" i="10"/>
  <c r="M47" i="10"/>
  <c r="L47" i="10"/>
  <c r="P46" i="10"/>
  <c r="O46" i="10"/>
  <c r="N46" i="10"/>
  <c r="M46" i="10"/>
  <c r="L46" i="10"/>
  <c r="P45" i="10"/>
  <c r="O45" i="10"/>
  <c r="N45" i="10"/>
  <c r="M45" i="10"/>
  <c r="L45" i="10"/>
  <c r="P44" i="10"/>
  <c r="O44" i="10"/>
  <c r="N44" i="10"/>
  <c r="M44" i="10"/>
  <c r="L44" i="10"/>
  <c r="P43" i="10"/>
  <c r="O43" i="10"/>
  <c r="N43" i="10"/>
  <c r="M43" i="10"/>
  <c r="L43" i="10"/>
  <c r="P42" i="10"/>
  <c r="O42" i="10"/>
  <c r="N42" i="10"/>
  <c r="M42" i="10"/>
  <c r="L42" i="10"/>
  <c r="P41" i="10"/>
  <c r="O41" i="10"/>
  <c r="N41" i="10"/>
  <c r="M41" i="10"/>
  <c r="L41" i="10"/>
  <c r="P40" i="10"/>
  <c r="O40" i="10"/>
  <c r="N40" i="10"/>
  <c r="M40" i="10"/>
  <c r="L40" i="10"/>
  <c r="P39" i="10"/>
  <c r="O39" i="10"/>
  <c r="N39" i="10"/>
  <c r="M39" i="10"/>
  <c r="L39" i="10"/>
  <c r="P38" i="10"/>
  <c r="O38" i="10"/>
  <c r="N38" i="10"/>
  <c r="M38" i="10"/>
  <c r="L38" i="10"/>
  <c r="P37" i="10"/>
  <c r="O37" i="10"/>
  <c r="N37" i="10"/>
  <c r="M37" i="10"/>
  <c r="L37" i="10"/>
  <c r="P36" i="10"/>
  <c r="O36" i="10"/>
  <c r="N36" i="10"/>
  <c r="M36" i="10"/>
  <c r="L36" i="10"/>
  <c r="P35" i="10"/>
  <c r="O35" i="10"/>
  <c r="N35" i="10"/>
  <c r="M35" i="10"/>
  <c r="L35" i="10"/>
  <c r="P34" i="10"/>
  <c r="O34" i="10"/>
  <c r="N34" i="10"/>
  <c r="M34" i="10"/>
  <c r="L34" i="10"/>
  <c r="P33" i="10"/>
  <c r="O33" i="10"/>
  <c r="N33" i="10"/>
  <c r="M33" i="10"/>
  <c r="L33" i="10"/>
  <c r="P32" i="10"/>
  <c r="O32" i="10"/>
  <c r="N32" i="10"/>
  <c r="M32" i="10"/>
  <c r="L32" i="10"/>
  <c r="P31" i="10"/>
  <c r="O31" i="10"/>
  <c r="N31" i="10"/>
  <c r="M31" i="10"/>
  <c r="L31" i="10"/>
  <c r="P30" i="10"/>
  <c r="O30" i="10"/>
  <c r="N30" i="10"/>
  <c r="M30" i="10"/>
  <c r="L30" i="10"/>
  <c r="P29" i="10"/>
  <c r="O29" i="10"/>
  <c r="N29" i="10"/>
  <c r="M29" i="10"/>
  <c r="L29" i="10"/>
  <c r="P28" i="10"/>
  <c r="O28" i="10"/>
  <c r="N28" i="10"/>
  <c r="M28" i="10"/>
  <c r="L28" i="10"/>
  <c r="P27" i="10"/>
  <c r="O27" i="10"/>
  <c r="N27" i="10"/>
  <c r="M27" i="10"/>
  <c r="L27" i="10"/>
  <c r="P26" i="10"/>
  <c r="O26" i="10"/>
  <c r="N26" i="10"/>
  <c r="M26" i="10"/>
  <c r="L26" i="10"/>
  <c r="P25" i="10"/>
  <c r="O25" i="10"/>
  <c r="N25" i="10"/>
  <c r="M25" i="10"/>
  <c r="L25" i="10"/>
  <c r="P24" i="10"/>
  <c r="O24" i="10"/>
  <c r="N24" i="10"/>
  <c r="M24" i="10"/>
  <c r="L24" i="10"/>
  <c r="P23" i="10"/>
  <c r="O23" i="10"/>
  <c r="N23" i="10"/>
  <c r="M23" i="10"/>
  <c r="L23" i="10"/>
  <c r="P22" i="10"/>
  <c r="O22" i="10"/>
  <c r="N22" i="10"/>
  <c r="M22" i="10"/>
  <c r="L22" i="10"/>
  <c r="P21" i="10"/>
  <c r="O21" i="10"/>
  <c r="N21" i="10"/>
  <c r="M21" i="10"/>
  <c r="L21" i="10"/>
  <c r="P20" i="10"/>
  <c r="O20" i="10"/>
  <c r="N20" i="10"/>
  <c r="M20" i="10"/>
  <c r="L20" i="10"/>
  <c r="P19" i="10"/>
  <c r="O19" i="10"/>
  <c r="N19" i="10"/>
  <c r="M19" i="10"/>
  <c r="L19" i="10"/>
  <c r="P18" i="10"/>
  <c r="O18" i="10"/>
  <c r="N18" i="10"/>
  <c r="M18" i="10"/>
  <c r="L18" i="10"/>
  <c r="P17" i="10"/>
  <c r="O17" i="10"/>
  <c r="N17" i="10"/>
  <c r="M17" i="10"/>
  <c r="L17" i="10"/>
  <c r="P16" i="10"/>
  <c r="O16" i="10"/>
  <c r="N16" i="10"/>
  <c r="M16" i="10"/>
  <c r="L16" i="10"/>
  <c r="P15" i="10"/>
  <c r="O15" i="10"/>
  <c r="N15" i="10"/>
  <c r="M15" i="10"/>
  <c r="L15" i="10"/>
  <c r="P14" i="10"/>
  <c r="O14" i="10"/>
  <c r="N14" i="10"/>
  <c r="M14" i="10"/>
  <c r="L14" i="10"/>
  <c r="P13" i="10"/>
  <c r="O13" i="10"/>
  <c r="N13" i="10"/>
  <c r="M13" i="10"/>
  <c r="L13" i="10"/>
  <c r="P12" i="10"/>
  <c r="O12" i="10"/>
  <c r="N12" i="10"/>
  <c r="M12" i="10"/>
  <c r="L12" i="10"/>
  <c r="P11" i="10"/>
  <c r="O11" i="10"/>
  <c r="N11" i="10"/>
  <c r="M11" i="10"/>
  <c r="L11" i="10"/>
  <c r="P10" i="10"/>
  <c r="O10" i="10"/>
  <c r="N10" i="10"/>
  <c r="M10" i="10"/>
  <c r="L10" i="10"/>
  <c r="P9" i="10"/>
  <c r="O9" i="10"/>
  <c r="N9" i="10"/>
  <c r="M9" i="10"/>
  <c r="L9" i="10"/>
  <c r="P8" i="10"/>
  <c r="O8" i="10"/>
  <c r="N8" i="10"/>
  <c r="M8" i="10"/>
  <c r="L8" i="10"/>
  <c r="P7" i="10"/>
  <c r="O7" i="10"/>
  <c r="N7" i="10"/>
  <c r="M7" i="10"/>
  <c r="L7" i="10"/>
  <c r="P6" i="10"/>
  <c r="O6" i="10"/>
  <c r="N6" i="10"/>
  <c r="M6" i="10"/>
  <c r="L6" i="10"/>
  <c r="P5" i="10"/>
  <c r="O5" i="10"/>
  <c r="N5" i="10"/>
  <c r="M5" i="10"/>
  <c r="L5" i="10"/>
  <c r="P4" i="10"/>
  <c r="O4" i="10"/>
  <c r="N4" i="10"/>
  <c r="M4" i="10"/>
  <c r="L4" i="10"/>
  <c r="P3" i="10"/>
  <c r="O3" i="10"/>
  <c r="N3" i="10"/>
  <c r="M3" i="10"/>
  <c r="L3" i="10"/>
  <c r="P2" i="10"/>
  <c r="O2" i="10"/>
  <c r="N2" i="10"/>
  <c r="M2" i="10"/>
  <c r="L2" i="10"/>
  <c r="P62" i="9"/>
  <c r="O62" i="9"/>
  <c r="N62" i="9"/>
  <c r="M62" i="9"/>
  <c r="L62" i="9"/>
  <c r="P61" i="9"/>
  <c r="O61" i="9"/>
  <c r="N61" i="9"/>
  <c r="M61" i="9"/>
  <c r="L61" i="9"/>
  <c r="P60" i="9"/>
  <c r="O60" i="9"/>
  <c r="N60" i="9"/>
  <c r="M60" i="9"/>
  <c r="L60" i="9"/>
  <c r="P59" i="9"/>
  <c r="O59" i="9"/>
  <c r="N59" i="9"/>
  <c r="M59" i="9"/>
  <c r="L59" i="9"/>
  <c r="P58" i="9"/>
  <c r="O58" i="9"/>
  <c r="N58" i="9"/>
  <c r="M58" i="9"/>
  <c r="L58" i="9"/>
  <c r="P57" i="9"/>
  <c r="O57" i="9"/>
  <c r="N57" i="9"/>
  <c r="M57" i="9"/>
  <c r="L57" i="9"/>
  <c r="P56" i="9"/>
  <c r="O56" i="9"/>
  <c r="N56" i="9"/>
  <c r="M56" i="9"/>
  <c r="L56" i="9"/>
  <c r="P55" i="9"/>
  <c r="O55" i="9"/>
  <c r="N55" i="9"/>
  <c r="M55" i="9"/>
  <c r="L55" i="9"/>
  <c r="P54" i="9"/>
  <c r="O54" i="9"/>
  <c r="N54" i="9"/>
  <c r="M54" i="9"/>
  <c r="L54" i="9"/>
  <c r="P53" i="9"/>
  <c r="O53" i="9"/>
  <c r="N53" i="9"/>
  <c r="M53" i="9"/>
  <c r="L53" i="9"/>
  <c r="P52" i="9"/>
  <c r="O52" i="9"/>
  <c r="N52" i="9"/>
  <c r="M52" i="9"/>
  <c r="L52" i="9"/>
  <c r="P51" i="9"/>
  <c r="O51" i="9"/>
  <c r="N51" i="9"/>
  <c r="M51" i="9"/>
  <c r="L51" i="9"/>
  <c r="P50" i="9"/>
  <c r="O50" i="9"/>
  <c r="N50" i="9"/>
  <c r="M50" i="9"/>
  <c r="L50" i="9"/>
  <c r="P49" i="9"/>
  <c r="O49" i="9"/>
  <c r="N49" i="9"/>
  <c r="M49" i="9"/>
  <c r="L49" i="9"/>
  <c r="P48" i="9"/>
  <c r="O48" i="9"/>
  <c r="N48" i="9"/>
  <c r="M48" i="9"/>
  <c r="L48" i="9"/>
  <c r="P47" i="9"/>
  <c r="O47" i="9"/>
  <c r="N47" i="9"/>
  <c r="M47" i="9"/>
  <c r="L47" i="9"/>
  <c r="P46" i="9"/>
  <c r="O46" i="9"/>
  <c r="N46" i="9"/>
  <c r="M46" i="9"/>
  <c r="L46" i="9"/>
  <c r="P45" i="9"/>
  <c r="O45" i="9"/>
  <c r="N45" i="9"/>
  <c r="M45" i="9"/>
  <c r="L45" i="9"/>
  <c r="P44" i="9"/>
  <c r="O44" i="9"/>
  <c r="N44" i="9"/>
  <c r="M44" i="9"/>
  <c r="L44" i="9"/>
  <c r="P43" i="9"/>
  <c r="O43" i="9"/>
  <c r="N43" i="9"/>
  <c r="M43" i="9"/>
  <c r="L43" i="9"/>
  <c r="P42" i="9"/>
  <c r="O42" i="9"/>
  <c r="N42" i="9"/>
  <c r="M42" i="9"/>
  <c r="L42" i="9"/>
  <c r="P41" i="9"/>
  <c r="O41" i="9"/>
  <c r="N41" i="9"/>
  <c r="M41" i="9"/>
  <c r="L41" i="9"/>
  <c r="P40" i="9"/>
  <c r="O40" i="9"/>
  <c r="N40" i="9"/>
  <c r="M40" i="9"/>
  <c r="L40" i="9"/>
  <c r="P39" i="9"/>
  <c r="O39" i="9"/>
  <c r="N39" i="9"/>
  <c r="M39" i="9"/>
  <c r="L39" i="9"/>
  <c r="P38" i="9"/>
  <c r="O38" i="9"/>
  <c r="N38" i="9"/>
  <c r="M38" i="9"/>
  <c r="L38" i="9"/>
  <c r="P37" i="9"/>
  <c r="O37" i="9"/>
  <c r="N37" i="9"/>
  <c r="M37" i="9"/>
  <c r="L37" i="9"/>
  <c r="P36" i="9"/>
  <c r="O36" i="9"/>
  <c r="N36" i="9"/>
  <c r="M36" i="9"/>
  <c r="L36" i="9"/>
  <c r="P35" i="9"/>
  <c r="O35" i="9"/>
  <c r="N35" i="9"/>
  <c r="M35" i="9"/>
  <c r="L35" i="9"/>
  <c r="P34" i="9"/>
  <c r="O34" i="9"/>
  <c r="N34" i="9"/>
  <c r="M34" i="9"/>
  <c r="L34" i="9"/>
  <c r="P33" i="9"/>
  <c r="O33" i="9"/>
  <c r="N33" i="9"/>
  <c r="M33" i="9"/>
  <c r="L33" i="9"/>
  <c r="P32" i="9"/>
  <c r="O32" i="9"/>
  <c r="N32" i="9"/>
  <c r="M32" i="9"/>
  <c r="L32" i="9"/>
  <c r="P31" i="9"/>
  <c r="O31" i="9"/>
  <c r="N31" i="9"/>
  <c r="M31" i="9"/>
  <c r="L31" i="9"/>
  <c r="P30" i="9"/>
  <c r="O30" i="9"/>
  <c r="N30" i="9"/>
  <c r="M30" i="9"/>
  <c r="L30" i="9"/>
  <c r="P29" i="9"/>
  <c r="O29" i="9"/>
  <c r="N29" i="9"/>
  <c r="M29" i="9"/>
  <c r="L29" i="9"/>
  <c r="P28" i="9"/>
  <c r="O28" i="9"/>
  <c r="N28" i="9"/>
  <c r="M28" i="9"/>
  <c r="L28" i="9"/>
  <c r="P27" i="9"/>
  <c r="O27" i="9"/>
  <c r="N27" i="9"/>
  <c r="M27" i="9"/>
  <c r="L27" i="9"/>
  <c r="P26" i="9"/>
  <c r="O26" i="9"/>
  <c r="N26" i="9"/>
  <c r="M26" i="9"/>
  <c r="L26" i="9"/>
  <c r="P25" i="9"/>
  <c r="O25" i="9"/>
  <c r="N25" i="9"/>
  <c r="M25" i="9"/>
  <c r="L25" i="9"/>
  <c r="P24" i="9"/>
  <c r="O24" i="9"/>
  <c r="N24" i="9"/>
  <c r="M24" i="9"/>
  <c r="L24" i="9"/>
  <c r="P23" i="9"/>
  <c r="O23" i="9"/>
  <c r="N23" i="9"/>
  <c r="M23" i="9"/>
  <c r="L23" i="9"/>
  <c r="P22" i="9"/>
  <c r="O22" i="9"/>
  <c r="N22" i="9"/>
  <c r="M22" i="9"/>
  <c r="L22" i="9"/>
  <c r="P21" i="9"/>
  <c r="O21" i="9"/>
  <c r="N21" i="9"/>
  <c r="M21" i="9"/>
  <c r="L21" i="9"/>
  <c r="P20" i="9"/>
  <c r="O20" i="9"/>
  <c r="N20" i="9"/>
  <c r="M20" i="9"/>
  <c r="L20" i="9"/>
  <c r="P19" i="9"/>
  <c r="O19" i="9"/>
  <c r="N19" i="9"/>
  <c r="M19" i="9"/>
  <c r="L19" i="9"/>
  <c r="P18" i="9"/>
  <c r="O18" i="9"/>
  <c r="N18" i="9"/>
  <c r="M18" i="9"/>
  <c r="L18" i="9"/>
  <c r="P17" i="9"/>
  <c r="O17" i="9"/>
  <c r="N17" i="9"/>
  <c r="M17" i="9"/>
  <c r="L17" i="9"/>
  <c r="P16" i="9"/>
  <c r="O16" i="9"/>
  <c r="N16" i="9"/>
  <c r="M16" i="9"/>
  <c r="L16" i="9"/>
  <c r="P15" i="9"/>
  <c r="O15" i="9"/>
  <c r="N15" i="9"/>
  <c r="M15" i="9"/>
  <c r="L15" i="9"/>
  <c r="P14" i="9"/>
  <c r="O14" i="9"/>
  <c r="N14" i="9"/>
  <c r="M14" i="9"/>
  <c r="L14" i="9"/>
  <c r="P13" i="9"/>
  <c r="O13" i="9"/>
  <c r="N13" i="9"/>
  <c r="M13" i="9"/>
  <c r="L13" i="9"/>
  <c r="P12" i="9"/>
  <c r="O12" i="9"/>
  <c r="N12" i="9"/>
  <c r="M12" i="9"/>
  <c r="L12" i="9"/>
  <c r="P11" i="9"/>
  <c r="O11" i="9"/>
  <c r="N11" i="9"/>
  <c r="M11" i="9"/>
  <c r="L11" i="9"/>
  <c r="P10" i="9"/>
  <c r="O10" i="9"/>
  <c r="N10" i="9"/>
  <c r="M10" i="9"/>
  <c r="L10" i="9"/>
  <c r="P9" i="9"/>
  <c r="O9" i="9"/>
  <c r="N9" i="9"/>
  <c r="M9" i="9"/>
  <c r="L9" i="9"/>
  <c r="P8" i="9"/>
  <c r="O8" i="9"/>
  <c r="N8" i="9"/>
  <c r="M8" i="9"/>
  <c r="L8" i="9"/>
  <c r="P7" i="9"/>
  <c r="O7" i="9"/>
  <c r="N7" i="9"/>
  <c r="M7" i="9"/>
  <c r="L7" i="9"/>
  <c r="P6" i="9"/>
  <c r="O6" i="9"/>
  <c r="N6" i="9"/>
  <c r="M6" i="9"/>
  <c r="L6" i="9"/>
  <c r="P5" i="9"/>
  <c r="O5" i="9"/>
  <c r="N5" i="9"/>
  <c r="M5" i="9"/>
  <c r="L5" i="9"/>
  <c r="P4" i="9"/>
  <c r="O4" i="9"/>
  <c r="N4" i="9"/>
  <c r="M4" i="9"/>
  <c r="L4" i="9"/>
  <c r="P3" i="9"/>
  <c r="O3" i="9"/>
  <c r="N3" i="9"/>
  <c r="M3" i="9"/>
  <c r="L3" i="9"/>
  <c r="P2" i="9"/>
  <c r="O2" i="9"/>
  <c r="N2" i="9"/>
  <c r="M2" i="9"/>
  <c r="L2" i="9"/>
  <c r="P62" i="8"/>
  <c r="O62" i="8"/>
  <c r="N62" i="8"/>
  <c r="M62" i="8"/>
  <c r="L62" i="8"/>
  <c r="P61" i="8"/>
  <c r="O61" i="8"/>
  <c r="N61" i="8"/>
  <c r="M61" i="8"/>
  <c r="L61" i="8"/>
  <c r="P60" i="8"/>
  <c r="O60" i="8"/>
  <c r="N60" i="8"/>
  <c r="M60" i="8"/>
  <c r="L60" i="8"/>
  <c r="P59" i="8"/>
  <c r="O59" i="8"/>
  <c r="N59" i="8"/>
  <c r="M59" i="8"/>
  <c r="L59" i="8"/>
  <c r="P58" i="8"/>
  <c r="O58" i="8"/>
  <c r="N58" i="8"/>
  <c r="M58" i="8"/>
  <c r="L58" i="8"/>
  <c r="P57" i="8"/>
  <c r="O57" i="8"/>
  <c r="N57" i="8"/>
  <c r="M57" i="8"/>
  <c r="L57" i="8"/>
  <c r="P56" i="8"/>
  <c r="O56" i="8"/>
  <c r="N56" i="8"/>
  <c r="M56" i="8"/>
  <c r="L56" i="8"/>
  <c r="P55" i="8"/>
  <c r="O55" i="8"/>
  <c r="N55" i="8"/>
  <c r="M55" i="8"/>
  <c r="L55" i="8"/>
  <c r="P54" i="8"/>
  <c r="O54" i="8"/>
  <c r="N54" i="8"/>
  <c r="M54" i="8"/>
  <c r="L54" i="8"/>
  <c r="P53" i="8"/>
  <c r="O53" i="8"/>
  <c r="N53" i="8"/>
  <c r="M53" i="8"/>
  <c r="L53" i="8"/>
  <c r="P52" i="8"/>
  <c r="O52" i="8"/>
  <c r="N52" i="8"/>
  <c r="M52" i="8"/>
  <c r="L52" i="8"/>
  <c r="P51" i="8"/>
  <c r="O51" i="8"/>
  <c r="N51" i="8"/>
  <c r="M51" i="8"/>
  <c r="L51" i="8"/>
  <c r="P50" i="8"/>
  <c r="O50" i="8"/>
  <c r="N50" i="8"/>
  <c r="M50" i="8"/>
  <c r="L50" i="8"/>
  <c r="P49" i="8"/>
  <c r="O49" i="8"/>
  <c r="N49" i="8"/>
  <c r="M49" i="8"/>
  <c r="L49" i="8"/>
  <c r="P48" i="8"/>
  <c r="O48" i="8"/>
  <c r="N48" i="8"/>
  <c r="M48" i="8"/>
  <c r="L48" i="8"/>
  <c r="P47" i="8"/>
  <c r="O47" i="8"/>
  <c r="N47" i="8"/>
  <c r="M47" i="8"/>
  <c r="L47" i="8"/>
  <c r="P46" i="8"/>
  <c r="O46" i="8"/>
  <c r="N46" i="8"/>
  <c r="M46" i="8"/>
  <c r="L46" i="8"/>
  <c r="P45" i="8"/>
  <c r="O45" i="8"/>
  <c r="N45" i="8"/>
  <c r="M45" i="8"/>
  <c r="L45" i="8"/>
  <c r="P44" i="8"/>
  <c r="O44" i="8"/>
  <c r="N44" i="8"/>
  <c r="M44" i="8"/>
  <c r="L44" i="8"/>
  <c r="P43" i="8"/>
  <c r="O43" i="8"/>
  <c r="N43" i="8"/>
  <c r="M43" i="8"/>
  <c r="L43" i="8"/>
  <c r="P42" i="8"/>
  <c r="O42" i="8"/>
  <c r="N42" i="8"/>
  <c r="M42" i="8"/>
  <c r="L42" i="8"/>
  <c r="P41" i="8"/>
  <c r="O41" i="8"/>
  <c r="N41" i="8"/>
  <c r="M41" i="8"/>
  <c r="L41" i="8"/>
  <c r="P40" i="8"/>
  <c r="O40" i="8"/>
  <c r="N40" i="8"/>
  <c r="M40" i="8"/>
  <c r="L40" i="8"/>
  <c r="P39" i="8"/>
  <c r="O39" i="8"/>
  <c r="N39" i="8"/>
  <c r="M39" i="8"/>
  <c r="L39" i="8"/>
  <c r="P38" i="8"/>
  <c r="O38" i="8"/>
  <c r="N38" i="8"/>
  <c r="M38" i="8"/>
  <c r="L38" i="8"/>
  <c r="P37" i="8"/>
  <c r="O37" i="8"/>
  <c r="N37" i="8"/>
  <c r="M37" i="8"/>
  <c r="L37" i="8"/>
  <c r="P36" i="8"/>
  <c r="O36" i="8"/>
  <c r="N36" i="8"/>
  <c r="M36" i="8"/>
  <c r="L36" i="8"/>
  <c r="P35" i="8"/>
  <c r="O35" i="8"/>
  <c r="N35" i="8"/>
  <c r="M35" i="8"/>
  <c r="L35" i="8"/>
  <c r="P34" i="8"/>
  <c r="O34" i="8"/>
  <c r="N34" i="8"/>
  <c r="M34" i="8"/>
  <c r="L34" i="8"/>
  <c r="P33" i="8"/>
  <c r="O33" i="8"/>
  <c r="N33" i="8"/>
  <c r="M33" i="8"/>
  <c r="L33" i="8"/>
  <c r="P32" i="8"/>
  <c r="O32" i="8"/>
  <c r="N32" i="8"/>
  <c r="M32" i="8"/>
  <c r="L32" i="8"/>
  <c r="P31" i="8"/>
  <c r="O31" i="8"/>
  <c r="N31" i="8"/>
  <c r="M31" i="8"/>
  <c r="L31" i="8"/>
  <c r="P30" i="8"/>
  <c r="O30" i="8"/>
  <c r="N30" i="8"/>
  <c r="M30" i="8"/>
  <c r="L30" i="8"/>
  <c r="P29" i="8"/>
  <c r="O29" i="8"/>
  <c r="N29" i="8"/>
  <c r="M29" i="8"/>
  <c r="L29" i="8"/>
  <c r="P28" i="8"/>
  <c r="O28" i="8"/>
  <c r="N28" i="8"/>
  <c r="M28" i="8"/>
  <c r="L28" i="8"/>
  <c r="P27" i="8"/>
  <c r="O27" i="8"/>
  <c r="N27" i="8"/>
  <c r="M27" i="8"/>
  <c r="L27" i="8"/>
  <c r="P26" i="8"/>
  <c r="O26" i="8"/>
  <c r="N26" i="8"/>
  <c r="M26" i="8"/>
  <c r="L26" i="8"/>
  <c r="P25" i="8"/>
  <c r="O25" i="8"/>
  <c r="N25" i="8"/>
  <c r="M25" i="8"/>
  <c r="L25" i="8"/>
  <c r="P24" i="8"/>
  <c r="O24" i="8"/>
  <c r="N24" i="8"/>
  <c r="M24" i="8"/>
  <c r="L24" i="8"/>
  <c r="P23" i="8"/>
  <c r="O23" i="8"/>
  <c r="N23" i="8"/>
  <c r="M23" i="8"/>
  <c r="L23" i="8"/>
  <c r="P22" i="8"/>
  <c r="O22" i="8"/>
  <c r="N22" i="8"/>
  <c r="M22" i="8"/>
  <c r="L22" i="8"/>
  <c r="P21" i="8"/>
  <c r="O21" i="8"/>
  <c r="N21" i="8"/>
  <c r="M21" i="8"/>
  <c r="L21" i="8"/>
  <c r="P20" i="8"/>
  <c r="O20" i="8"/>
  <c r="N20" i="8"/>
  <c r="M20" i="8"/>
  <c r="L20" i="8"/>
  <c r="P19" i="8"/>
  <c r="O19" i="8"/>
  <c r="N19" i="8"/>
  <c r="M19" i="8"/>
  <c r="L19" i="8"/>
  <c r="P18" i="8"/>
  <c r="O18" i="8"/>
  <c r="N18" i="8"/>
  <c r="M18" i="8"/>
  <c r="L18" i="8"/>
  <c r="P17" i="8"/>
  <c r="O17" i="8"/>
  <c r="N17" i="8"/>
  <c r="M17" i="8"/>
  <c r="L17" i="8"/>
  <c r="P16" i="8"/>
  <c r="O16" i="8"/>
  <c r="N16" i="8"/>
  <c r="M16" i="8"/>
  <c r="L16" i="8"/>
  <c r="P15" i="8"/>
  <c r="O15" i="8"/>
  <c r="N15" i="8"/>
  <c r="M15" i="8"/>
  <c r="L15" i="8"/>
  <c r="P14" i="8"/>
  <c r="O14" i="8"/>
  <c r="N14" i="8"/>
  <c r="M14" i="8"/>
  <c r="L14" i="8"/>
  <c r="P13" i="8"/>
  <c r="O13" i="8"/>
  <c r="N13" i="8"/>
  <c r="M13" i="8"/>
  <c r="L13" i="8"/>
  <c r="P12" i="8"/>
  <c r="O12" i="8"/>
  <c r="N12" i="8"/>
  <c r="M12" i="8"/>
  <c r="L12" i="8"/>
  <c r="P11" i="8"/>
  <c r="O11" i="8"/>
  <c r="N11" i="8"/>
  <c r="M11" i="8"/>
  <c r="L11" i="8"/>
  <c r="P10" i="8"/>
  <c r="O10" i="8"/>
  <c r="N10" i="8"/>
  <c r="M10" i="8"/>
  <c r="L10" i="8"/>
  <c r="P9" i="8"/>
  <c r="O9" i="8"/>
  <c r="N9" i="8"/>
  <c r="M9" i="8"/>
  <c r="L9" i="8"/>
  <c r="P8" i="8"/>
  <c r="O8" i="8"/>
  <c r="N8" i="8"/>
  <c r="M8" i="8"/>
  <c r="L8" i="8"/>
  <c r="P7" i="8"/>
  <c r="O7" i="8"/>
  <c r="N7" i="8"/>
  <c r="M7" i="8"/>
  <c r="L7" i="8"/>
  <c r="P6" i="8"/>
  <c r="O6" i="8"/>
  <c r="N6" i="8"/>
  <c r="M6" i="8"/>
  <c r="L6" i="8"/>
  <c r="P5" i="8"/>
  <c r="O5" i="8"/>
  <c r="N5" i="8"/>
  <c r="M5" i="8"/>
  <c r="L5" i="8"/>
  <c r="P4" i="8"/>
  <c r="O4" i="8"/>
  <c r="N4" i="8"/>
  <c r="M4" i="8"/>
  <c r="L4" i="8"/>
  <c r="P3" i="8"/>
  <c r="O3" i="8"/>
  <c r="N3" i="8"/>
  <c r="M3" i="8"/>
  <c r="L3" i="8"/>
  <c r="P2" i="8"/>
  <c r="O2" i="8"/>
  <c r="N2" i="8"/>
  <c r="M2" i="8"/>
  <c r="L2" i="8"/>
  <c r="P62" i="7"/>
  <c r="O62" i="7"/>
  <c r="N62" i="7"/>
  <c r="M62" i="7"/>
  <c r="L62" i="7"/>
  <c r="P61" i="7"/>
  <c r="O61" i="7"/>
  <c r="N61" i="7"/>
  <c r="M61" i="7"/>
  <c r="L61" i="7"/>
  <c r="P60" i="7"/>
  <c r="O60" i="7"/>
  <c r="N60" i="7"/>
  <c r="M60" i="7"/>
  <c r="L60" i="7"/>
  <c r="P59" i="7"/>
  <c r="O59" i="7"/>
  <c r="N59" i="7"/>
  <c r="M59" i="7"/>
  <c r="L59" i="7"/>
  <c r="P58" i="7"/>
  <c r="O58" i="7"/>
  <c r="N58" i="7"/>
  <c r="M58" i="7"/>
  <c r="L58" i="7"/>
  <c r="P57" i="7"/>
  <c r="O57" i="7"/>
  <c r="N57" i="7"/>
  <c r="M57" i="7"/>
  <c r="L57" i="7"/>
  <c r="P56" i="7"/>
  <c r="O56" i="7"/>
  <c r="N56" i="7"/>
  <c r="M56" i="7"/>
  <c r="L56" i="7"/>
  <c r="P55" i="7"/>
  <c r="O55" i="7"/>
  <c r="N55" i="7"/>
  <c r="M55" i="7"/>
  <c r="L55" i="7"/>
  <c r="P54" i="7"/>
  <c r="O54" i="7"/>
  <c r="N54" i="7"/>
  <c r="M54" i="7"/>
  <c r="L54" i="7"/>
  <c r="P53" i="7"/>
  <c r="O53" i="7"/>
  <c r="N53" i="7"/>
  <c r="M53" i="7"/>
  <c r="L53" i="7"/>
  <c r="P52" i="7"/>
  <c r="O52" i="7"/>
  <c r="N52" i="7"/>
  <c r="M52" i="7"/>
  <c r="L52" i="7"/>
  <c r="P51" i="7"/>
  <c r="O51" i="7"/>
  <c r="N51" i="7"/>
  <c r="M51" i="7"/>
  <c r="L51" i="7"/>
  <c r="P50" i="7"/>
  <c r="O50" i="7"/>
  <c r="N50" i="7"/>
  <c r="M50" i="7"/>
  <c r="L50" i="7"/>
  <c r="P49" i="7"/>
  <c r="O49" i="7"/>
  <c r="N49" i="7"/>
  <c r="M49" i="7"/>
  <c r="L49" i="7"/>
  <c r="P48" i="7"/>
  <c r="O48" i="7"/>
  <c r="N48" i="7"/>
  <c r="M48" i="7"/>
  <c r="L48" i="7"/>
  <c r="P47" i="7"/>
  <c r="O47" i="7"/>
  <c r="N47" i="7"/>
  <c r="M47" i="7"/>
  <c r="L47" i="7"/>
  <c r="P46" i="7"/>
  <c r="O46" i="7"/>
  <c r="N46" i="7"/>
  <c r="M46" i="7"/>
  <c r="L46" i="7"/>
  <c r="P45" i="7"/>
  <c r="O45" i="7"/>
  <c r="N45" i="7"/>
  <c r="M45" i="7"/>
  <c r="L45" i="7"/>
  <c r="P44" i="7"/>
  <c r="O44" i="7"/>
  <c r="N44" i="7"/>
  <c r="M44" i="7"/>
  <c r="L44" i="7"/>
  <c r="P43" i="7"/>
  <c r="O43" i="7"/>
  <c r="N43" i="7"/>
  <c r="M43" i="7"/>
  <c r="L43" i="7"/>
  <c r="P42" i="7"/>
  <c r="O42" i="7"/>
  <c r="N42" i="7"/>
  <c r="M42" i="7"/>
  <c r="L42" i="7"/>
  <c r="P41" i="7"/>
  <c r="O41" i="7"/>
  <c r="N41" i="7"/>
  <c r="M41" i="7"/>
  <c r="L41" i="7"/>
  <c r="P40" i="7"/>
  <c r="O40" i="7"/>
  <c r="N40" i="7"/>
  <c r="M40" i="7"/>
  <c r="L40" i="7"/>
  <c r="P39" i="7"/>
  <c r="O39" i="7"/>
  <c r="N39" i="7"/>
  <c r="M39" i="7"/>
  <c r="L39" i="7"/>
  <c r="P38" i="7"/>
  <c r="O38" i="7"/>
  <c r="N38" i="7"/>
  <c r="M38" i="7"/>
  <c r="L38" i="7"/>
  <c r="P37" i="7"/>
  <c r="O37" i="7"/>
  <c r="N37" i="7"/>
  <c r="M37" i="7"/>
  <c r="L37" i="7"/>
  <c r="P36" i="7"/>
  <c r="O36" i="7"/>
  <c r="N36" i="7"/>
  <c r="M36" i="7"/>
  <c r="L36" i="7"/>
  <c r="P35" i="7"/>
  <c r="O35" i="7"/>
  <c r="N35" i="7"/>
  <c r="M35" i="7"/>
  <c r="L35" i="7"/>
  <c r="P34" i="7"/>
  <c r="O34" i="7"/>
  <c r="N34" i="7"/>
  <c r="M34" i="7"/>
  <c r="L34" i="7"/>
  <c r="P33" i="7"/>
  <c r="O33" i="7"/>
  <c r="N33" i="7"/>
  <c r="M33" i="7"/>
  <c r="L33" i="7"/>
  <c r="P32" i="7"/>
  <c r="O32" i="7"/>
  <c r="N32" i="7"/>
  <c r="M32" i="7"/>
  <c r="L32" i="7"/>
  <c r="P31" i="7"/>
  <c r="O31" i="7"/>
  <c r="N31" i="7"/>
  <c r="M31" i="7"/>
  <c r="L31" i="7"/>
  <c r="P30" i="7"/>
  <c r="O30" i="7"/>
  <c r="N30" i="7"/>
  <c r="M30" i="7"/>
  <c r="L30" i="7"/>
  <c r="P29" i="7"/>
  <c r="O29" i="7"/>
  <c r="N29" i="7"/>
  <c r="M29" i="7"/>
  <c r="L29" i="7"/>
  <c r="P28" i="7"/>
  <c r="O28" i="7"/>
  <c r="N28" i="7"/>
  <c r="M28" i="7"/>
  <c r="L28" i="7"/>
  <c r="P27" i="7"/>
  <c r="O27" i="7"/>
  <c r="N27" i="7"/>
  <c r="M27" i="7"/>
  <c r="L27" i="7"/>
  <c r="P26" i="7"/>
  <c r="O26" i="7"/>
  <c r="N26" i="7"/>
  <c r="M26" i="7"/>
  <c r="L26" i="7"/>
  <c r="P25" i="7"/>
  <c r="O25" i="7"/>
  <c r="N25" i="7"/>
  <c r="M25" i="7"/>
  <c r="L25" i="7"/>
  <c r="P24" i="7"/>
  <c r="O24" i="7"/>
  <c r="N24" i="7"/>
  <c r="M24" i="7"/>
  <c r="L24" i="7"/>
  <c r="P23" i="7"/>
  <c r="O23" i="7"/>
  <c r="N23" i="7"/>
  <c r="M23" i="7"/>
  <c r="L23" i="7"/>
  <c r="P22" i="7"/>
  <c r="O22" i="7"/>
  <c r="N22" i="7"/>
  <c r="M22" i="7"/>
  <c r="L22" i="7"/>
  <c r="P21" i="7"/>
  <c r="O21" i="7"/>
  <c r="N21" i="7"/>
  <c r="M21" i="7"/>
  <c r="L21" i="7"/>
  <c r="P20" i="7"/>
  <c r="O20" i="7"/>
  <c r="N20" i="7"/>
  <c r="M20" i="7"/>
  <c r="L20" i="7"/>
  <c r="P19" i="7"/>
  <c r="O19" i="7"/>
  <c r="N19" i="7"/>
  <c r="M19" i="7"/>
  <c r="L19" i="7"/>
  <c r="P18" i="7"/>
  <c r="O18" i="7"/>
  <c r="N18" i="7"/>
  <c r="M18" i="7"/>
  <c r="L18" i="7"/>
  <c r="P17" i="7"/>
  <c r="O17" i="7"/>
  <c r="N17" i="7"/>
  <c r="M17" i="7"/>
  <c r="L17" i="7"/>
  <c r="P16" i="7"/>
  <c r="O16" i="7"/>
  <c r="N16" i="7"/>
  <c r="M16" i="7"/>
  <c r="L16" i="7"/>
  <c r="P15" i="7"/>
  <c r="O15" i="7"/>
  <c r="N15" i="7"/>
  <c r="M15" i="7"/>
  <c r="L15" i="7"/>
  <c r="P14" i="7"/>
  <c r="O14" i="7"/>
  <c r="N14" i="7"/>
  <c r="M14" i="7"/>
  <c r="L14" i="7"/>
  <c r="P13" i="7"/>
  <c r="O13" i="7"/>
  <c r="N13" i="7"/>
  <c r="M13" i="7"/>
  <c r="L13" i="7"/>
  <c r="P12" i="7"/>
  <c r="O12" i="7"/>
  <c r="N12" i="7"/>
  <c r="M12" i="7"/>
  <c r="L12" i="7"/>
  <c r="P11" i="7"/>
  <c r="O11" i="7"/>
  <c r="N11" i="7"/>
  <c r="M11" i="7"/>
  <c r="L11" i="7"/>
  <c r="P10" i="7"/>
  <c r="O10" i="7"/>
  <c r="N10" i="7"/>
  <c r="M10" i="7"/>
  <c r="L10" i="7"/>
  <c r="P9" i="7"/>
  <c r="O9" i="7"/>
  <c r="N9" i="7"/>
  <c r="M9" i="7"/>
  <c r="L9" i="7"/>
  <c r="P8" i="7"/>
  <c r="O8" i="7"/>
  <c r="N8" i="7"/>
  <c r="M8" i="7"/>
  <c r="L8" i="7"/>
  <c r="P7" i="7"/>
  <c r="O7" i="7"/>
  <c r="N7" i="7"/>
  <c r="M7" i="7"/>
  <c r="L7" i="7"/>
  <c r="P6" i="7"/>
  <c r="O6" i="7"/>
  <c r="N6" i="7"/>
  <c r="M6" i="7"/>
  <c r="L6" i="7"/>
  <c r="P5" i="7"/>
  <c r="O5" i="7"/>
  <c r="N5" i="7"/>
  <c r="M5" i="7"/>
  <c r="L5" i="7"/>
  <c r="P4" i="7"/>
  <c r="O4" i="7"/>
  <c r="N4" i="7"/>
  <c r="M4" i="7"/>
  <c r="L4" i="7"/>
  <c r="P3" i="7"/>
  <c r="O3" i="7"/>
  <c r="N3" i="7"/>
  <c r="M3" i="7"/>
  <c r="L3" i="7"/>
  <c r="P2" i="7"/>
  <c r="O2" i="7"/>
  <c r="N2" i="7"/>
  <c r="M2" i="7"/>
  <c r="L2" i="7"/>
  <c r="P62" i="6"/>
  <c r="O62" i="6"/>
  <c r="N62" i="6"/>
  <c r="M62" i="6"/>
  <c r="L62" i="6"/>
  <c r="P61" i="6"/>
  <c r="O61" i="6"/>
  <c r="N61" i="6"/>
  <c r="M61" i="6"/>
  <c r="L61" i="6"/>
  <c r="P60" i="6"/>
  <c r="O60" i="6"/>
  <c r="N60" i="6"/>
  <c r="M60" i="6"/>
  <c r="L60" i="6"/>
  <c r="P59" i="6"/>
  <c r="O59" i="6"/>
  <c r="N59" i="6"/>
  <c r="M59" i="6"/>
  <c r="L59" i="6"/>
  <c r="P58" i="6"/>
  <c r="O58" i="6"/>
  <c r="N58" i="6"/>
  <c r="M58" i="6"/>
  <c r="L58" i="6"/>
  <c r="P57" i="6"/>
  <c r="O57" i="6"/>
  <c r="N57" i="6"/>
  <c r="M57" i="6"/>
  <c r="L57" i="6"/>
  <c r="P56" i="6"/>
  <c r="O56" i="6"/>
  <c r="N56" i="6"/>
  <c r="M56" i="6"/>
  <c r="L56" i="6"/>
  <c r="P55" i="6"/>
  <c r="O55" i="6"/>
  <c r="N55" i="6"/>
  <c r="M55" i="6"/>
  <c r="L55" i="6"/>
  <c r="P54" i="6"/>
  <c r="O54" i="6"/>
  <c r="N54" i="6"/>
  <c r="M54" i="6"/>
  <c r="L54" i="6"/>
  <c r="P53" i="6"/>
  <c r="O53" i="6"/>
  <c r="N53" i="6"/>
  <c r="M53" i="6"/>
  <c r="L53" i="6"/>
  <c r="P52" i="6"/>
  <c r="O52" i="6"/>
  <c r="N52" i="6"/>
  <c r="M52" i="6"/>
  <c r="L52" i="6"/>
  <c r="P51" i="6"/>
  <c r="O51" i="6"/>
  <c r="N51" i="6"/>
  <c r="M51" i="6"/>
  <c r="L51" i="6"/>
  <c r="P50" i="6"/>
  <c r="O50" i="6"/>
  <c r="N50" i="6"/>
  <c r="M50" i="6"/>
  <c r="L50" i="6"/>
  <c r="P49" i="6"/>
  <c r="O49" i="6"/>
  <c r="N49" i="6"/>
  <c r="M49" i="6"/>
  <c r="L49" i="6"/>
  <c r="P48" i="6"/>
  <c r="O48" i="6"/>
  <c r="N48" i="6"/>
  <c r="M48" i="6"/>
  <c r="L48" i="6"/>
  <c r="P47" i="6"/>
  <c r="O47" i="6"/>
  <c r="N47" i="6"/>
  <c r="M47" i="6"/>
  <c r="L47" i="6"/>
  <c r="P46" i="6"/>
  <c r="O46" i="6"/>
  <c r="N46" i="6"/>
  <c r="M46" i="6"/>
  <c r="L46" i="6"/>
  <c r="P45" i="6"/>
  <c r="O45" i="6"/>
  <c r="N45" i="6"/>
  <c r="M45" i="6"/>
  <c r="L45" i="6"/>
  <c r="P44" i="6"/>
  <c r="O44" i="6"/>
  <c r="N44" i="6"/>
  <c r="M44" i="6"/>
  <c r="L44" i="6"/>
  <c r="P43" i="6"/>
  <c r="O43" i="6"/>
  <c r="N43" i="6"/>
  <c r="M43" i="6"/>
  <c r="L43" i="6"/>
  <c r="P42" i="6"/>
  <c r="O42" i="6"/>
  <c r="N42" i="6"/>
  <c r="M42" i="6"/>
  <c r="L42" i="6"/>
  <c r="P41" i="6"/>
  <c r="O41" i="6"/>
  <c r="N41" i="6"/>
  <c r="M41" i="6"/>
  <c r="L41" i="6"/>
  <c r="P40" i="6"/>
  <c r="O40" i="6"/>
  <c r="N40" i="6"/>
  <c r="M40" i="6"/>
  <c r="L40" i="6"/>
  <c r="P39" i="6"/>
  <c r="O39" i="6"/>
  <c r="N39" i="6"/>
  <c r="M39" i="6"/>
  <c r="L39" i="6"/>
  <c r="P38" i="6"/>
  <c r="O38" i="6"/>
  <c r="N38" i="6"/>
  <c r="M38" i="6"/>
  <c r="L38" i="6"/>
  <c r="P37" i="6"/>
  <c r="O37" i="6"/>
  <c r="N37" i="6"/>
  <c r="M37" i="6"/>
  <c r="L37" i="6"/>
  <c r="P36" i="6"/>
  <c r="O36" i="6"/>
  <c r="N36" i="6"/>
  <c r="M36" i="6"/>
  <c r="L36" i="6"/>
  <c r="P35" i="6"/>
  <c r="O35" i="6"/>
  <c r="N35" i="6"/>
  <c r="M35" i="6"/>
  <c r="L35" i="6"/>
  <c r="P34" i="6"/>
  <c r="O34" i="6"/>
  <c r="N34" i="6"/>
  <c r="M34" i="6"/>
  <c r="L34" i="6"/>
  <c r="P33" i="6"/>
  <c r="O33" i="6"/>
  <c r="N33" i="6"/>
  <c r="M33" i="6"/>
  <c r="L33" i="6"/>
  <c r="P32" i="6"/>
  <c r="O32" i="6"/>
  <c r="N32" i="6"/>
  <c r="M32" i="6"/>
  <c r="L32" i="6"/>
  <c r="P31" i="6"/>
  <c r="O31" i="6"/>
  <c r="N31" i="6"/>
  <c r="M31" i="6"/>
  <c r="L31" i="6"/>
  <c r="P30" i="6"/>
  <c r="O30" i="6"/>
  <c r="N30" i="6"/>
  <c r="M30" i="6"/>
  <c r="L30" i="6"/>
  <c r="P29" i="6"/>
  <c r="O29" i="6"/>
  <c r="N29" i="6"/>
  <c r="M29" i="6"/>
  <c r="L29" i="6"/>
  <c r="P28" i="6"/>
  <c r="O28" i="6"/>
  <c r="N28" i="6"/>
  <c r="M28" i="6"/>
  <c r="L28" i="6"/>
  <c r="P27" i="6"/>
  <c r="O27" i="6"/>
  <c r="N27" i="6"/>
  <c r="M27" i="6"/>
  <c r="L27" i="6"/>
  <c r="P26" i="6"/>
  <c r="O26" i="6"/>
  <c r="N26" i="6"/>
  <c r="M26" i="6"/>
  <c r="L26" i="6"/>
  <c r="P25" i="6"/>
  <c r="O25" i="6"/>
  <c r="N25" i="6"/>
  <c r="M25" i="6"/>
  <c r="L25" i="6"/>
  <c r="P24" i="6"/>
  <c r="O24" i="6"/>
  <c r="N24" i="6"/>
  <c r="M24" i="6"/>
  <c r="L24" i="6"/>
  <c r="P23" i="6"/>
  <c r="O23" i="6"/>
  <c r="N23" i="6"/>
  <c r="M23" i="6"/>
  <c r="L23" i="6"/>
  <c r="P22" i="6"/>
  <c r="O22" i="6"/>
  <c r="N22" i="6"/>
  <c r="M22" i="6"/>
  <c r="L22" i="6"/>
  <c r="P21" i="6"/>
  <c r="O21" i="6"/>
  <c r="N21" i="6"/>
  <c r="M21" i="6"/>
  <c r="L21" i="6"/>
  <c r="P20" i="6"/>
  <c r="O20" i="6"/>
  <c r="N20" i="6"/>
  <c r="M20" i="6"/>
  <c r="L20" i="6"/>
  <c r="P19" i="6"/>
  <c r="O19" i="6"/>
  <c r="N19" i="6"/>
  <c r="M19" i="6"/>
  <c r="L19" i="6"/>
  <c r="P18" i="6"/>
  <c r="O18" i="6"/>
  <c r="N18" i="6"/>
  <c r="M18" i="6"/>
  <c r="L18" i="6"/>
  <c r="P17" i="6"/>
  <c r="O17" i="6"/>
  <c r="N17" i="6"/>
  <c r="M17" i="6"/>
  <c r="L17" i="6"/>
  <c r="P16" i="6"/>
  <c r="O16" i="6"/>
  <c r="N16" i="6"/>
  <c r="M16" i="6"/>
  <c r="L16" i="6"/>
  <c r="P15" i="6"/>
  <c r="O15" i="6"/>
  <c r="N15" i="6"/>
  <c r="M15" i="6"/>
  <c r="L15" i="6"/>
  <c r="P14" i="6"/>
  <c r="O14" i="6"/>
  <c r="N14" i="6"/>
  <c r="M14" i="6"/>
  <c r="L14" i="6"/>
  <c r="P13" i="6"/>
  <c r="O13" i="6"/>
  <c r="N13" i="6"/>
  <c r="M13" i="6"/>
  <c r="L13" i="6"/>
  <c r="P12" i="6"/>
  <c r="O12" i="6"/>
  <c r="N12" i="6"/>
  <c r="M12" i="6"/>
  <c r="L12" i="6"/>
  <c r="P11" i="6"/>
  <c r="O11" i="6"/>
  <c r="N11" i="6"/>
  <c r="M11" i="6"/>
  <c r="L11" i="6"/>
  <c r="P10" i="6"/>
  <c r="O10" i="6"/>
  <c r="N10" i="6"/>
  <c r="M10" i="6"/>
  <c r="L10" i="6"/>
  <c r="P9" i="6"/>
  <c r="O9" i="6"/>
  <c r="N9" i="6"/>
  <c r="M9" i="6"/>
  <c r="L9" i="6"/>
  <c r="P8" i="6"/>
  <c r="O8" i="6"/>
  <c r="N8" i="6"/>
  <c r="M8" i="6"/>
  <c r="L8" i="6"/>
  <c r="P7" i="6"/>
  <c r="O7" i="6"/>
  <c r="N7" i="6"/>
  <c r="M7" i="6"/>
  <c r="L7" i="6"/>
  <c r="P6" i="6"/>
  <c r="O6" i="6"/>
  <c r="N6" i="6"/>
  <c r="M6" i="6"/>
  <c r="L6" i="6"/>
  <c r="P5" i="6"/>
  <c r="O5" i="6"/>
  <c r="N5" i="6"/>
  <c r="M5" i="6"/>
  <c r="L5" i="6"/>
  <c r="P4" i="6"/>
  <c r="O4" i="6"/>
  <c r="N4" i="6"/>
  <c r="M4" i="6"/>
  <c r="L4" i="6"/>
  <c r="P3" i="6"/>
  <c r="O3" i="6"/>
  <c r="N3" i="6"/>
  <c r="M3" i="6"/>
  <c r="L3" i="6"/>
  <c r="P2" i="6"/>
  <c r="O2" i="6"/>
  <c r="N2" i="6"/>
  <c r="M2" i="6"/>
  <c r="L2" i="6"/>
  <c r="P62" i="5"/>
  <c r="O62" i="5"/>
  <c r="N62" i="5"/>
  <c r="M62" i="5"/>
  <c r="L62" i="5"/>
  <c r="P61" i="5"/>
  <c r="O61" i="5"/>
  <c r="N61" i="5"/>
  <c r="M61" i="5"/>
  <c r="L61" i="5"/>
  <c r="P60" i="5"/>
  <c r="O60" i="5"/>
  <c r="N60" i="5"/>
  <c r="M60" i="5"/>
  <c r="L60" i="5"/>
  <c r="P59" i="5"/>
  <c r="O59" i="5"/>
  <c r="N59" i="5"/>
  <c r="M59" i="5"/>
  <c r="L59" i="5"/>
  <c r="P58" i="5"/>
  <c r="O58" i="5"/>
  <c r="N58" i="5"/>
  <c r="M58" i="5"/>
  <c r="L58" i="5"/>
  <c r="P57" i="5"/>
  <c r="O57" i="5"/>
  <c r="N57" i="5"/>
  <c r="M57" i="5"/>
  <c r="L57" i="5"/>
  <c r="P56" i="5"/>
  <c r="O56" i="5"/>
  <c r="N56" i="5"/>
  <c r="M56" i="5"/>
  <c r="L56" i="5"/>
  <c r="P55" i="5"/>
  <c r="O55" i="5"/>
  <c r="N55" i="5"/>
  <c r="M55" i="5"/>
  <c r="L55" i="5"/>
  <c r="P54" i="5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P49" i="5"/>
  <c r="O49" i="5"/>
  <c r="N49" i="5"/>
  <c r="M49" i="5"/>
  <c r="L49" i="5"/>
  <c r="P48" i="5"/>
  <c r="O48" i="5"/>
  <c r="N48" i="5"/>
  <c r="M48" i="5"/>
  <c r="L48" i="5"/>
  <c r="P47" i="5"/>
  <c r="O47" i="5"/>
  <c r="N47" i="5"/>
  <c r="M47" i="5"/>
  <c r="L47" i="5"/>
  <c r="P46" i="5"/>
  <c r="O46" i="5"/>
  <c r="N46" i="5"/>
  <c r="M46" i="5"/>
  <c r="L46" i="5"/>
  <c r="P45" i="5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P39" i="5"/>
  <c r="O39" i="5"/>
  <c r="N39" i="5"/>
  <c r="M39" i="5"/>
  <c r="L39" i="5"/>
  <c r="P38" i="5"/>
  <c r="O38" i="5"/>
  <c r="N38" i="5"/>
  <c r="M38" i="5"/>
  <c r="L38" i="5"/>
  <c r="P37" i="5"/>
  <c r="O37" i="5"/>
  <c r="N37" i="5"/>
  <c r="M37" i="5"/>
  <c r="L37" i="5"/>
  <c r="P36" i="5"/>
  <c r="O36" i="5"/>
  <c r="N36" i="5"/>
  <c r="M36" i="5"/>
  <c r="L36" i="5"/>
  <c r="P35" i="5"/>
  <c r="O35" i="5"/>
  <c r="N35" i="5"/>
  <c r="M35" i="5"/>
  <c r="L35" i="5"/>
  <c r="P34" i="5"/>
  <c r="O34" i="5"/>
  <c r="N34" i="5"/>
  <c r="M34" i="5"/>
  <c r="L34" i="5"/>
  <c r="P33" i="5"/>
  <c r="O33" i="5"/>
  <c r="N33" i="5"/>
  <c r="M33" i="5"/>
  <c r="L33" i="5"/>
  <c r="P32" i="5"/>
  <c r="O32" i="5"/>
  <c r="N32" i="5"/>
  <c r="M32" i="5"/>
  <c r="L32" i="5"/>
  <c r="P31" i="5"/>
  <c r="O31" i="5"/>
  <c r="N31" i="5"/>
  <c r="M31" i="5"/>
  <c r="L31" i="5"/>
  <c r="P30" i="5"/>
  <c r="O30" i="5"/>
  <c r="N30" i="5"/>
  <c r="M30" i="5"/>
  <c r="L30" i="5"/>
  <c r="P29" i="5"/>
  <c r="O29" i="5"/>
  <c r="N29" i="5"/>
  <c r="M29" i="5"/>
  <c r="L29" i="5"/>
  <c r="P28" i="5"/>
  <c r="O28" i="5"/>
  <c r="N28" i="5"/>
  <c r="M28" i="5"/>
  <c r="L28" i="5"/>
  <c r="P27" i="5"/>
  <c r="O27" i="5"/>
  <c r="N27" i="5"/>
  <c r="M27" i="5"/>
  <c r="L27" i="5"/>
  <c r="P26" i="5"/>
  <c r="O26" i="5"/>
  <c r="N26" i="5"/>
  <c r="M26" i="5"/>
  <c r="L26" i="5"/>
  <c r="P25" i="5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O20" i="5"/>
  <c r="N20" i="5"/>
  <c r="M20" i="5"/>
  <c r="L20" i="5"/>
  <c r="P19" i="5"/>
  <c r="O19" i="5"/>
  <c r="N19" i="5"/>
  <c r="M19" i="5"/>
  <c r="L19" i="5"/>
  <c r="P18" i="5"/>
  <c r="O18" i="5"/>
  <c r="N18" i="5"/>
  <c r="M18" i="5"/>
  <c r="L18" i="5"/>
  <c r="P17" i="5"/>
  <c r="O17" i="5"/>
  <c r="N17" i="5"/>
  <c r="M17" i="5"/>
  <c r="L17" i="5"/>
  <c r="P16" i="5"/>
  <c r="O16" i="5"/>
  <c r="N16" i="5"/>
  <c r="M16" i="5"/>
  <c r="L16" i="5"/>
  <c r="P15" i="5"/>
  <c r="O15" i="5"/>
  <c r="N15" i="5"/>
  <c r="M15" i="5"/>
  <c r="L15" i="5"/>
  <c r="P14" i="5"/>
  <c r="O14" i="5"/>
  <c r="N14" i="5"/>
  <c r="M14" i="5"/>
  <c r="L14" i="5"/>
  <c r="P13" i="5"/>
  <c r="O13" i="5"/>
  <c r="N13" i="5"/>
  <c r="M13" i="5"/>
  <c r="L13" i="5"/>
  <c r="P12" i="5"/>
  <c r="O12" i="5"/>
  <c r="N12" i="5"/>
  <c r="M12" i="5"/>
  <c r="L12" i="5"/>
  <c r="P11" i="5"/>
  <c r="O11" i="5"/>
  <c r="N11" i="5"/>
  <c r="M11" i="5"/>
  <c r="L11" i="5"/>
  <c r="P10" i="5"/>
  <c r="O10" i="5"/>
  <c r="N10" i="5"/>
  <c r="M10" i="5"/>
  <c r="L10" i="5"/>
  <c r="P9" i="5"/>
  <c r="O9" i="5"/>
  <c r="N9" i="5"/>
  <c r="M9" i="5"/>
  <c r="L9" i="5"/>
  <c r="P8" i="5"/>
  <c r="O8" i="5"/>
  <c r="N8" i="5"/>
  <c r="M8" i="5"/>
  <c r="L8" i="5"/>
  <c r="P7" i="5"/>
  <c r="O7" i="5"/>
  <c r="N7" i="5"/>
  <c r="M7" i="5"/>
  <c r="L7" i="5"/>
  <c r="P6" i="5"/>
  <c r="O6" i="5"/>
  <c r="N6" i="5"/>
  <c r="M6" i="5"/>
  <c r="L6" i="5"/>
  <c r="P5" i="5"/>
  <c r="O5" i="5"/>
  <c r="N5" i="5"/>
  <c r="M5" i="5"/>
  <c r="L5" i="5"/>
  <c r="P4" i="5"/>
  <c r="O4" i="5"/>
  <c r="N4" i="5"/>
  <c r="M4" i="5"/>
  <c r="L4" i="5"/>
  <c r="P3" i="5"/>
  <c r="O3" i="5"/>
  <c r="N3" i="5"/>
  <c r="M3" i="5"/>
  <c r="L3" i="5"/>
  <c r="P2" i="5"/>
  <c r="O2" i="5"/>
  <c r="N2" i="5"/>
  <c r="M2" i="5"/>
  <c r="L2" i="5"/>
  <c r="P62" i="4"/>
  <c r="O62" i="4"/>
  <c r="N62" i="4"/>
  <c r="M62" i="4"/>
  <c r="L62" i="4"/>
  <c r="P61" i="4"/>
  <c r="O61" i="4"/>
  <c r="N61" i="4"/>
  <c r="M61" i="4"/>
  <c r="L61" i="4"/>
  <c r="P60" i="4"/>
  <c r="O60" i="4"/>
  <c r="N60" i="4"/>
  <c r="M60" i="4"/>
  <c r="L60" i="4"/>
  <c r="P59" i="4"/>
  <c r="O59" i="4"/>
  <c r="N59" i="4"/>
  <c r="M59" i="4"/>
  <c r="L59" i="4"/>
  <c r="P58" i="4"/>
  <c r="O58" i="4"/>
  <c r="N58" i="4"/>
  <c r="M58" i="4"/>
  <c r="L58" i="4"/>
  <c r="P57" i="4"/>
  <c r="O57" i="4"/>
  <c r="N57" i="4"/>
  <c r="M57" i="4"/>
  <c r="L57" i="4"/>
  <c r="P56" i="4"/>
  <c r="O56" i="4"/>
  <c r="N56" i="4"/>
  <c r="M56" i="4"/>
  <c r="L56" i="4"/>
  <c r="P55" i="4"/>
  <c r="O55" i="4"/>
  <c r="N55" i="4"/>
  <c r="M55" i="4"/>
  <c r="L55" i="4"/>
  <c r="P54" i="4"/>
  <c r="O54" i="4"/>
  <c r="N54" i="4"/>
  <c r="M54" i="4"/>
  <c r="L54" i="4"/>
  <c r="P53" i="4"/>
  <c r="O53" i="4"/>
  <c r="N53" i="4"/>
  <c r="M53" i="4"/>
  <c r="L53" i="4"/>
  <c r="P52" i="4"/>
  <c r="O52" i="4"/>
  <c r="N52" i="4"/>
  <c r="M52" i="4"/>
  <c r="L52" i="4"/>
  <c r="P51" i="4"/>
  <c r="O51" i="4"/>
  <c r="N51" i="4"/>
  <c r="M51" i="4"/>
  <c r="L51" i="4"/>
  <c r="P50" i="4"/>
  <c r="O50" i="4"/>
  <c r="N50" i="4"/>
  <c r="M50" i="4"/>
  <c r="L50" i="4"/>
  <c r="P49" i="4"/>
  <c r="O49" i="4"/>
  <c r="N49" i="4"/>
  <c r="M49" i="4"/>
  <c r="L49" i="4"/>
  <c r="P48" i="4"/>
  <c r="O48" i="4"/>
  <c r="N48" i="4"/>
  <c r="M48" i="4"/>
  <c r="L48" i="4"/>
  <c r="P47" i="4"/>
  <c r="O47" i="4"/>
  <c r="N47" i="4"/>
  <c r="M47" i="4"/>
  <c r="L47" i="4"/>
  <c r="P46" i="4"/>
  <c r="O46" i="4"/>
  <c r="N46" i="4"/>
  <c r="M46" i="4"/>
  <c r="L46" i="4"/>
  <c r="P45" i="4"/>
  <c r="O45" i="4"/>
  <c r="N45" i="4"/>
  <c r="M45" i="4"/>
  <c r="L45" i="4"/>
  <c r="P44" i="4"/>
  <c r="O44" i="4"/>
  <c r="N44" i="4"/>
  <c r="M44" i="4"/>
  <c r="L44" i="4"/>
  <c r="P43" i="4"/>
  <c r="O43" i="4"/>
  <c r="N43" i="4"/>
  <c r="M43" i="4"/>
  <c r="L43" i="4"/>
  <c r="P42" i="4"/>
  <c r="O42" i="4"/>
  <c r="N42" i="4"/>
  <c r="M42" i="4"/>
  <c r="L42" i="4"/>
  <c r="P41" i="4"/>
  <c r="O41" i="4"/>
  <c r="N41" i="4"/>
  <c r="M41" i="4"/>
  <c r="L41" i="4"/>
  <c r="P40" i="4"/>
  <c r="O40" i="4"/>
  <c r="N40" i="4"/>
  <c r="M40" i="4"/>
  <c r="L40" i="4"/>
  <c r="P39" i="4"/>
  <c r="O39" i="4"/>
  <c r="N39" i="4"/>
  <c r="M39" i="4"/>
  <c r="L39" i="4"/>
  <c r="P38" i="4"/>
  <c r="O38" i="4"/>
  <c r="N38" i="4"/>
  <c r="M38" i="4"/>
  <c r="L38" i="4"/>
  <c r="P37" i="4"/>
  <c r="O37" i="4"/>
  <c r="N37" i="4"/>
  <c r="M37" i="4"/>
  <c r="L37" i="4"/>
  <c r="P36" i="4"/>
  <c r="O36" i="4"/>
  <c r="N36" i="4"/>
  <c r="M36" i="4"/>
  <c r="L36" i="4"/>
  <c r="P35" i="4"/>
  <c r="O35" i="4"/>
  <c r="N35" i="4"/>
  <c r="M35" i="4"/>
  <c r="L35" i="4"/>
  <c r="P34" i="4"/>
  <c r="O34" i="4"/>
  <c r="N34" i="4"/>
  <c r="M34" i="4"/>
  <c r="L34" i="4"/>
  <c r="P33" i="4"/>
  <c r="O33" i="4"/>
  <c r="N33" i="4"/>
  <c r="M33" i="4"/>
  <c r="L33" i="4"/>
  <c r="P32" i="4"/>
  <c r="O32" i="4"/>
  <c r="N32" i="4"/>
  <c r="M32" i="4"/>
  <c r="L32" i="4"/>
  <c r="P31" i="4"/>
  <c r="O31" i="4"/>
  <c r="N31" i="4"/>
  <c r="M31" i="4"/>
  <c r="L31" i="4"/>
  <c r="P30" i="4"/>
  <c r="O30" i="4"/>
  <c r="N30" i="4"/>
  <c r="M30" i="4"/>
  <c r="L30" i="4"/>
  <c r="P29" i="4"/>
  <c r="O29" i="4"/>
  <c r="N29" i="4"/>
  <c r="M29" i="4"/>
  <c r="L29" i="4"/>
  <c r="P28" i="4"/>
  <c r="O28" i="4"/>
  <c r="N28" i="4"/>
  <c r="M28" i="4"/>
  <c r="L28" i="4"/>
  <c r="P27" i="4"/>
  <c r="O27" i="4"/>
  <c r="N27" i="4"/>
  <c r="M27" i="4"/>
  <c r="L27" i="4"/>
  <c r="P26" i="4"/>
  <c r="O26" i="4"/>
  <c r="N26" i="4"/>
  <c r="M26" i="4"/>
  <c r="L26" i="4"/>
  <c r="P25" i="4"/>
  <c r="O25" i="4"/>
  <c r="N25" i="4"/>
  <c r="M25" i="4"/>
  <c r="L25" i="4"/>
  <c r="P24" i="4"/>
  <c r="O24" i="4"/>
  <c r="N24" i="4"/>
  <c r="M24" i="4"/>
  <c r="L24" i="4"/>
  <c r="P23" i="4"/>
  <c r="O23" i="4"/>
  <c r="N23" i="4"/>
  <c r="M23" i="4"/>
  <c r="L23" i="4"/>
  <c r="P22" i="4"/>
  <c r="O22" i="4"/>
  <c r="N22" i="4"/>
  <c r="M22" i="4"/>
  <c r="L22" i="4"/>
  <c r="P21" i="4"/>
  <c r="O21" i="4"/>
  <c r="N21" i="4"/>
  <c r="M21" i="4"/>
  <c r="L21" i="4"/>
  <c r="P20" i="4"/>
  <c r="O20" i="4"/>
  <c r="N20" i="4"/>
  <c r="M20" i="4"/>
  <c r="L20" i="4"/>
  <c r="P19" i="4"/>
  <c r="O19" i="4"/>
  <c r="N19" i="4"/>
  <c r="M19" i="4"/>
  <c r="L19" i="4"/>
  <c r="P18" i="4"/>
  <c r="O18" i="4"/>
  <c r="N18" i="4"/>
  <c r="M18" i="4"/>
  <c r="L18" i="4"/>
  <c r="P17" i="4"/>
  <c r="O17" i="4"/>
  <c r="N17" i="4"/>
  <c r="M17" i="4"/>
  <c r="L17" i="4"/>
  <c r="P16" i="4"/>
  <c r="O16" i="4"/>
  <c r="N16" i="4"/>
  <c r="M16" i="4"/>
  <c r="L16" i="4"/>
  <c r="P15" i="4"/>
  <c r="O15" i="4"/>
  <c r="N15" i="4"/>
  <c r="M15" i="4"/>
  <c r="L15" i="4"/>
  <c r="P14" i="4"/>
  <c r="O14" i="4"/>
  <c r="N14" i="4"/>
  <c r="M14" i="4"/>
  <c r="L14" i="4"/>
  <c r="P13" i="4"/>
  <c r="O13" i="4"/>
  <c r="N13" i="4"/>
  <c r="M13" i="4"/>
  <c r="L13" i="4"/>
  <c r="P12" i="4"/>
  <c r="O12" i="4"/>
  <c r="N12" i="4"/>
  <c r="M12" i="4"/>
  <c r="L12" i="4"/>
  <c r="P11" i="4"/>
  <c r="O11" i="4"/>
  <c r="N11" i="4"/>
  <c r="M11" i="4"/>
  <c r="L11" i="4"/>
  <c r="P10" i="4"/>
  <c r="O10" i="4"/>
  <c r="N10" i="4"/>
  <c r="M10" i="4"/>
  <c r="L10" i="4"/>
  <c r="P9" i="4"/>
  <c r="O9" i="4"/>
  <c r="N9" i="4"/>
  <c r="M9" i="4"/>
  <c r="L9" i="4"/>
  <c r="P8" i="4"/>
  <c r="O8" i="4"/>
  <c r="N8" i="4"/>
  <c r="M8" i="4"/>
  <c r="L8" i="4"/>
  <c r="P7" i="4"/>
  <c r="O7" i="4"/>
  <c r="N7" i="4"/>
  <c r="M7" i="4"/>
  <c r="L7" i="4"/>
  <c r="P6" i="4"/>
  <c r="O6" i="4"/>
  <c r="N6" i="4"/>
  <c r="M6" i="4"/>
  <c r="L6" i="4"/>
  <c r="P5" i="4"/>
  <c r="O5" i="4"/>
  <c r="N5" i="4"/>
  <c r="M5" i="4"/>
  <c r="L5" i="4"/>
  <c r="P4" i="4"/>
  <c r="O4" i="4"/>
  <c r="N4" i="4"/>
  <c r="M4" i="4"/>
  <c r="L4" i="4"/>
  <c r="P3" i="4"/>
  <c r="O3" i="4"/>
  <c r="N3" i="4"/>
  <c r="M3" i="4"/>
  <c r="L3" i="4"/>
  <c r="P2" i="4"/>
  <c r="O2" i="4"/>
  <c r="N2" i="4"/>
  <c r="M2" i="4"/>
  <c r="L2" i="4"/>
  <c r="P62" i="3"/>
  <c r="O62" i="3"/>
  <c r="N62" i="3"/>
  <c r="M62" i="3"/>
  <c r="L62" i="3"/>
  <c r="P61" i="3"/>
  <c r="O61" i="3"/>
  <c r="N61" i="3"/>
  <c r="M61" i="3"/>
  <c r="L61" i="3"/>
  <c r="P60" i="3"/>
  <c r="O60" i="3"/>
  <c r="N60" i="3"/>
  <c r="M60" i="3"/>
  <c r="L60" i="3"/>
  <c r="P59" i="3"/>
  <c r="O59" i="3"/>
  <c r="N59" i="3"/>
  <c r="M59" i="3"/>
  <c r="L59" i="3"/>
  <c r="P58" i="3"/>
  <c r="O58" i="3"/>
  <c r="N58" i="3"/>
  <c r="M58" i="3"/>
  <c r="L58" i="3"/>
  <c r="P57" i="3"/>
  <c r="O57" i="3"/>
  <c r="N57" i="3"/>
  <c r="M57" i="3"/>
  <c r="L57" i="3"/>
  <c r="P56" i="3"/>
  <c r="O56" i="3"/>
  <c r="N56" i="3"/>
  <c r="M56" i="3"/>
  <c r="L56" i="3"/>
  <c r="P55" i="3"/>
  <c r="O55" i="3"/>
  <c r="N55" i="3"/>
  <c r="M55" i="3"/>
  <c r="L55" i="3"/>
  <c r="P54" i="3"/>
  <c r="O54" i="3"/>
  <c r="N54" i="3"/>
  <c r="M54" i="3"/>
  <c r="L54" i="3"/>
  <c r="P53" i="3"/>
  <c r="O53" i="3"/>
  <c r="N53" i="3"/>
  <c r="M53" i="3"/>
  <c r="L53" i="3"/>
  <c r="P52" i="3"/>
  <c r="O52" i="3"/>
  <c r="N52" i="3"/>
  <c r="M52" i="3"/>
  <c r="L52" i="3"/>
  <c r="P51" i="3"/>
  <c r="O51" i="3"/>
  <c r="N51" i="3"/>
  <c r="M51" i="3"/>
  <c r="L51" i="3"/>
  <c r="P50" i="3"/>
  <c r="O50" i="3"/>
  <c r="N50" i="3"/>
  <c r="M50" i="3"/>
  <c r="L50" i="3"/>
  <c r="P49" i="3"/>
  <c r="O49" i="3"/>
  <c r="N49" i="3"/>
  <c r="M49" i="3"/>
  <c r="L49" i="3"/>
  <c r="P48" i="3"/>
  <c r="O48" i="3"/>
  <c r="N48" i="3"/>
  <c r="M48" i="3"/>
  <c r="L48" i="3"/>
  <c r="P47" i="3"/>
  <c r="O47" i="3"/>
  <c r="N47" i="3"/>
  <c r="M47" i="3"/>
  <c r="L47" i="3"/>
  <c r="P46" i="3"/>
  <c r="O46" i="3"/>
  <c r="N46" i="3"/>
  <c r="M46" i="3"/>
  <c r="L46" i="3"/>
  <c r="P45" i="3"/>
  <c r="O45" i="3"/>
  <c r="N45" i="3"/>
  <c r="M45" i="3"/>
  <c r="L45" i="3"/>
  <c r="P44" i="3"/>
  <c r="O44" i="3"/>
  <c r="N44" i="3"/>
  <c r="M44" i="3"/>
  <c r="L44" i="3"/>
  <c r="P43" i="3"/>
  <c r="O43" i="3"/>
  <c r="N43" i="3"/>
  <c r="M43" i="3"/>
  <c r="L43" i="3"/>
  <c r="P42" i="3"/>
  <c r="O42" i="3"/>
  <c r="N42" i="3"/>
  <c r="M42" i="3"/>
  <c r="L42" i="3"/>
  <c r="P41" i="3"/>
  <c r="O41" i="3"/>
  <c r="N41" i="3"/>
  <c r="M41" i="3"/>
  <c r="L41" i="3"/>
  <c r="P40" i="3"/>
  <c r="O40" i="3"/>
  <c r="N40" i="3"/>
  <c r="M40" i="3"/>
  <c r="L40" i="3"/>
  <c r="P39" i="3"/>
  <c r="O39" i="3"/>
  <c r="N39" i="3"/>
  <c r="M39" i="3"/>
  <c r="L39" i="3"/>
  <c r="P38" i="3"/>
  <c r="O38" i="3"/>
  <c r="N38" i="3"/>
  <c r="M38" i="3"/>
  <c r="L38" i="3"/>
  <c r="P37" i="3"/>
  <c r="O37" i="3"/>
  <c r="N37" i="3"/>
  <c r="M37" i="3"/>
  <c r="L37" i="3"/>
  <c r="P36" i="3"/>
  <c r="O36" i="3"/>
  <c r="N36" i="3"/>
  <c r="M36" i="3"/>
  <c r="L36" i="3"/>
  <c r="P35" i="3"/>
  <c r="O35" i="3"/>
  <c r="N35" i="3"/>
  <c r="M35" i="3"/>
  <c r="L35" i="3"/>
  <c r="P34" i="3"/>
  <c r="O34" i="3"/>
  <c r="N34" i="3"/>
  <c r="M34" i="3"/>
  <c r="L34" i="3"/>
  <c r="P33" i="3"/>
  <c r="O33" i="3"/>
  <c r="N33" i="3"/>
  <c r="M33" i="3"/>
  <c r="L33" i="3"/>
  <c r="P32" i="3"/>
  <c r="O32" i="3"/>
  <c r="N32" i="3"/>
  <c r="M32" i="3"/>
  <c r="L32" i="3"/>
  <c r="P31" i="3"/>
  <c r="O31" i="3"/>
  <c r="N31" i="3"/>
  <c r="M31" i="3"/>
  <c r="L31" i="3"/>
  <c r="P30" i="3"/>
  <c r="O30" i="3"/>
  <c r="N30" i="3"/>
  <c r="M30" i="3"/>
  <c r="L30" i="3"/>
  <c r="P29" i="3"/>
  <c r="O29" i="3"/>
  <c r="N29" i="3"/>
  <c r="M29" i="3"/>
  <c r="L29" i="3"/>
  <c r="P28" i="3"/>
  <c r="O28" i="3"/>
  <c r="N28" i="3"/>
  <c r="M28" i="3"/>
  <c r="L28" i="3"/>
  <c r="P27" i="3"/>
  <c r="O27" i="3"/>
  <c r="N27" i="3"/>
  <c r="M27" i="3"/>
  <c r="L27" i="3"/>
  <c r="P26" i="3"/>
  <c r="O26" i="3"/>
  <c r="N26" i="3"/>
  <c r="M26" i="3"/>
  <c r="L26" i="3"/>
  <c r="P25" i="3"/>
  <c r="O25" i="3"/>
  <c r="N25" i="3"/>
  <c r="M25" i="3"/>
  <c r="L25" i="3"/>
  <c r="P24" i="3"/>
  <c r="O24" i="3"/>
  <c r="N24" i="3"/>
  <c r="M24" i="3"/>
  <c r="L24" i="3"/>
  <c r="P23" i="3"/>
  <c r="O23" i="3"/>
  <c r="N23" i="3"/>
  <c r="M23" i="3"/>
  <c r="L23" i="3"/>
  <c r="P22" i="3"/>
  <c r="O22" i="3"/>
  <c r="N22" i="3"/>
  <c r="M22" i="3"/>
  <c r="L22" i="3"/>
  <c r="P21" i="3"/>
  <c r="O21" i="3"/>
  <c r="N21" i="3"/>
  <c r="M21" i="3"/>
  <c r="L21" i="3"/>
  <c r="P20" i="3"/>
  <c r="O20" i="3"/>
  <c r="N20" i="3"/>
  <c r="M20" i="3"/>
  <c r="L20" i="3"/>
  <c r="P19" i="3"/>
  <c r="O19" i="3"/>
  <c r="N19" i="3"/>
  <c r="M19" i="3"/>
  <c r="L19" i="3"/>
  <c r="P18" i="3"/>
  <c r="O18" i="3"/>
  <c r="N18" i="3"/>
  <c r="M18" i="3"/>
  <c r="L18" i="3"/>
  <c r="P17" i="3"/>
  <c r="O17" i="3"/>
  <c r="N17" i="3"/>
  <c r="M17" i="3"/>
  <c r="L17" i="3"/>
  <c r="P16" i="3"/>
  <c r="O16" i="3"/>
  <c r="N16" i="3"/>
  <c r="M16" i="3"/>
  <c r="L16" i="3"/>
  <c r="P15" i="3"/>
  <c r="O15" i="3"/>
  <c r="N15" i="3"/>
  <c r="M15" i="3"/>
  <c r="L15" i="3"/>
  <c r="P14" i="3"/>
  <c r="O14" i="3"/>
  <c r="N14" i="3"/>
  <c r="M14" i="3"/>
  <c r="L14" i="3"/>
  <c r="P13" i="3"/>
  <c r="O13" i="3"/>
  <c r="N13" i="3"/>
  <c r="M13" i="3"/>
  <c r="L13" i="3"/>
  <c r="P12" i="3"/>
  <c r="O12" i="3"/>
  <c r="N12" i="3"/>
  <c r="M12" i="3"/>
  <c r="L12" i="3"/>
  <c r="P11" i="3"/>
  <c r="O11" i="3"/>
  <c r="N11" i="3"/>
  <c r="M11" i="3"/>
  <c r="L11" i="3"/>
  <c r="P10" i="3"/>
  <c r="O10" i="3"/>
  <c r="N10" i="3"/>
  <c r="M10" i="3"/>
  <c r="L10" i="3"/>
  <c r="P9" i="3"/>
  <c r="O9" i="3"/>
  <c r="N9" i="3"/>
  <c r="M9" i="3"/>
  <c r="L9" i="3"/>
  <c r="P8" i="3"/>
  <c r="O8" i="3"/>
  <c r="N8" i="3"/>
  <c r="M8" i="3"/>
  <c r="L8" i="3"/>
  <c r="P7" i="3"/>
  <c r="O7" i="3"/>
  <c r="N7" i="3"/>
  <c r="M7" i="3"/>
  <c r="L7" i="3"/>
  <c r="P6" i="3"/>
  <c r="O6" i="3"/>
  <c r="N6" i="3"/>
  <c r="M6" i="3"/>
  <c r="L6" i="3"/>
  <c r="P5" i="3"/>
  <c r="O5" i="3"/>
  <c r="N5" i="3"/>
  <c r="M5" i="3"/>
  <c r="L5" i="3"/>
  <c r="P4" i="3"/>
  <c r="O4" i="3"/>
  <c r="N4" i="3"/>
  <c r="M4" i="3"/>
  <c r="L4" i="3"/>
  <c r="P3" i="3"/>
  <c r="O3" i="3"/>
  <c r="N3" i="3"/>
  <c r="M3" i="3"/>
  <c r="L3" i="3"/>
  <c r="P2" i="3"/>
  <c r="O2" i="3"/>
  <c r="N2" i="3"/>
  <c r="M2" i="3"/>
  <c r="L2" i="3"/>
  <c r="P62" i="2"/>
  <c r="O62" i="2"/>
  <c r="N62" i="2"/>
  <c r="M62" i="2"/>
  <c r="L62" i="2"/>
  <c r="P61" i="2"/>
  <c r="O61" i="2"/>
  <c r="N61" i="2"/>
  <c r="M61" i="2"/>
  <c r="L61" i="2"/>
  <c r="P60" i="2"/>
  <c r="O60" i="2"/>
  <c r="N60" i="2"/>
  <c r="M60" i="2"/>
  <c r="L60" i="2"/>
  <c r="P59" i="2"/>
  <c r="O59" i="2"/>
  <c r="N59" i="2"/>
  <c r="M59" i="2"/>
  <c r="L59" i="2"/>
  <c r="P58" i="2"/>
  <c r="O58" i="2"/>
  <c r="N58" i="2"/>
  <c r="M58" i="2"/>
  <c r="L58" i="2"/>
  <c r="P57" i="2"/>
  <c r="O57" i="2"/>
  <c r="N57" i="2"/>
  <c r="M57" i="2"/>
  <c r="L57" i="2"/>
  <c r="P56" i="2"/>
  <c r="O56" i="2"/>
  <c r="N56" i="2"/>
  <c r="M56" i="2"/>
  <c r="L56" i="2"/>
  <c r="P55" i="2"/>
  <c r="O55" i="2"/>
  <c r="N55" i="2"/>
  <c r="M55" i="2"/>
  <c r="L55" i="2"/>
  <c r="P54" i="2"/>
  <c r="O54" i="2"/>
  <c r="N54" i="2"/>
  <c r="M54" i="2"/>
  <c r="L54" i="2"/>
  <c r="P53" i="2"/>
  <c r="O53" i="2"/>
  <c r="N53" i="2"/>
  <c r="M53" i="2"/>
  <c r="L53" i="2"/>
  <c r="P52" i="2"/>
  <c r="O52" i="2"/>
  <c r="N52" i="2"/>
  <c r="M52" i="2"/>
  <c r="L52" i="2"/>
  <c r="P51" i="2"/>
  <c r="O51" i="2"/>
  <c r="N51" i="2"/>
  <c r="M51" i="2"/>
  <c r="L51" i="2"/>
  <c r="P50" i="2"/>
  <c r="O50" i="2"/>
  <c r="N50" i="2"/>
  <c r="M50" i="2"/>
  <c r="L50" i="2"/>
  <c r="P49" i="2"/>
  <c r="O49" i="2"/>
  <c r="N49" i="2"/>
  <c r="M49" i="2"/>
  <c r="L49" i="2"/>
  <c r="P48" i="2"/>
  <c r="O48" i="2"/>
  <c r="N48" i="2"/>
  <c r="M48" i="2"/>
  <c r="L48" i="2"/>
  <c r="P47" i="2"/>
  <c r="O47" i="2"/>
  <c r="N47" i="2"/>
  <c r="M47" i="2"/>
  <c r="L47" i="2"/>
  <c r="P46" i="2"/>
  <c r="O46" i="2"/>
  <c r="N46" i="2"/>
  <c r="M46" i="2"/>
  <c r="L46" i="2"/>
  <c r="P45" i="2"/>
  <c r="O45" i="2"/>
  <c r="N45" i="2"/>
  <c r="M45" i="2"/>
  <c r="L45" i="2"/>
  <c r="P44" i="2"/>
  <c r="O44" i="2"/>
  <c r="N44" i="2"/>
  <c r="M44" i="2"/>
  <c r="L44" i="2"/>
  <c r="P43" i="2"/>
  <c r="O43" i="2"/>
  <c r="N43" i="2"/>
  <c r="M43" i="2"/>
  <c r="L43" i="2"/>
  <c r="P42" i="2"/>
  <c r="O42" i="2"/>
  <c r="N42" i="2"/>
  <c r="M42" i="2"/>
  <c r="L42" i="2"/>
  <c r="P41" i="2"/>
  <c r="O41" i="2"/>
  <c r="N41" i="2"/>
  <c r="M41" i="2"/>
  <c r="L41" i="2"/>
  <c r="P40" i="2"/>
  <c r="O40" i="2"/>
  <c r="N40" i="2"/>
  <c r="M40" i="2"/>
  <c r="L40" i="2"/>
  <c r="P39" i="2"/>
  <c r="O39" i="2"/>
  <c r="N39" i="2"/>
  <c r="M39" i="2"/>
  <c r="L39" i="2"/>
  <c r="P38" i="2"/>
  <c r="O38" i="2"/>
  <c r="N38" i="2"/>
  <c r="M38" i="2"/>
  <c r="L38" i="2"/>
  <c r="P37" i="2"/>
  <c r="O37" i="2"/>
  <c r="N37" i="2"/>
  <c r="M37" i="2"/>
  <c r="L37" i="2"/>
  <c r="P36" i="2"/>
  <c r="O36" i="2"/>
  <c r="N36" i="2"/>
  <c r="M36" i="2"/>
  <c r="L36" i="2"/>
  <c r="P35" i="2"/>
  <c r="O35" i="2"/>
  <c r="N35" i="2"/>
  <c r="M35" i="2"/>
  <c r="L35" i="2"/>
  <c r="P34" i="2"/>
  <c r="O34" i="2"/>
  <c r="N34" i="2"/>
  <c r="M34" i="2"/>
  <c r="L34" i="2"/>
  <c r="P33" i="2"/>
  <c r="O33" i="2"/>
  <c r="N33" i="2"/>
  <c r="M33" i="2"/>
  <c r="L33" i="2"/>
  <c r="P32" i="2"/>
  <c r="O32" i="2"/>
  <c r="N32" i="2"/>
  <c r="M32" i="2"/>
  <c r="L32" i="2"/>
  <c r="P31" i="2"/>
  <c r="O31" i="2"/>
  <c r="N31" i="2"/>
  <c r="M31" i="2"/>
  <c r="L31" i="2"/>
  <c r="P30" i="2"/>
  <c r="O30" i="2"/>
  <c r="N30" i="2"/>
  <c r="M30" i="2"/>
  <c r="L30" i="2"/>
  <c r="P29" i="2"/>
  <c r="O29" i="2"/>
  <c r="N29" i="2"/>
  <c r="M29" i="2"/>
  <c r="L29" i="2"/>
  <c r="P28" i="2"/>
  <c r="O28" i="2"/>
  <c r="N28" i="2"/>
  <c r="M28" i="2"/>
  <c r="L28" i="2"/>
  <c r="P27" i="2"/>
  <c r="O27" i="2"/>
  <c r="N27" i="2"/>
  <c r="M27" i="2"/>
  <c r="L27" i="2"/>
  <c r="P26" i="2"/>
  <c r="O26" i="2"/>
  <c r="N26" i="2"/>
  <c r="M26" i="2"/>
  <c r="L26" i="2"/>
  <c r="P25" i="2"/>
  <c r="O25" i="2"/>
  <c r="N25" i="2"/>
  <c r="M25" i="2"/>
  <c r="L25" i="2"/>
  <c r="P24" i="2"/>
  <c r="O24" i="2"/>
  <c r="N24" i="2"/>
  <c r="M24" i="2"/>
  <c r="L24" i="2"/>
  <c r="P23" i="2"/>
  <c r="O23" i="2"/>
  <c r="N23" i="2"/>
  <c r="M23" i="2"/>
  <c r="L23" i="2"/>
  <c r="P22" i="2"/>
  <c r="O22" i="2"/>
  <c r="N22" i="2"/>
  <c r="M22" i="2"/>
  <c r="L22" i="2"/>
  <c r="P21" i="2"/>
  <c r="O21" i="2"/>
  <c r="N21" i="2"/>
  <c r="M21" i="2"/>
  <c r="L21" i="2"/>
  <c r="P20" i="2"/>
  <c r="O20" i="2"/>
  <c r="N20" i="2"/>
  <c r="M20" i="2"/>
  <c r="L20" i="2"/>
  <c r="P19" i="2"/>
  <c r="O19" i="2"/>
  <c r="N19" i="2"/>
  <c r="M19" i="2"/>
  <c r="L19" i="2"/>
  <c r="P18" i="2"/>
  <c r="O18" i="2"/>
  <c r="N18" i="2"/>
  <c r="M18" i="2"/>
  <c r="L18" i="2"/>
  <c r="P17" i="2"/>
  <c r="O17" i="2"/>
  <c r="N17" i="2"/>
  <c r="M17" i="2"/>
  <c r="L17" i="2"/>
  <c r="P16" i="2"/>
  <c r="O16" i="2"/>
  <c r="N16" i="2"/>
  <c r="M16" i="2"/>
  <c r="L16" i="2"/>
  <c r="P15" i="2"/>
  <c r="O15" i="2"/>
  <c r="N15" i="2"/>
  <c r="M15" i="2"/>
  <c r="L15" i="2"/>
  <c r="P14" i="2"/>
  <c r="O14" i="2"/>
  <c r="N14" i="2"/>
  <c r="M14" i="2"/>
  <c r="L14" i="2"/>
  <c r="P13" i="2"/>
  <c r="O13" i="2"/>
  <c r="N13" i="2"/>
  <c r="M13" i="2"/>
  <c r="L13" i="2"/>
  <c r="P12" i="2"/>
  <c r="O12" i="2"/>
  <c r="N12" i="2"/>
  <c r="M12" i="2"/>
  <c r="L12" i="2"/>
  <c r="P11" i="2"/>
  <c r="O11" i="2"/>
  <c r="N11" i="2"/>
  <c r="M11" i="2"/>
  <c r="L11" i="2"/>
  <c r="P10" i="2"/>
  <c r="O10" i="2"/>
  <c r="N10" i="2"/>
  <c r="M10" i="2"/>
  <c r="L10" i="2"/>
  <c r="P9" i="2"/>
  <c r="O9" i="2"/>
  <c r="N9" i="2"/>
  <c r="M9" i="2"/>
  <c r="L9" i="2"/>
  <c r="P8" i="2"/>
  <c r="O8" i="2"/>
  <c r="N8" i="2"/>
  <c r="M8" i="2"/>
  <c r="L8" i="2"/>
  <c r="P7" i="2"/>
  <c r="O7" i="2"/>
  <c r="N7" i="2"/>
  <c r="M7" i="2"/>
  <c r="L7" i="2"/>
  <c r="P6" i="2"/>
  <c r="O6" i="2"/>
  <c r="N6" i="2"/>
  <c r="M6" i="2"/>
  <c r="L6" i="2"/>
  <c r="P5" i="2"/>
  <c r="O5" i="2"/>
  <c r="N5" i="2"/>
  <c r="M5" i="2"/>
  <c r="L5" i="2"/>
  <c r="P4" i="2"/>
  <c r="O4" i="2"/>
  <c r="N4" i="2"/>
  <c r="M4" i="2"/>
  <c r="L4" i="2"/>
  <c r="P3" i="2"/>
  <c r="O3" i="2"/>
  <c r="N3" i="2"/>
  <c r="M3" i="2"/>
  <c r="L3" i="2"/>
  <c r="P2" i="2"/>
  <c r="O2" i="2"/>
  <c r="N2" i="2"/>
  <c r="M2" i="2"/>
  <c r="L2" i="2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3" i="1"/>
  <c r="O3" i="1"/>
  <c r="P3" i="1"/>
  <c r="N4" i="1"/>
  <c r="O4" i="1"/>
  <c r="P4" i="1"/>
  <c r="N5" i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O2" i="1"/>
  <c r="P2" i="1"/>
  <c r="N2" i="1"/>
  <c r="P46" i="20"/>
  <c r="N46" i="20"/>
</calcChain>
</file>

<file path=xl/sharedStrings.xml><?xml version="1.0" encoding="utf-8"?>
<sst xmlns="http://schemas.openxmlformats.org/spreadsheetml/2006/main" count="1344" uniqueCount="58">
  <si>
    <t>DEPT</t>
  </si>
  <si>
    <t>NODEPT</t>
  </si>
  <si>
    <t>Valencià</t>
  </si>
  <si>
    <t>Castellà</t>
  </si>
  <si>
    <t>Anglés</t>
  </si>
  <si>
    <t>Francés</t>
  </si>
  <si>
    <t>Italià</t>
  </si>
  <si>
    <t>Alemany</t>
  </si>
  <si>
    <t>Indistint</t>
  </si>
  <si>
    <t>TOTALS</t>
  </si>
  <si>
    <t>BIOTECNOLOGIA</t>
  </si>
  <si>
    <t>CIÈNCIA ANIMAL</t>
  </si>
  <si>
    <t>COMPOSICIÓ ARQUITECTÒNICA</t>
  </si>
  <si>
    <t>CONSTRUCCIONS ARQUITECTÒNIQUES</t>
  </si>
  <si>
    <t>DIBUIX</t>
  </si>
  <si>
    <t>ECONOMIA I CIÈNCIES SOCIALS</t>
  </si>
  <si>
    <t>ESCULTURA</t>
  </si>
  <si>
    <t>ESTADÍSTICA I INVESTIGACIÓ OPERATIVA APLICADES I QUALITAT</t>
  </si>
  <si>
    <t>EXPRESSIÓ GRÀFICA ARQUITECTÒNICA</t>
  </si>
  <si>
    <t>Enginyeria Gràfica</t>
  </si>
  <si>
    <t>FÍSICA APLICADA</t>
  </si>
  <si>
    <t>LINGÜÍSTICA APLICADA</t>
  </si>
  <si>
    <t>ENGINYERIA RURAL I AGROALIMENTÀRIA</t>
  </si>
  <si>
    <t>ENGINYERIA CARTOGRÀFICA, GEODÈSIA I FOTOGRAMETRIA</t>
  </si>
  <si>
    <t>ENGINYERIA DE LA CONSTRUCCIÓ I DE PROJECTES  D'ENGINYERIA CIVIL</t>
  </si>
  <si>
    <t>INFORMÀTICA DE SISTEMES I COMPUTADORS</t>
  </si>
  <si>
    <t>ENGINYERIA DEL TERRENY</t>
  </si>
  <si>
    <t>ENGINYERIA ELÈCTRICA</t>
  </si>
  <si>
    <t>ENGINYERIA ELECTRÒNICA</t>
  </si>
  <si>
    <t>ENGINYERIA HIDRÀULICA I MEDI AMBIENT</t>
  </si>
  <si>
    <t>ENGINYERIA MECÀNICA I DE MATERIALS</t>
  </si>
  <si>
    <t>ENGINYERIA QUÍMICA I NUCLEAR</t>
  </si>
  <si>
    <t>ENGINYERIA TÈXTIL I PAPERERA</t>
  </si>
  <si>
    <t>MÀQUINES I MOTORS TÈRMICS</t>
  </si>
  <si>
    <t>MATEMÀTICA APLICADA</t>
  </si>
  <si>
    <t>MECÀNICA DELS MEDIS CONTINUS I TEORIA D'ESTRUCTURES</t>
  </si>
  <si>
    <t>Organització d'Empreses</t>
  </si>
  <si>
    <t>PINTURA</t>
  </si>
  <si>
    <t>PRODUCCIÓ VEGETAL</t>
  </si>
  <si>
    <t>QUÍMICA</t>
  </si>
  <si>
    <t>SISTEMES INFORMÀTICS I COMPUTACIÓ</t>
  </si>
  <si>
    <t>TECNOLOGIA D'ALIMENTS</t>
  </si>
  <si>
    <t>URBANISME</t>
  </si>
  <si>
    <t>COMUNICACIÓ AUDIOVISUAL, DOCUMENTACIÓ I HISTÒRIA DE L'ART</t>
  </si>
  <si>
    <t>PROJECTES ARQUITECTÒNICS</t>
  </si>
  <si>
    <t>CONSERVACIÓ I RESTAURACIÓ DE BÉNS CULTURALS</t>
  </si>
  <si>
    <t>COMUNICACIONS</t>
  </si>
  <si>
    <t>ENGINYERIA I INFRAESTRUCTURA DELS TRANSPORTS</t>
  </si>
  <si>
    <t>TERMODINÀMICA APLICADA</t>
  </si>
  <si>
    <t>ENGINYERIA DE SISTEMES I AUTOMÀTICA</t>
  </si>
  <si>
    <t>PROJECTES D'ENGINYERIA</t>
  </si>
  <si>
    <t>ECOSISTEMES AGROFORESTALS</t>
  </si>
  <si>
    <t>Z</t>
  </si>
  <si>
    <t>Z-EXTERNS POSTGRAU</t>
  </si>
  <si>
    <t>BIOLOGIA VEGETAL</t>
  </si>
  <si>
    <t>MECANITZACIÓ I TECNOLOGIA AGRÀRIA</t>
  </si>
  <si>
    <t>INSTITUT DE CIÈNCIES DE L'EDUCACIÓ</t>
  </si>
  <si>
    <t>DEPARTAMENTS D'ALTRES UNIVERSITATS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</si>
</sst>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9" fontId="1" fillId="0" borderId="0" applyFont="0" applyFill="0" applyBorder="0" applyAlignment="0" applyProtection="0"/>
    <xf numFmtId="0" fontId="4" fillId="0" borderId="2" applyNumberFormat="0" applyFill="0" applyAlignment="0" applyProtection="0"/>
  </cellStyleXfs>
  <cellXfs count="7">
    <xf numFmtId="0" fontId="0" fillId="0" borderId="0" xfId="0"/>
    <xf numFmtId="164" fontId="1" fillId="0" borderId="0" xfId="4" applyNumberFormat="1" applyFont="1"/>
    <xf numFmtId="10" fontId="1" fillId="0" borderId="0" xfId="4" applyNumberFormat="1" applyFont="1"/>
    <xf numFmtId="165" fontId="1" fillId="0" borderId="0" xfId="1" applyNumberFormat="1" applyFont="1"/>
    <xf numFmtId="164" fontId="0" fillId="0" borderId="0" xfId="0" applyNumberFormat="1"/>
    <xf numFmtId="1" fontId="1" fillId="0" borderId="0" xfId="4" applyNumberFormat="1" applyFont="1"/>
    <xf numFmtId="10" fontId="0" fillId="0" borderId="0" xfId="0" applyNumberFormat="1"/>
  </cellXfs>
  <cellStyles count="6">
    <cellStyle name="Entrada" xfId="2" builtinId="20" customBuiltin="1"/>
    <cellStyle name="Millares" xfId="1" builtinId="3"/>
    <cellStyle name="Neutral" xfId="3" builtinId="28" customBuiltin="1"/>
    <cellStyle name="Normal" xfId="0" builtinId="0"/>
    <cellStyle name="Porcentaje" xfId="4" builtinId="5"/>
    <cellStyle name="Total" xfId="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Valencià 2000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'2000'!$M$2:$M$46</c:f>
              <c:strCache>
                <c:ptCount val="45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TOTALS</c:v>
                </c:pt>
              </c:strCache>
            </c:strRef>
          </c:cat>
          <c:val>
            <c:numRef>
              <c:f>'2000'!$N$2:$N$46</c:f>
              <c:numCache>
                <c:formatCode>0.0%</c:formatCode>
                <c:ptCount val="45"/>
                <c:pt idx="0">
                  <c:v>6.4981949458483748E-2</c:v>
                </c:pt>
                <c:pt idx="1">
                  <c:v>9.9908620164483694E-2</c:v>
                </c:pt>
                <c:pt idx="2">
                  <c:v>4.3741231488698358E-2</c:v>
                </c:pt>
                <c:pt idx="3">
                  <c:v>0</c:v>
                </c:pt>
                <c:pt idx="4">
                  <c:v>1.2403100775193798E-2</c:v>
                </c:pt>
                <c:pt idx="5">
                  <c:v>9.6311457174638487E-2</c:v>
                </c:pt>
                <c:pt idx="6">
                  <c:v>0.20642201834862384</c:v>
                </c:pt>
                <c:pt idx="7">
                  <c:v>0.9347482993197278</c:v>
                </c:pt>
                <c:pt idx="8">
                  <c:v>3.8386467143786601E-2</c:v>
                </c:pt>
                <c:pt idx="9">
                  <c:v>4.5009644923912268E-2</c:v>
                </c:pt>
                <c:pt idx="10">
                  <c:v>1.5280699811759495E-2</c:v>
                </c:pt>
                <c:pt idx="11">
                  <c:v>5.3735940229309623E-2</c:v>
                </c:pt>
                <c:pt idx="12">
                  <c:v>8.5897818942336418E-2</c:v>
                </c:pt>
                <c:pt idx="13">
                  <c:v>0.25592324260818483</c:v>
                </c:pt>
                <c:pt idx="14">
                  <c:v>2.6797677534613666E-3</c:v>
                </c:pt>
                <c:pt idx="15">
                  <c:v>2.4211772301732486E-2</c:v>
                </c:pt>
                <c:pt idx="16">
                  <c:v>0.1615702479338843</c:v>
                </c:pt>
                <c:pt idx="17">
                  <c:v>0</c:v>
                </c:pt>
                <c:pt idx="18">
                  <c:v>7.5724479394204167E-2</c:v>
                </c:pt>
                <c:pt idx="19">
                  <c:v>3.1971741690064302E-2</c:v>
                </c:pt>
                <c:pt idx="20">
                  <c:v>0</c:v>
                </c:pt>
                <c:pt idx="21">
                  <c:v>2.5267755017157119E-2</c:v>
                </c:pt>
                <c:pt idx="22">
                  <c:v>7.4704182343639236E-2</c:v>
                </c:pt>
                <c:pt idx="23">
                  <c:v>0</c:v>
                </c:pt>
                <c:pt idx="24">
                  <c:v>0</c:v>
                </c:pt>
                <c:pt idx="25">
                  <c:v>0.10133197836896163</c:v>
                </c:pt>
                <c:pt idx="26">
                  <c:v>5.1028273671877407E-2</c:v>
                </c:pt>
                <c:pt idx="27">
                  <c:v>0</c:v>
                </c:pt>
                <c:pt idx="28">
                  <c:v>0.15849486887115166</c:v>
                </c:pt>
                <c:pt idx="29">
                  <c:v>9.4925171598964769E-2</c:v>
                </c:pt>
                <c:pt idx="30">
                  <c:v>1</c:v>
                </c:pt>
                <c:pt idx="31">
                  <c:v>0.97482587899639173</c:v>
                </c:pt>
                <c:pt idx="32">
                  <c:v>5.6232939035486804E-2</c:v>
                </c:pt>
                <c:pt idx="33">
                  <c:v>6.748297657943754E-2</c:v>
                </c:pt>
                <c:pt idx="34">
                  <c:v>7.3539006431167869E-2</c:v>
                </c:pt>
                <c:pt idx="35">
                  <c:v>0.19387755102040816</c:v>
                </c:pt>
                <c:pt idx="36">
                  <c:v>0.20202578268876611</c:v>
                </c:pt>
                <c:pt idx="37">
                  <c:v>9.947643979057591E-2</c:v>
                </c:pt>
                <c:pt idx="38">
                  <c:v>8.7399854333576107E-3</c:v>
                </c:pt>
                <c:pt idx="39">
                  <c:v>0</c:v>
                </c:pt>
                <c:pt idx="40">
                  <c:v>3.2060027285129605E-2</c:v>
                </c:pt>
                <c:pt idx="41">
                  <c:v>8.5531004989308615E-2</c:v>
                </c:pt>
                <c:pt idx="42">
                  <c:v>3.8920601971977165E-2</c:v>
                </c:pt>
                <c:pt idx="43">
                  <c:v>7.2483903761436791E-2</c:v>
                </c:pt>
                <c:pt idx="44">
                  <c:v>7.9530400621259892E-2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4-4CBE-913E-F2497E31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33183"/>
        <c:axId val="1"/>
      </c:barChart>
      <c:catAx>
        <c:axId val="720433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331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Valencià 2009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'2009'!$N$1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'2009'!$M$2:$M$45</c:f>
              <c:strCache>
                <c:ptCount val="44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3">
                  <c:v>TOTALS</c:v>
                </c:pt>
              </c:strCache>
            </c:strRef>
          </c:cat>
          <c:val>
            <c:numRef>
              <c:f>'2009'!$N$2:$N$45</c:f>
              <c:numCache>
                <c:formatCode>0.0%</c:formatCode>
                <c:ptCount val="44"/>
                <c:pt idx="0">
                  <c:v>2.2971488057370888E-2</c:v>
                </c:pt>
                <c:pt idx="1">
                  <c:v>4.8935174350573367E-2</c:v>
                </c:pt>
                <c:pt idx="2">
                  <c:v>1.021566401816118E-2</c:v>
                </c:pt>
                <c:pt idx="3">
                  <c:v>1.0195302898259257E-2</c:v>
                </c:pt>
                <c:pt idx="4">
                  <c:v>0.10623368146214099</c:v>
                </c:pt>
                <c:pt idx="5">
                  <c:v>3.5018678529671769E-2</c:v>
                </c:pt>
                <c:pt idx="6">
                  <c:v>6.381856540084388E-2</c:v>
                </c:pt>
                <c:pt idx="7">
                  <c:v>0.11075975359342916</c:v>
                </c:pt>
                <c:pt idx="8">
                  <c:v>9.3457943925233638E-3</c:v>
                </c:pt>
                <c:pt idx="9">
                  <c:v>8.580183861082738E-2</c:v>
                </c:pt>
                <c:pt idx="10">
                  <c:v>3.0179756426228676E-2</c:v>
                </c:pt>
                <c:pt idx="11">
                  <c:v>0.1022798697217302</c:v>
                </c:pt>
                <c:pt idx="12">
                  <c:v>8.5949764521193101E-2</c:v>
                </c:pt>
                <c:pt idx="13">
                  <c:v>2.8812078023107285E-3</c:v>
                </c:pt>
                <c:pt idx="14">
                  <c:v>2.714254132789664E-2</c:v>
                </c:pt>
                <c:pt idx="15">
                  <c:v>0.10903570613858804</c:v>
                </c:pt>
                <c:pt idx="16">
                  <c:v>0</c:v>
                </c:pt>
                <c:pt idx="17">
                  <c:v>6.5007618080243773E-2</c:v>
                </c:pt>
                <c:pt idx="18">
                  <c:v>6.1685070337316593E-2</c:v>
                </c:pt>
                <c:pt idx="19">
                  <c:v>1.0793787857623588E-2</c:v>
                </c:pt>
                <c:pt idx="20">
                  <c:v>5.0734355044699878E-2</c:v>
                </c:pt>
                <c:pt idx="21">
                  <c:v>2.3726027397260274E-2</c:v>
                </c:pt>
                <c:pt idx="22">
                  <c:v>0</c:v>
                </c:pt>
                <c:pt idx="23">
                  <c:v>3.457069991499008E-2</c:v>
                </c:pt>
                <c:pt idx="24">
                  <c:v>0.1778753498349282</c:v>
                </c:pt>
                <c:pt idx="25">
                  <c:v>8.0235472625827087E-2</c:v>
                </c:pt>
                <c:pt idx="26">
                  <c:v>1.5547029292487675E-2</c:v>
                </c:pt>
                <c:pt idx="27">
                  <c:v>0.11602051282051283</c:v>
                </c:pt>
                <c:pt idx="28">
                  <c:v>9.7750455988650939E-2</c:v>
                </c:pt>
                <c:pt idx="29">
                  <c:v>6.8831318364997118E-2</c:v>
                </c:pt>
                <c:pt idx="30">
                  <c:v>9.2849367150307907E-2</c:v>
                </c:pt>
                <c:pt idx="31">
                  <c:v>9.5667121095370771E-3</c:v>
                </c:pt>
                <c:pt idx="32">
                  <c:v>1.6920072959354601E-3</c:v>
                </c:pt>
                <c:pt idx="33">
                  <c:v>0.13788596935253786</c:v>
                </c:pt>
                <c:pt idx="34">
                  <c:v>0</c:v>
                </c:pt>
                <c:pt idx="35">
                  <c:v>0.44803566453050997</c:v>
                </c:pt>
                <c:pt idx="36">
                  <c:v>6.3370248040929986E-2</c:v>
                </c:pt>
                <c:pt idx="37">
                  <c:v>0</c:v>
                </c:pt>
                <c:pt idx="38">
                  <c:v>6.2548108825481091E-2</c:v>
                </c:pt>
                <c:pt idx="39">
                  <c:v>5.178158074313928E-2</c:v>
                </c:pt>
                <c:pt idx="40">
                  <c:v>6.6074443873430739E-3</c:v>
                </c:pt>
                <c:pt idx="41">
                  <c:v>5.0943172381065369E-2</c:v>
                </c:pt>
                <c:pt idx="42">
                  <c:v>0</c:v>
                </c:pt>
                <c:pt idx="43">
                  <c:v>6.6560148573973257E-2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E-4D72-8F55-E2E92B454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0383"/>
        <c:axId val="1"/>
      </c:barChart>
      <c:catAx>
        <c:axId val="720440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403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Valencià 2010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'2010'!$N$1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'2010'!$M$2:$M$45</c:f>
              <c:strCache>
                <c:ptCount val="44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3">
                  <c:v>TOTALS</c:v>
                </c:pt>
              </c:strCache>
            </c:strRef>
          </c:cat>
          <c:val>
            <c:numRef>
              <c:f>'2010'!$N$2:$N$45</c:f>
              <c:numCache>
                <c:formatCode>0.0%</c:formatCode>
                <c:ptCount val="44"/>
                <c:pt idx="0">
                  <c:v>8.1381154449805277E-3</c:v>
                </c:pt>
                <c:pt idx="1">
                  <c:v>7.2907107168349153E-2</c:v>
                </c:pt>
                <c:pt idx="2">
                  <c:v>1.2257633162469356E-2</c:v>
                </c:pt>
                <c:pt idx="3">
                  <c:v>0</c:v>
                </c:pt>
                <c:pt idx="4">
                  <c:v>5.3846288546062653E-2</c:v>
                </c:pt>
                <c:pt idx="5">
                  <c:v>4.8984191950648043E-2</c:v>
                </c:pt>
                <c:pt idx="6">
                  <c:v>5.5181347150259068E-2</c:v>
                </c:pt>
                <c:pt idx="7">
                  <c:v>0.13154818133353285</c:v>
                </c:pt>
                <c:pt idx="8">
                  <c:v>2.9802350809431848E-3</c:v>
                </c:pt>
                <c:pt idx="9">
                  <c:v>5.494983051502187E-2</c:v>
                </c:pt>
                <c:pt idx="10">
                  <c:v>6.4061485169950194E-2</c:v>
                </c:pt>
                <c:pt idx="11">
                  <c:v>0.11353067573201629</c:v>
                </c:pt>
                <c:pt idx="12">
                  <c:v>7.4097178900672356E-2</c:v>
                </c:pt>
                <c:pt idx="13">
                  <c:v>3.3940491005769883E-3</c:v>
                </c:pt>
                <c:pt idx="14">
                  <c:v>1.5101300650325163E-2</c:v>
                </c:pt>
                <c:pt idx="15">
                  <c:v>0.12754327178053132</c:v>
                </c:pt>
                <c:pt idx="16">
                  <c:v>0</c:v>
                </c:pt>
                <c:pt idx="17">
                  <c:v>5.1528244519123058E-2</c:v>
                </c:pt>
                <c:pt idx="18">
                  <c:v>5.0044969805987417E-2</c:v>
                </c:pt>
                <c:pt idx="19">
                  <c:v>1.2557305162447678E-2</c:v>
                </c:pt>
                <c:pt idx="20">
                  <c:v>4.8626945243998916E-2</c:v>
                </c:pt>
                <c:pt idx="21">
                  <c:v>2.3568947629572824E-2</c:v>
                </c:pt>
                <c:pt idx="22">
                  <c:v>0</c:v>
                </c:pt>
                <c:pt idx="23">
                  <c:v>1.6359331276458347E-2</c:v>
                </c:pt>
                <c:pt idx="24">
                  <c:v>0.15176783677607397</c:v>
                </c:pt>
                <c:pt idx="25">
                  <c:v>9.4762795131250924E-2</c:v>
                </c:pt>
                <c:pt idx="26">
                  <c:v>2.2119837333396015E-2</c:v>
                </c:pt>
                <c:pt idx="27">
                  <c:v>0.2249876733766373</c:v>
                </c:pt>
                <c:pt idx="28">
                  <c:v>6.3650349650349644E-2</c:v>
                </c:pt>
                <c:pt idx="29">
                  <c:v>4.4002838892831797E-2</c:v>
                </c:pt>
                <c:pt idx="30">
                  <c:v>9.7286003817045996E-2</c:v>
                </c:pt>
                <c:pt idx="31">
                  <c:v>2.0880847102629743E-2</c:v>
                </c:pt>
                <c:pt idx="32">
                  <c:v>4.3971230252206409E-3</c:v>
                </c:pt>
                <c:pt idx="33">
                  <c:v>9.5510657799793286E-2</c:v>
                </c:pt>
                <c:pt idx="34">
                  <c:v>0</c:v>
                </c:pt>
                <c:pt idx="35">
                  <c:v>0.41639053254437874</c:v>
                </c:pt>
                <c:pt idx="36">
                  <c:v>2.5443717808539462E-2</c:v>
                </c:pt>
                <c:pt idx="37">
                  <c:v>0</c:v>
                </c:pt>
                <c:pt idx="38">
                  <c:v>7.9236564540431959E-2</c:v>
                </c:pt>
                <c:pt idx="39">
                  <c:v>5.1708881760867159E-2</c:v>
                </c:pt>
                <c:pt idx="40">
                  <c:v>0</c:v>
                </c:pt>
                <c:pt idx="41">
                  <c:v>5.9067211497815977E-2</c:v>
                </c:pt>
                <c:pt idx="42">
                  <c:v>0</c:v>
                </c:pt>
                <c:pt idx="43">
                  <c:v>6.2322847119865278E-2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B-4D0E-811D-CCE83EEDB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34783"/>
        <c:axId val="1"/>
      </c:barChart>
      <c:catAx>
        <c:axId val="720434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347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Valencià 2011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'2011'!$N$1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'2011'!$M$2:$M$44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TOTALS</c:v>
                </c:pt>
              </c:strCache>
            </c:strRef>
          </c:cat>
          <c:val>
            <c:numRef>
              <c:f>'2011'!$N$2:$N$44</c:f>
              <c:numCache>
                <c:formatCode>0.0%</c:formatCode>
                <c:ptCount val="43"/>
                <c:pt idx="0">
                  <c:v>4.8062481225593272E-3</c:v>
                </c:pt>
                <c:pt idx="1">
                  <c:v>6.3941272599932555E-2</c:v>
                </c:pt>
                <c:pt idx="2">
                  <c:v>0</c:v>
                </c:pt>
                <c:pt idx="3">
                  <c:v>8.8988677902057699E-4</c:v>
                </c:pt>
                <c:pt idx="4">
                  <c:v>6.5672701455449067E-2</c:v>
                </c:pt>
                <c:pt idx="5">
                  <c:v>9.535774686777343E-2</c:v>
                </c:pt>
                <c:pt idx="6">
                  <c:v>4.3377674956622328E-2</c:v>
                </c:pt>
                <c:pt idx="7">
                  <c:v>7.6509034986543628E-2</c:v>
                </c:pt>
                <c:pt idx="8">
                  <c:v>2.4521454386322313E-2</c:v>
                </c:pt>
                <c:pt idx="9">
                  <c:v>2.610595303113053E-2</c:v>
                </c:pt>
                <c:pt idx="10">
                  <c:v>3.9359917408697896E-2</c:v>
                </c:pt>
                <c:pt idx="11">
                  <c:v>0.10402653067609423</c:v>
                </c:pt>
                <c:pt idx="12">
                  <c:v>3.0279503105590064E-2</c:v>
                </c:pt>
                <c:pt idx="13">
                  <c:v>0</c:v>
                </c:pt>
                <c:pt idx="14">
                  <c:v>0</c:v>
                </c:pt>
                <c:pt idx="15">
                  <c:v>0.110706030189733</c:v>
                </c:pt>
                <c:pt idx="16">
                  <c:v>0</c:v>
                </c:pt>
                <c:pt idx="17">
                  <c:v>5.6594893516884341E-2</c:v>
                </c:pt>
                <c:pt idx="18">
                  <c:v>2.473950896317632E-2</c:v>
                </c:pt>
                <c:pt idx="19">
                  <c:v>3.4329777120523926E-3</c:v>
                </c:pt>
                <c:pt idx="20">
                  <c:v>2.905536586998728E-2</c:v>
                </c:pt>
                <c:pt idx="21">
                  <c:v>4.8767728435247619E-2</c:v>
                </c:pt>
                <c:pt idx="22">
                  <c:v>0</c:v>
                </c:pt>
                <c:pt idx="23">
                  <c:v>3.4205088006841015E-3</c:v>
                </c:pt>
                <c:pt idx="24">
                  <c:v>0.13169522987995416</c:v>
                </c:pt>
                <c:pt idx="25">
                  <c:v>4.9611814189627373E-2</c:v>
                </c:pt>
                <c:pt idx="26">
                  <c:v>4.8856053384175408E-3</c:v>
                </c:pt>
                <c:pt idx="27">
                  <c:v>0.18412698412698414</c:v>
                </c:pt>
                <c:pt idx="28">
                  <c:v>7.830981319846643E-2</c:v>
                </c:pt>
                <c:pt idx="29">
                  <c:v>5.5868292268959861E-2</c:v>
                </c:pt>
                <c:pt idx="30">
                  <c:v>7.9841881370896525E-2</c:v>
                </c:pt>
                <c:pt idx="31">
                  <c:v>1.8795707743831592E-2</c:v>
                </c:pt>
                <c:pt idx="32">
                  <c:v>1.6526742563400303E-2</c:v>
                </c:pt>
                <c:pt idx="33">
                  <c:v>7.5665859564164648E-2</c:v>
                </c:pt>
                <c:pt idx="34">
                  <c:v>0</c:v>
                </c:pt>
                <c:pt idx="35">
                  <c:v>0.28444859813084111</c:v>
                </c:pt>
                <c:pt idx="36">
                  <c:v>1.5012965743141805E-2</c:v>
                </c:pt>
                <c:pt idx="37">
                  <c:v>0</c:v>
                </c:pt>
                <c:pt idx="38">
                  <c:v>7.7782491868194026E-2</c:v>
                </c:pt>
                <c:pt idx="39">
                  <c:v>6.5172206740465893E-2</c:v>
                </c:pt>
                <c:pt idx="40">
                  <c:v>0</c:v>
                </c:pt>
                <c:pt idx="41">
                  <c:v>2.9293473097507683E-2</c:v>
                </c:pt>
                <c:pt idx="42">
                  <c:v>5.1283728958788077E-2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F-445A-B096-CD153023C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7183"/>
        <c:axId val="1"/>
      </c:barChart>
      <c:catAx>
        <c:axId val="720447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471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/>
              <a:t>Crèdits impartits en valencia per departament 2012-2013</a:t>
            </a:r>
          </a:p>
        </c:rich>
      </c:tx>
      <c:layout>
        <c:manualLayout>
          <c:xMode val="edge"/>
          <c:yMode val="edge"/>
          <c:x val="0.21671109345276796"/>
          <c:y val="3.48026520381634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539550675431629E-2"/>
          <c:y val="0.14921529668604508"/>
          <c:w val="0.92105372149582221"/>
          <c:h val="0.3832717639267054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3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66-470B-9F1A-E762A9F3B8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'2012'!$M$2:$M$45</c:f>
              <c:strCache>
                <c:ptCount val="44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3">
                  <c:v>TOTALS</c:v>
                </c:pt>
              </c:strCache>
            </c:strRef>
          </c:cat>
          <c:val>
            <c:numRef>
              <c:f>'2012'!$N$2:$N$45</c:f>
              <c:numCache>
                <c:formatCode>0.0%</c:formatCode>
                <c:ptCount val="44"/>
                <c:pt idx="0">
                  <c:v>1.1361699710276659E-3</c:v>
                </c:pt>
                <c:pt idx="1">
                  <c:v>5.4963672498615321E-2</c:v>
                </c:pt>
                <c:pt idx="2">
                  <c:v>3.4272005483520877E-2</c:v>
                </c:pt>
                <c:pt idx="3">
                  <c:v>3.3827356035750654E-3</c:v>
                </c:pt>
                <c:pt idx="4">
                  <c:v>5.453365072495131E-2</c:v>
                </c:pt>
                <c:pt idx="5">
                  <c:v>6.3918793115795E-2</c:v>
                </c:pt>
                <c:pt idx="6">
                  <c:v>6.1728395061728392E-3</c:v>
                </c:pt>
                <c:pt idx="7">
                  <c:v>4.2882625018148636E-2</c:v>
                </c:pt>
                <c:pt idx="8">
                  <c:v>2.8040212213424256E-2</c:v>
                </c:pt>
                <c:pt idx="9">
                  <c:v>3.1486288229319488E-2</c:v>
                </c:pt>
                <c:pt idx="10">
                  <c:v>3.6305524753766874E-2</c:v>
                </c:pt>
                <c:pt idx="11">
                  <c:v>9.966374844748721E-2</c:v>
                </c:pt>
                <c:pt idx="12">
                  <c:v>6.7700987306064881E-3</c:v>
                </c:pt>
                <c:pt idx="13">
                  <c:v>0</c:v>
                </c:pt>
                <c:pt idx="14">
                  <c:v>6.0523844307628092E-3</c:v>
                </c:pt>
                <c:pt idx="15">
                  <c:v>0.10980007840062721</c:v>
                </c:pt>
                <c:pt idx="16">
                  <c:v>0</c:v>
                </c:pt>
                <c:pt idx="17">
                  <c:v>2.7125279642058162E-2</c:v>
                </c:pt>
                <c:pt idx="18">
                  <c:v>1.8041886433639177E-2</c:v>
                </c:pt>
                <c:pt idx="19">
                  <c:v>5.0759400441905368E-3</c:v>
                </c:pt>
                <c:pt idx="20">
                  <c:v>2.8386564749912777E-2</c:v>
                </c:pt>
                <c:pt idx="21">
                  <c:v>2.8220809310846487E-2</c:v>
                </c:pt>
                <c:pt idx="22">
                  <c:v>0</c:v>
                </c:pt>
                <c:pt idx="23">
                  <c:v>2.193705641981504E-2</c:v>
                </c:pt>
                <c:pt idx="24">
                  <c:v>0.13311155774250932</c:v>
                </c:pt>
                <c:pt idx="25">
                  <c:v>3.1739500984512302E-2</c:v>
                </c:pt>
                <c:pt idx="26">
                  <c:v>3.096545980292156E-2</c:v>
                </c:pt>
                <c:pt idx="27">
                  <c:v>0.15418610360913332</c:v>
                </c:pt>
                <c:pt idx="28">
                  <c:v>3.6477331943720687E-2</c:v>
                </c:pt>
                <c:pt idx="29">
                  <c:v>2.8184625128651733E-2</c:v>
                </c:pt>
                <c:pt idx="30">
                  <c:v>0.10702744059106324</c:v>
                </c:pt>
                <c:pt idx="31">
                  <c:v>6.8932446202721338E-3</c:v>
                </c:pt>
                <c:pt idx="32">
                  <c:v>1.4326508411360194E-2</c:v>
                </c:pt>
                <c:pt idx="33">
                  <c:v>9.2026877946043528E-2</c:v>
                </c:pt>
                <c:pt idx="34">
                  <c:v>0</c:v>
                </c:pt>
                <c:pt idx="35">
                  <c:v>0.29914529914529914</c:v>
                </c:pt>
                <c:pt idx="36">
                  <c:v>4.4719236955608602E-2</c:v>
                </c:pt>
                <c:pt idx="37">
                  <c:v>0</c:v>
                </c:pt>
                <c:pt idx="38">
                  <c:v>3.382302699009225E-2</c:v>
                </c:pt>
                <c:pt idx="39">
                  <c:v>5.8084643487541561E-2</c:v>
                </c:pt>
                <c:pt idx="40">
                  <c:v>0</c:v>
                </c:pt>
                <c:pt idx="41">
                  <c:v>6.3606265121609579E-2</c:v>
                </c:pt>
                <c:pt idx="42">
                  <c:v>0</c:v>
                </c:pt>
                <c:pt idx="43">
                  <c:v>4.8075460384281253E-2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6-470B-9F1A-E762A9F3B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2783"/>
        <c:axId val="1"/>
      </c:barChart>
      <c:catAx>
        <c:axId val="720442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427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Crèdits impartits en valencià per departament 2013-2014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2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87-43B9-AC22-A887B733C2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TOTALS</c:v>
                </c:pt>
              </c:strCache>
            </c:strRef>
          </c:cat>
          <c:val>
            <c:numRef>
              <c:f>'2013'!$N$2:$N$44</c:f>
              <c:numCache>
                <c:formatCode>0.0%</c:formatCode>
                <c:ptCount val="43"/>
                <c:pt idx="0">
                  <c:v>0</c:v>
                </c:pt>
                <c:pt idx="1">
                  <c:v>3.0576789437109106E-2</c:v>
                </c:pt>
                <c:pt idx="2">
                  <c:v>2.8828136260990726E-2</c:v>
                </c:pt>
                <c:pt idx="3">
                  <c:v>2.7307810033669628E-3</c:v>
                </c:pt>
                <c:pt idx="4">
                  <c:v>5.0226467554598857E-2</c:v>
                </c:pt>
                <c:pt idx="5">
                  <c:v>5.7603152526657389E-2</c:v>
                </c:pt>
                <c:pt idx="6">
                  <c:v>0</c:v>
                </c:pt>
                <c:pt idx="7">
                  <c:v>5.2772179222668782E-2</c:v>
                </c:pt>
                <c:pt idx="8">
                  <c:v>2.6413735142273985E-2</c:v>
                </c:pt>
                <c:pt idx="9">
                  <c:v>6.3023829087921118E-2</c:v>
                </c:pt>
                <c:pt idx="10">
                  <c:v>6.7696556953113359E-4</c:v>
                </c:pt>
                <c:pt idx="11">
                  <c:v>0.10755239224990115</c:v>
                </c:pt>
                <c:pt idx="12">
                  <c:v>1.4822657490735837E-3</c:v>
                </c:pt>
                <c:pt idx="13">
                  <c:v>0</c:v>
                </c:pt>
                <c:pt idx="14">
                  <c:v>1.0590883014871363E-2</c:v>
                </c:pt>
                <c:pt idx="15">
                  <c:v>7.451712114863103E-2</c:v>
                </c:pt>
                <c:pt idx="16">
                  <c:v>0</c:v>
                </c:pt>
                <c:pt idx="17">
                  <c:v>1.5521834819877216E-2</c:v>
                </c:pt>
                <c:pt idx="18">
                  <c:v>1.9602118697084708E-2</c:v>
                </c:pt>
                <c:pt idx="19">
                  <c:v>6.1356297093649089E-3</c:v>
                </c:pt>
                <c:pt idx="20">
                  <c:v>2.2532358618943638E-2</c:v>
                </c:pt>
                <c:pt idx="21">
                  <c:v>3.914256433614211E-3</c:v>
                </c:pt>
                <c:pt idx="22">
                  <c:v>0</c:v>
                </c:pt>
                <c:pt idx="23">
                  <c:v>2.0541745003829819E-2</c:v>
                </c:pt>
                <c:pt idx="24">
                  <c:v>0.11836286013753612</c:v>
                </c:pt>
                <c:pt idx="25">
                  <c:v>5.6426922895765626E-2</c:v>
                </c:pt>
                <c:pt idx="26">
                  <c:v>3.0793340253932763E-2</c:v>
                </c:pt>
                <c:pt idx="27">
                  <c:v>0.15832791856183667</c:v>
                </c:pt>
                <c:pt idx="28">
                  <c:v>3.561308853782557E-2</c:v>
                </c:pt>
                <c:pt idx="29">
                  <c:v>6.4954033851705464E-2</c:v>
                </c:pt>
                <c:pt idx="30">
                  <c:v>8.8171898565680126E-2</c:v>
                </c:pt>
                <c:pt idx="31">
                  <c:v>0</c:v>
                </c:pt>
                <c:pt idx="32">
                  <c:v>2.038103891584666E-2</c:v>
                </c:pt>
                <c:pt idx="33">
                  <c:v>4.7082585278276481E-2</c:v>
                </c:pt>
                <c:pt idx="34">
                  <c:v>0</c:v>
                </c:pt>
                <c:pt idx="35">
                  <c:v>0.14353982300884954</c:v>
                </c:pt>
                <c:pt idx="36">
                  <c:v>7.4455259211338831E-2</c:v>
                </c:pt>
                <c:pt idx="37">
                  <c:v>0</c:v>
                </c:pt>
                <c:pt idx="38">
                  <c:v>2.650020611271421E-3</c:v>
                </c:pt>
                <c:pt idx="39">
                  <c:v>4.67831526721674E-2</c:v>
                </c:pt>
                <c:pt idx="40">
                  <c:v>2.4445229106119454E-3</c:v>
                </c:pt>
                <c:pt idx="41">
                  <c:v>3.0964606279151808E-2</c:v>
                </c:pt>
                <c:pt idx="42">
                  <c:v>4.1968314913944711E-2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87-43B9-AC22-A887B733C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1583"/>
        <c:axId val="1"/>
      </c:barChart>
      <c:catAx>
        <c:axId val="720441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204415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Crèdits impartits en valencià per departament 2014-2015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2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14-403A-91D2-46CFFE1607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'2014'!$M$2:$M$45</c:f>
              <c:strCache>
                <c:ptCount val="44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3">
                  <c:v>TOTALS</c:v>
                </c:pt>
              </c:strCache>
            </c:strRef>
          </c:cat>
          <c:val>
            <c:numRef>
              <c:f>'2014'!$N$2:$N$45</c:f>
              <c:numCache>
                <c:formatCode>0.0%</c:formatCode>
                <c:ptCount val="44"/>
                <c:pt idx="0">
                  <c:v>2.2777822440174719E-3</c:v>
                </c:pt>
                <c:pt idx="1">
                  <c:v>3.7336538811787424E-2</c:v>
                </c:pt>
                <c:pt idx="2">
                  <c:v>3.0503304524656841E-2</c:v>
                </c:pt>
                <c:pt idx="3">
                  <c:v>1.6627988821754369E-2</c:v>
                </c:pt>
                <c:pt idx="4">
                  <c:v>3.0369598007754368E-2</c:v>
                </c:pt>
                <c:pt idx="5">
                  <c:v>8.254393911940569E-2</c:v>
                </c:pt>
                <c:pt idx="6">
                  <c:v>5.379969298308538E-2</c:v>
                </c:pt>
                <c:pt idx="7">
                  <c:v>5.6774407661581858E-2</c:v>
                </c:pt>
                <c:pt idx="8">
                  <c:v>0</c:v>
                </c:pt>
                <c:pt idx="9">
                  <c:v>6.841677943166441E-2</c:v>
                </c:pt>
                <c:pt idx="10">
                  <c:v>5.352122854561879E-2</c:v>
                </c:pt>
                <c:pt idx="11">
                  <c:v>0.13286377220778833</c:v>
                </c:pt>
                <c:pt idx="12">
                  <c:v>2.9862425848794651E-2</c:v>
                </c:pt>
                <c:pt idx="13">
                  <c:v>0</c:v>
                </c:pt>
                <c:pt idx="14">
                  <c:v>1.1949865632847261E-2</c:v>
                </c:pt>
                <c:pt idx="15">
                  <c:v>9.288956873581368E-2</c:v>
                </c:pt>
                <c:pt idx="16">
                  <c:v>0</c:v>
                </c:pt>
                <c:pt idx="17">
                  <c:v>1.3504703362205456E-2</c:v>
                </c:pt>
                <c:pt idx="18">
                  <c:v>1.2852749990268968E-2</c:v>
                </c:pt>
                <c:pt idx="19">
                  <c:v>1.7969490372417688E-2</c:v>
                </c:pt>
                <c:pt idx="20">
                  <c:v>3.745578575037898E-2</c:v>
                </c:pt>
                <c:pt idx="21">
                  <c:v>1.6291248846966404E-2</c:v>
                </c:pt>
                <c:pt idx="22">
                  <c:v>0</c:v>
                </c:pt>
                <c:pt idx="23">
                  <c:v>1.9516059340342794E-2</c:v>
                </c:pt>
                <c:pt idx="24">
                  <c:v>9.5830138290277381E-2</c:v>
                </c:pt>
                <c:pt idx="25">
                  <c:v>2.5493844265864381E-2</c:v>
                </c:pt>
                <c:pt idx="26">
                  <c:v>5.293775802995266E-2</c:v>
                </c:pt>
                <c:pt idx="27">
                  <c:v>3.0593068484769025E-2</c:v>
                </c:pt>
                <c:pt idx="28">
                  <c:v>4.654287808453457E-2</c:v>
                </c:pt>
                <c:pt idx="29">
                  <c:v>6.976825719594712E-2</c:v>
                </c:pt>
                <c:pt idx="30">
                  <c:v>0.10633349049190634</c:v>
                </c:pt>
                <c:pt idx="31">
                  <c:v>2.6976289261543804E-2</c:v>
                </c:pt>
                <c:pt idx="32">
                  <c:v>5.6751057181658585E-2</c:v>
                </c:pt>
                <c:pt idx="33">
                  <c:v>6.1189747741098317E-2</c:v>
                </c:pt>
                <c:pt idx="34">
                  <c:v>0</c:v>
                </c:pt>
                <c:pt idx="35">
                  <c:v>4.0322580645161289E-2</c:v>
                </c:pt>
                <c:pt idx="36">
                  <c:v>5.7709478828892331E-2</c:v>
                </c:pt>
                <c:pt idx="37">
                  <c:v>0</c:v>
                </c:pt>
                <c:pt idx="38">
                  <c:v>9.3517173153615477E-2</c:v>
                </c:pt>
                <c:pt idx="39">
                  <c:v>5.512258604957293E-2</c:v>
                </c:pt>
                <c:pt idx="40">
                  <c:v>2.6101759031586909E-2</c:v>
                </c:pt>
                <c:pt idx="41">
                  <c:v>7.5147163194589403E-2</c:v>
                </c:pt>
                <c:pt idx="42">
                  <c:v>0</c:v>
                </c:pt>
                <c:pt idx="43">
                  <c:v>4.6257829036104876E-2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14-403A-91D2-46CFFE160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37183"/>
        <c:axId val="1"/>
      </c:barChart>
      <c:catAx>
        <c:axId val="72043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204371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Crèdits impartits en valencià per departament 2015-2016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2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9B-48E4-9602-FDA5572A0F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'2015'!$M$2:$M$46</c:f>
              <c:strCache>
                <c:ptCount val="45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4">
                  <c:v>TOTALS</c:v>
                </c:pt>
              </c:strCache>
            </c:strRef>
          </c:cat>
          <c:val>
            <c:numRef>
              <c:f>'2015'!$N$2:$N$46</c:f>
              <c:numCache>
                <c:formatCode>0.0%</c:formatCode>
                <c:ptCount val="45"/>
                <c:pt idx="0">
                  <c:v>2.852881497025719E-2</c:v>
                </c:pt>
                <c:pt idx="1">
                  <c:v>3.8693115519253203E-2</c:v>
                </c:pt>
                <c:pt idx="2">
                  <c:v>0.10389159138290478</c:v>
                </c:pt>
                <c:pt idx="3">
                  <c:v>3.157394943773531E-2</c:v>
                </c:pt>
                <c:pt idx="4">
                  <c:v>7.3890820827595863E-2</c:v>
                </c:pt>
                <c:pt idx="5">
                  <c:v>0.10240286511472951</c:v>
                </c:pt>
                <c:pt idx="6">
                  <c:v>0.11336402623612514</c:v>
                </c:pt>
                <c:pt idx="7">
                  <c:v>0.11407796568859763</c:v>
                </c:pt>
                <c:pt idx="8">
                  <c:v>8.6532710637160698E-2</c:v>
                </c:pt>
                <c:pt idx="9">
                  <c:v>0.10719863694448389</c:v>
                </c:pt>
                <c:pt idx="10">
                  <c:v>8.3343839489941104E-2</c:v>
                </c:pt>
                <c:pt idx="11">
                  <c:v>0.11934957510743481</c:v>
                </c:pt>
                <c:pt idx="12">
                  <c:v>5.3661528168817772E-2</c:v>
                </c:pt>
                <c:pt idx="13">
                  <c:v>1.0903233800024781E-2</c:v>
                </c:pt>
                <c:pt idx="14">
                  <c:v>1.0097028292426537E-2</c:v>
                </c:pt>
                <c:pt idx="15">
                  <c:v>9.788912085363026E-2</c:v>
                </c:pt>
                <c:pt idx="16">
                  <c:v>6.4516129032258064E-3</c:v>
                </c:pt>
                <c:pt idx="17">
                  <c:v>3.2294617563739379E-2</c:v>
                </c:pt>
                <c:pt idx="18">
                  <c:v>1.4328382305456893E-2</c:v>
                </c:pt>
                <c:pt idx="19">
                  <c:v>3.5984636611104896E-2</c:v>
                </c:pt>
                <c:pt idx="20">
                  <c:v>4.6125608490942466E-2</c:v>
                </c:pt>
                <c:pt idx="21">
                  <c:v>2.6992906515264595E-2</c:v>
                </c:pt>
                <c:pt idx="22">
                  <c:v>0</c:v>
                </c:pt>
                <c:pt idx="23">
                  <c:v>1.7580238009376126E-2</c:v>
                </c:pt>
                <c:pt idx="24">
                  <c:v>0.14205234024434182</c:v>
                </c:pt>
                <c:pt idx="25">
                  <c:v>3.1016637729042697E-2</c:v>
                </c:pt>
                <c:pt idx="26">
                  <c:v>5.0859899328859058E-2</c:v>
                </c:pt>
                <c:pt idx="27">
                  <c:v>7.3514045116479201E-2</c:v>
                </c:pt>
                <c:pt idx="28">
                  <c:v>8.7991083867372533E-2</c:v>
                </c:pt>
                <c:pt idx="29">
                  <c:v>0.10864708988262052</c:v>
                </c:pt>
                <c:pt idx="30">
                  <c:v>9.7369145212177072E-2</c:v>
                </c:pt>
                <c:pt idx="31">
                  <c:v>2.1876035797149487E-2</c:v>
                </c:pt>
                <c:pt idx="32">
                  <c:v>5.0023511861328668E-2</c:v>
                </c:pt>
                <c:pt idx="33">
                  <c:v>6.155499820852741E-2</c:v>
                </c:pt>
                <c:pt idx="34">
                  <c:v>1.1413306681719894E-2</c:v>
                </c:pt>
                <c:pt idx="35">
                  <c:v>0</c:v>
                </c:pt>
                <c:pt idx="36">
                  <c:v>6.6138095967390412E-2</c:v>
                </c:pt>
                <c:pt idx="37">
                  <c:v>0</c:v>
                </c:pt>
                <c:pt idx="38">
                  <c:v>0.10884553322575913</c:v>
                </c:pt>
                <c:pt idx="39">
                  <c:v>6.8805068805068814E-2</c:v>
                </c:pt>
                <c:pt idx="40">
                  <c:v>4.5047646549234759E-2</c:v>
                </c:pt>
                <c:pt idx="41">
                  <c:v>8.5891133243332737E-2</c:v>
                </c:pt>
                <c:pt idx="42">
                  <c:v>0</c:v>
                </c:pt>
                <c:pt idx="44">
                  <c:v>6.4127270631443967E-2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B-48E4-9602-FDA5572A0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8783"/>
        <c:axId val="1"/>
      </c:barChart>
      <c:catAx>
        <c:axId val="720448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204487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Crèdits de docència en valencià per departament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'2016'!$M$2:$M$46</c:f>
              <c:strCache>
                <c:ptCount val="45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4">
                  <c:v>TOTALS</c:v>
                </c:pt>
              </c:strCache>
            </c:strRef>
          </c:cat>
          <c:val>
            <c:numRef>
              <c:f>'2016'!$N$2:$N$46</c:f>
              <c:numCache>
                <c:formatCode>0.0%</c:formatCode>
                <c:ptCount val="45"/>
                <c:pt idx="0">
                  <c:v>4.7784227665298041E-3</c:v>
                </c:pt>
                <c:pt idx="1">
                  <c:v>4.6042442760872299E-2</c:v>
                </c:pt>
                <c:pt idx="2">
                  <c:v>8.5973571087406456E-2</c:v>
                </c:pt>
                <c:pt idx="3">
                  <c:v>3.5630885948274918E-2</c:v>
                </c:pt>
                <c:pt idx="4">
                  <c:v>9.392477628635347E-2</c:v>
                </c:pt>
                <c:pt idx="5">
                  <c:v>5.5944660685821011E-2</c:v>
                </c:pt>
                <c:pt idx="6">
                  <c:v>9.5359871826472764E-2</c:v>
                </c:pt>
                <c:pt idx="7">
                  <c:v>9.8494641029784044E-2</c:v>
                </c:pt>
                <c:pt idx="8">
                  <c:v>0.10558908722514732</c:v>
                </c:pt>
                <c:pt idx="9">
                  <c:v>5.9439528023598816E-2</c:v>
                </c:pt>
                <c:pt idx="10">
                  <c:v>5.9282326724187193E-2</c:v>
                </c:pt>
                <c:pt idx="11">
                  <c:v>9.8984511231921229E-2</c:v>
                </c:pt>
                <c:pt idx="12">
                  <c:v>3.6933490288404945E-2</c:v>
                </c:pt>
                <c:pt idx="13">
                  <c:v>4.5574258559487005E-2</c:v>
                </c:pt>
                <c:pt idx="14">
                  <c:v>1.2046939036885246E-2</c:v>
                </c:pt>
                <c:pt idx="15">
                  <c:v>0.10292137992003376</c:v>
                </c:pt>
                <c:pt idx="16">
                  <c:v>6.8399452804377573E-3</c:v>
                </c:pt>
                <c:pt idx="17">
                  <c:v>5.9346309217774514E-2</c:v>
                </c:pt>
                <c:pt idx="18">
                  <c:v>2.2814463479042368E-2</c:v>
                </c:pt>
                <c:pt idx="19">
                  <c:v>4.8021146048870332E-2</c:v>
                </c:pt>
                <c:pt idx="20">
                  <c:v>2.5500151561079116E-2</c:v>
                </c:pt>
                <c:pt idx="21">
                  <c:v>2.4645509790681971E-2</c:v>
                </c:pt>
                <c:pt idx="22">
                  <c:v>0</c:v>
                </c:pt>
                <c:pt idx="23">
                  <c:v>1.7597689739193217E-2</c:v>
                </c:pt>
                <c:pt idx="24">
                  <c:v>0.11177644710578842</c:v>
                </c:pt>
                <c:pt idx="25">
                  <c:v>3.6857256422918948E-2</c:v>
                </c:pt>
                <c:pt idx="26">
                  <c:v>6.3239913758217137E-2</c:v>
                </c:pt>
                <c:pt idx="27">
                  <c:v>8.8082901554404153E-2</c:v>
                </c:pt>
                <c:pt idx="28">
                  <c:v>8.0907396696870373E-2</c:v>
                </c:pt>
                <c:pt idx="29">
                  <c:v>7.5876989646113419E-2</c:v>
                </c:pt>
                <c:pt idx="30">
                  <c:v>0.10879626628638102</c:v>
                </c:pt>
                <c:pt idx="31">
                  <c:v>1.8716432485216733E-2</c:v>
                </c:pt>
                <c:pt idx="32">
                  <c:v>5.0931568866446113E-2</c:v>
                </c:pt>
                <c:pt idx="33">
                  <c:v>5.6966102149816157E-2</c:v>
                </c:pt>
                <c:pt idx="34">
                  <c:v>4.0210811566933909E-2</c:v>
                </c:pt>
                <c:pt idx="35">
                  <c:v>0</c:v>
                </c:pt>
                <c:pt idx="36">
                  <c:v>5.5463673951565269E-2</c:v>
                </c:pt>
                <c:pt idx="37">
                  <c:v>0</c:v>
                </c:pt>
                <c:pt idx="38">
                  <c:v>9.0004205804009543E-2</c:v>
                </c:pt>
                <c:pt idx="39">
                  <c:v>8.9885578943856959E-2</c:v>
                </c:pt>
                <c:pt idx="40">
                  <c:v>4.6581236554110936E-2</c:v>
                </c:pt>
                <c:pt idx="41">
                  <c:v>4.2987239331454978E-2</c:v>
                </c:pt>
                <c:pt idx="42">
                  <c:v>0</c:v>
                </c:pt>
                <c:pt idx="44" formatCode="0.00%">
                  <c:v>6.1095278963001508E-2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0-44CA-91D5-880F7C501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20436783"/>
        <c:axId val="1"/>
      </c:barChart>
      <c:catAx>
        <c:axId val="72043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20436783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'2000'!$M$2:$M$46</c:f>
              <c:strCache>
                <c:ptCount val="45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TOTALS</c:v>
                </c:pt>
              </c:strCache>
            </c:strRef>
          </c:cat>
          <c:val>
            <c:numRef>
              <c:f>'2000'!$N$2:$N$46</c:f>
              <c:numCache>
                <c:formatCode>0.0%</c:formatCode>
                <c:ptCount val="45"/>
                <c:pt idx="0">
                  <c:v>6.4981949458483748E-2</c:v>
                </c:pt>
                <c:pt idx="1">
                  <c:v>9.9908620164483694E-2</c:v>
                </c:pt>
                <c:pt idx="2">
                  <c:v>4.3741231488698358E-2</c:v>
                </c:pt>
                <c:pt idx="3">
                  <c:v>0</c:v>
                </c:pt>
                <c:pt idx="4">
                  <c:v>1.2403100775193798E-2</c:v>
                </c:pt>
                <c:pt idx="5">
                  <c:v>9.6311457174638487E-2</c:v>
                </c:pt>
                <c:pt idx="6">
                  <c:v>0.20642201834862384</c:v>
                </c:pt>
                <c:pt idx="7">
                  <c:v>0.9347482993197278</c:v>
                </c:pt>
                <c:pt idx="8">
                  <c:v>3.8386467143786601E-2</c:v>
                </c:pt>
                <c:pt idx="9">
                  <c:v>4.5009644923912268E-2</c:v>
                </c:pt>
                <c:pt idx="10">
                  <c:v>1.5280699811759495E-2</c:v>
                </c:pt>
                <c:pt idx="11">
                  <c:v>5.3735940229309623E-2</c:v>
                </c:pt>
                <c:pt idx="12">
                  <c:v>8.5897818942336418E-2</c:v>
                </c:pt>
                <c:pt idx="13">
                  <c:v>0.25592324260818483</c:v>
                </c:pt>
                <c:pt idx="14">
                  <c:v>2.6797677534613666E-3</c:v>
                </c:pt>
                <c:pt idx="15">
                  <c:v>2.4211772301732486E-2</c:v>
                </c:pt>
                <c:pt idx="16">
                  <c:v>0.1615702479338843</c:v>
                </c:pt>
                <c:pt idx="17">
                  <c:v>0</c:v>
                </c:pt>
                <c:pt idx="18">
                  <c:v>7.5724479394204167E-2</c:v>
                </c:pt>
                <c:pt idx="19">
                  <c:v>3.1971741690064302E-2</c:v>
                </c:pt>
                <c:pt idx="20">
                  <c:v>0</c:v>
                </c:pt>
                <c:pt idx="21">
                  <c:v>2.5267755017157119E-2</c:v>
                </c:pt>
                <c:pt idx="22">
                  <c:v>7.4704182343639236E-2</c:v>
                </c:pt>
                <c:pt idx="23">
                  <c:v>0</c:v>
                </c:pt>
                <c:pt idx="24">
                  <c:v>0</c:v>
                </c:pt>
                <c:pt idx="25">
                  <c:v>0.10133197836896163</c:v>
                </c:pt>
                <c:pt idx="26">
                  <c:v>5.1028273671877407E-2</c:v>
                </c:pt>
                <c:pt idx="27">
                  <c:v>0</c:v>
                </c:pt>
                <c:pt idx="28">
                  <c:v>0.15849486887115166</c:v>
                </c:pt>
                <c:pt idx="29">
                  <c:v>9.4925171598964769E-2</c:v>
                </c:pt>
                <c:pt idx="30">
                  <c:v>1</c:v>
                </c:pt>
                <c:pt idx="31">
                  <c:v>0.97482587899639173</c:v>
                </c:pt>
                <c:pt idx="32">
                  <c:v>5.6232939035486804E-2</c:v>
                </c:pt>
                <c:pt idx="33">
                  <c:v>6.748297657943754E-2</c:v>
                </c:pt>
                <c:pt idx="34">
                  <c:v>7.3539006431167869E-2</c:v>
                </c:pt>
                <c:pt idx="35">
                  <c:v>0.19387755102040816</c:v>
                </c:pt>
                <c:pt idx="36">
                  <c:v>0.20202578268876611</c:v>
                </c:pt>
                <c:pt idx="37">
                  <c:v>9.947643979057591E-2</c:v>
                </c:pt>
                <c:pt idx="38">
                  <c:v>8.7399854333576107E-3</c:v>
                </c:pt>
                <c:pt idx="39">
                  <c:v>0</c:v>
                </c:pt>
                <c:pt idx="40">
                  <c:v>3.2060027285129605E-2</c:v>
                </c:pt>
                <c:pt idx="41">
                  <c:v>8.5531004989308615E-2</c:v>
                </c:pt>
                <c:pt idx="42">
                  <c:v>3.8920601971977165E-2</c:v>
                </c:pt>
                <c:pt idx="43">
                  <c:v>7.2483903761436791E-2</c:v>
                </c:pt>
                <c:pt idx="44">
                  <c:v>7.9530400621259892E-2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9-4559-8B7A-A1B90F70E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554943"/>
        <c:axId val="1"/>
      </c:barChart>
      <c:catAx>
        <c:axId val="6205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2055494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'2000'!$O$1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'2000'!$M$2:$M$46</c:f>
              <c:strCache>
                <c:ptCount val="45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TOTALS</c:v>
                </c:pt>
              </c:strCache>
            </c:strRef>
          </c:cat>
          <c:val>
            <c:numRef>
              <c:f>'2000'!$O$2:$O$46</c:f>
              <c:numCache>
                <c:formatCode>0.0%</c:formatCode>
                <c:ptCount val="45"/>
                <c:pt idx="0">
                  <c:v>0.93501805054151621</c:v>
                </c:pt>
                <c:pt idx="1">
                  <c:v>0.90009137983551624</c:v>
                </c:pt>
                <c:pt idx="2">
                  <c:v>0.95625876851130176</c:v>
                </c:pt>
                <c:pt idx="3">
                  <c:v>1</c:v>
                </c:pt>
                <c:pt idx="4">
                  <c:v>0.9875968992248062</c:v>
                </c:pt>
                <c:pt idx="5">
                  <c:v>0.90368854282536148</c:v>
                </c:pt>
                <c:pt idx="6">
                  <c:v>0.79357798165137616</c:v>
                </c:pt>
                <c:pt idx="7">
                  <c:v>6.5251700680272112E-2</c:v>
                </c:pt>
                <c:pt idx="8">
                  <c:v>0.95872189691317866</c:v>
                </c:pt>
                <c:pt idx="9">
                  <c:v>0.95499035507608776</c:v>
                </c:pt>
                <c:pt idx="10">
                  <c:v>0.98471930018824039</c:v>
                </c:pt>
                <c:pt idx="11">
                  <c:v>0.94626405977069039</c:v>
                </c:pt>
                <c:pt idx="12">
                  <c:v>0.88609202270690168</c:v>
                </c:pt>
                <c:pt idx="13">
                  <c:v>0.74407675739181511</c:v>
                </c:pt>
                <c:pt idx="14">
                  <c:v>0.99732023224653865</c:v>
                </c:pt>
                <c:pt idx="15">
                  <c:v>0.97578822769826756</c:v>
                </c:pt>
                <c:pt idx="16">
                  <c:v>0.8384297520661157</c:v>
                </c:pt>
                <c:pt idx="17">
                  <c:v>1</c:v>
                </c:pt>
                <c:pt idx="18">
                  <c:v>0.90680064074559485</c:v>
                </c:pt>
                <c:pt idx="19">
                  <c:v>0.96802825830993566</c:v>
                </c:pt>
                <c:pt idx="20">
                  <c:v>1</c:v>
                </c:pt>
                <c:pt idx="21">
                  <c:v>0.97473224498284283</c:v>
                </c:pt>
                <c:pt idx="22">
                  <c:v>0.92529581765636082</c:v>
                </c:pt>
                <c:pt idx="23">
                  <c:v>1</c:v>
                </c:pt>
                <c:pt idx="24">
                  <c:v>0.91957104557640745</c:v>
                </c:pt>
                <c:pt idx="25">
                  <c:v>0.89703480564729787</c:v>
                </c:pt>
                <c:pt idx="26">
                  <c:v>0.94897172632812266</c:v>
                </c:pt>
                <c:pt idx="27">
                  <c:v>1</c:v>
                </c:pt>
                <c:pt idx="28">
                  <c:v>0.84150513112884839</c:v>
                </c:pt>
                <c:pt idx="29">
                  <c:v>0.90507482840103526</c:v>
                </c:pt>
                <c:pt idx="30">
                  <c:v>0</c:v>
                </c:pt>
                <c:pt idx="31">
                  <c:v>0</c:v>
                </c:pt>
                <c:pt idx="32">
                  <c:v>0.94376706096451324</c:v>
                </c:pt>
                <c:pt idx="33">
                  <c:v>0.93251702342056242</c:v>
                </c:pt>
                <c:pt idx="34">
                  <c:v>0.92646099356883205</c:v>
                </c:pt>
                <c:pt idx="35">
                  <c:v>0.80612244897959184</c:v>
                </c:pt>
                <c:pt idx="36">
                  <c:v>0.79797421731123386</c:v>
                </c:pt>
                <c:pt idx="37">
                  <c:v>0.90052356020942403</c:v>
                </c:pt>
                <c:pt idx="38">
                  <c:v>0.99126001456664237</c:v>
                </c:pt>
                <c:pt idx="39">
                  <c:v>1</c:v>
                </c:pt>
                <c:pt idx="40">
                  <c:v>0.96793997271487042</c:v>
                </c:pt>
                <c:pt idx="41">
                  <c:v>0.91446899501069134</c:v>
                </c:pt>
                <c:pt idx="42">
                  <c:v>0.96107939802802278</c:v>
                </c:pt>
                <c:pt idx="43">
                  <c:v>0.92751609623856301</c:v>
                </c:pt>
                <c:pt idx="44">
                  <c:v>0.91844315461807879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6-4038-AE78-408DA99AB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562943"/>
        <c:axId val="1"/>
      </c:barChart>
      <c:catAx>
        <c:axId val="620562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2056294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Valencià 2001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'2001'!$N$1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'2001'!$M$2:$M$46</c:f>
              <c:strCache>
                <c:ptCount val="45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TOTALS</c:v>
                </c:pt>
              </c:strCache>
            </c:strRef>
          </c:cat>
          <c:val>
            <c:numRef>
              <c:f>'2001'!$N$2:$N$46</c:f>
              <c:numCache>
                <c:formatCode>0.0%</c:formatCode>
                <c:ptCount val="45"/>
                <c:pt idx="0">
                  <c:v>9.0163934426229511E-2</c:v>
                </c:pt>
                <c:pt idx="1">
                  <c:v>0.16428807764420425</c:v>
                </c:pt>
                <c:pt idx="2">
                  <c:v>0.10706472196900638</c:v>
                </c:pt>
                <c:pt idx="3">
                  <c:v>5.1886792452830191E-2</c:v>
                </c:pt>
                <c:pt idx="4">
                  <c:v>2.8232005590496156E-2</c:v>
                </c:pt>
                <c:pt idx="5">
                  <c:v>0.11010318331503842</c:v>
                </c:pt>
                <c:pt idx="6">
                  <c:v>7.9448654544086963E-2</c:v>
                </c:pt>
                <c:pt idx="7">
                  <c:v>0.19597069597069597</c:v>
                </c:pt>
                <c:pt idx="8">
                  <c:v>8.1902779478388629E-2</c:v>
                </c:pt>
                <c:pt idx="9">
                  <c:v>6.2210982658959531E-2</c:v>
                </c:pt>
                <c:pt idx="10">
                  <c:v>7.0787587105830441E-2</c:v>
                </c:pt>
                <c:pt idx="11">
                  <c:v>9.1753534936525952E-2</c:v>
                </c:pt>
                <c:pt idx="12">
                  <c:v>8.8996228412624889E-2</c:v>
                </c:pt>
                <c:pt idx="13">
                  <c:v>4.0550618358088375E-2</c:v>
                </c:pt>
                <c:pt idx="14">
                  <c:v>8.2266910420475316E-3</c:v>
                </c:pt>
                <c:pt idx="15">
                  <c:v>3.0529500338449214E-2</c:v>
                </c:pt>
                <c:pt idx="16">
                  <c:v>9.8855359001040588E-2</c:v>
                </c:pt>
                <c:pt idx="17">
                  <c:v>0</c:v>
                </c:pt>
                <c:pt idx="18">
                  <c:v>6.473888649115235E-2</c:v>
                </c:pt>
                <c:pt idx="19">
                  <c:v>5.5081890363599076E-2</c:v>
                </c:pt>
                <c:pt idx="20">
                  <c:v>1.3193844429395418E-2</c:v>
                </c:pt>
                <c:pt idx="21">
                  <c:v>4.1071918748284378E-2</c:v>
                </c:pt>
                <c:pt idx="22">
                  <c:v>6.5381832533052686E-2</c:v>
                </c:pt>
                <c:pt idx="23">
                  <c:v>0</c:v>
                </c:pt>
                <c:pt idx="24">
                  <c:v>4.1848523748395379E-2</c:v>
                </c:pt>
                <c:pt idx="25">
                  <c:v>0.15342826373100396</c:v>
                </c:pt>
                <c:pt idx="26">
                  <c:v>0.12817917370965842</c:v>
                </c:pt>
                <c:pt idx="27">
                  <c:v>1.930737693001076E-2</c:v>
                </c:pt>
                <c:pt idx="28">
                  <c:v>0.21098901098901099</c:v>
                </c:pt>
                <c:pt idx="29">
                  <c:v>4.5980421239988134E-2</c:v>
                </c:pt>
                <c:pt idx="30">
                  <c:v>5.9885867740852639E-2</c:v>
                </c:pt>
                <c:pt idx="31">
                  <c:v>0.10588927773462212</c:v>
                </c:pt>
                <c:pt idx="32">
                  <c:v>5.9866962305986697E-2</c:v>
                </c:pt>
                <c:pt idx="33">
                  <c:v>5.6662380812954313E-2</c:v>
                </c:pt>
                <c:pt idx="34">
                  <c:v>0.14013280135970158</c:v>
                </c:pt>
                <c:pt idx="35">
                  <c:v>9.7095677513355988E-2</c:v>
                </c:pt>
                <c:pt idx="36">
                  <c:v>0.30837004405286345</c:v>
                </c:pt>
                <c:pt idx="37">
                  <c:v>0.10546659304251796</c:v>
                </c:pt>
                <c:pt idx="38">
                  <c:v>1.085883514313919E-2</c:v>
                </c:pt>
                <c:pt idx="39">
                  <c:v>0</c:v>
                </c:pt>
                <c:pt idx="40">
                  <c:v>7.9328404189772023E-2</c:v>
                </c:pt>
                <c:pt idx="41">
                  <c:v>2.6380984265148979E-2</c:v>
                </c:pt>
                <c:pt idx="42">
                  <c:v>2.3912074855190854E-2</c:v>
                </c:pt>
                <c:pt idx="43">
                  <c:v>0.11376457314779993</c:v>
                </c:pt>
                <c:pt idx="44">
                  <c:v>7.8918277468543768E-2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3-486F-ADB4-6859AE58A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38383"/>
        <c:axId val="1"/>
      </c:barChart>
      <c:catAx>
        <c:axId val="720438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383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'2000'!$P$1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'2000'!$M$2:$M$46</c:f>
              <c:strCache>
                <c:ptCount val="45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TOTALS</c:v>
                </c:pt>
              </c:strCache>
            </c:strRef>
          </c:cat>
          <c:val>
            <c:numRef>
              <c:f>'2000'!$P$2:$P$46</c:f>
              <c:numCache>
                <c:formatCode>0.0%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2.8916359430347718E-3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1.7474879860200961E-2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8.0428954423592505E-2</c:v>
                </c:pt>
                <c:pt idx="25">
                  <c:v>1.6332159837404274E-3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2.5174121003608291E-2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7.3845020939356757E-4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FAF-9AC8-71265F365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119439"/>
        <c:axId val="1"/>
      </c:barChart>
      <c:catAx>
        <c:axId val="555119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55119439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'2001'!$N$1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'2001'!$M$2:$M$44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'2001'!$N$2:$N$44</c:f>
              <c:numCache>
                <c:formatCode>0.0%</c:formatCode>
                <c:ptCount val="43"/>
                <c:pt idx="0">
                  <c:v>9.0163934426229511E-2</c:v>
                </c:pt>
                <c:pt idx="1">
                  <c:v>0.16428807764420425</c:v>
                </c:pt>
                <c:pt idx="2">
                  <c:v>0.10706472196900638</c:v>
                </c:pt>
                <c:pt idx="3">
                  <c:v>5.1886792452830191E-2</c:v>
                </c:pt>
                <c:pt idx="4">
                  <c:v>2.8232005590496156E-2</c:v>
                </c:pt>
                <c:pt idx="5">
                  <c:v>0.11010318331503842</c:v>
                </c:pt>
                <c:pt idx="6">
                  <c:v>7.9448654544086963E-2</c:v>
                </c:pt>
                <c:pt idx="7">
                  <c:v>0.19597069597069597</c:v>
                </c:pt>
                <c:pt idx="8">
                  <c:v>8.1902779478388629E-2</c:v>
                </c:pt>
                <c:pt idx="9">
                  <c:v>6.2210982658959531E-2</c:v>
                </c:pt>
                <c:pt idx="10">
                  <c:v>7.0787587105830441E-2</c:v>
                </c:pt>
                <c:pt idx="11">
                  <c:v>9.1753534936525952E-2</c:v>
                </c:pt>
                <c:pt idx="12">
                  <c:v>8.8996228412624889E-2</c:v>
                </c:pt>
                <c:pt idx="13">
                  <c:v>4.0550618358088375E-2</c:v>
                </c:pt>
                <c:pt idx="14">
                  <c:v>8.2266910420475316E-3</c:v>
                </c:pt>
                <c:pt idx="15">
                  <c:v>3.0529500338449214E-2</c:v>
                </c:pt>
                <c:pt idx="16">
                  <c:v>9.8855359001040588E-2</c:v>
                </c:pt>
                <c:pt idx="17">
                  <c:v>0</c:v>
                </c:pt>
                <c:pt idx="18">
                  <c:v>6.473888649115235E-2</c:v>
                </c:pt>
                <c:pt idx="19">
                  <c:v>5.5081890363599076E-2</c:v>
                </c:pt>
                <c:pt idx="20">
                  <c:v>1.3193844429395418E-2</c:v>
                </c:pt>
                <c:pt idx="21">
                  <c:v>4.1071918748284378E-2</c:v>
                </c:pt>
                <c:pt idx="22">
                  <c:v>6.5381832533052686E-2</c:v>
                </c:pt>
                <c:pt idx="23">
                  <c:v>0</c:v>
                </c:pt>
                <c:pt idx="24">
                  <c:v>4.1848523748395379E-2</c:v>
                </c:pt>
                <c:pt idx="25">
                  <c:v>0.15342826373100396</c:v>
                </c:pt>
                <c:pt idx="26">
                  <c:v>0.12817917370965842</c:v>
                </c:pt>
                <c:pt idx="27">
                  <c:v>1.930737693001076E-2</c:v>
                </c:pt>
                <c:pt idx="28">
                  <c:v>0.21098901098901099</c:v>
                </c:pt>
                <c:pt idx="29">
                  <c:v>4.5980421239988134E-2</c:v>
                </c:pt>
                <c:pt idx="30">
                  <c:v>5.9885867740852639E-2</c:v>
                </c:pt>
                <c:pt idx="31">
                  <c:v>0.10588927773462212</c:v>
                </c:pt>
                <c:pt idx="32">
                  <c:v>5.9866962305986697E-2</c:v>
                </c:pt>
                <c:pt idx="33">
                  <c:v>5.6662380812954313E-2</c:v>
                </c:pt>
                <c:pt idx="34">
                  <c:v>0.14013280135970158</c:v>
                </c:pt>
                <c:pt idx="35">
                  <c:v>9.7095677513355988E-2</c:v>
                </c:pt>
                <c:pt idx="36">
                  <c:v>0.30837004405286345</c:v>
                </c:pt>
                <c:pt idx="37">
                  <c:v>0.10546659304251796</c:v>
                </c:pt>
                <c:pt idx="38">
                  <c:v>1.085883514313919E-2</c:v>
                </c:pt>
                <c:pt idx="39">
                  <c:v>0</c:v>
                </c:pt>
                <c:pt idx="40">
                  <c:v>7.9328404189772023E-2</c:v>
                </c:pt>
                <c:pt idx="41">
                  <c:v>2.6380984265148979E-2</c:v>
                </c:pt>
                <c:pt idx="42">
                  <c:v>2.3912074855190854E-2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3-4C9B-9F5C-73BA72C78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7823"/>
        <c:axId val="1"/>
      </c:barChart>
      <c:catAx>
        <c:axId val="718497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78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'2001'!$O$1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'2001'!$M$2:$M$44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'2001'!$O$2:$O$44</c:f>
              <c:numCache>
                <c:formatCode>0.0%</c:formatCode>
                <c:ptCount val="43"/>
                <c:pt idx="0">
                  <c:v>0.9098360655737705</c:v>
                </c:pt>
                <c:pt idx="1">
                  <c:v>0.83571192235579572</c:v>
                </c:pt>
                <c:pt idx="2">
                  <c:v>0.8929352780309936</c:v>
                </c:pt>
                <c:pt idx="3">
                  <c:v>0.94811320754716977</c:v>
                </c:pt>
                <c:pt idx="4">
                  <c:v>0.97176799440950379</c:v>
                </c:pt>
                <c:pt idx="5">
                  <c:v>0.87013830954994509</c:v>
                </c:pt>
                <c:pt idx="6">
                  <c:v>0.92055134545591311</c:v>
                </c:pt>
                <c:pt idx="7">
                  <c:v>0.80402930402930406</c:v>
                </c:pt>
                <c:pt idx="8">
                  <c:v>0.91319946124647966</c:v>
                </c:pt>
                <c:pt idx="9">
                  <c:v>0.93778901734104048</c:v>
                </c:pt>
                <c:pt idx="10">
                  <c:v>0.92921241289416956</c:v>
                </c:pt>
                <c:pt idx="11">
                  <c:v>0.90824646506347406</c:v>
                </c:pt>
                <c:pt idx="12">
                  <c:v>0.10189902732746642</c:v>
                </c:pt>
                <c:pt idx="13">
                  <c:v>0.95595363868000738</c:v>
                </c:pt>
                <c:pt idx="14">
                  <c:v>0.9780621572212066</c:v>
                </c:pt>
                <c:pt idx="15">
                  <c:v>0.96947049966155074</c:v>
                </c:pt>
                <c:pt idx="16">
                  <c:v>0.90114464099895941</c:v>
                </c:pt>
                <c:pt idx="17">
                  <c:v>1</c:v>
                </c:pt>
                <c:pt idx="18">
                  <c:v>0.9309451877427708</c:v>
                </c:pt>
                <c:pt idx="19">
                  <c:v>0.92177199613254812</c:v>
                </c:pt>
                <c:pt idx="20">
                  <c:v>0.95895897064661506</c:v>
                </c:pt>
                <c:pt idx="21">
                  <c:v>0.95892808125171558</c:v>
                </c:pt>
                <c:pt idx="22">
                  <c:v>0.93461816746694737</c:v>
                </c:pt>
                <c:pt idx="23">
                  <c:v>1</c:v>
                </c:pt>
                <c:pt idx="24">
                  <c:v>0.95044929396662381</c:v>
                </c:pt>
                <c:pt idx="25">
                  <c:v>0.83528949212807058</c:v>
                </c:pt>
                <c:pt idx="26">
                  <c:v>0.87182082629034163</c:v>
                </c:pt>
                <c:pt idx="27">
                  <c:v>0.98069262306998917</c:v>
                </c:pt>
                <c:pt idx="28">
                  <c:v>0.78901098901098898</c:v>
                </c:pt>
                <c:pt idx="29">
                  <c:v>0.95401957876001187</c:v>
                </c:pt>
                <c:pt idx="30">
                  <c:v>0.94011413225914731</c:v>
                </c:pt>
                <c:pt idx="31">
                  <c:v>0.8917082429066796</c:v>
                </c:pt>
                <c:pt idx="32">
                  <c:v>0.94013303769401335</c:v>
                </c:pt>
                <c:pt idx="33">
                  <c:v>0.94333761918704573</c:v>
                </c:pt>
                <c:pt idx="34">
                  <c:v>0.85986719864029848</c:v>
                </c:pt>
                <c:pt idx="35">
                  <c:v>0.90290432248664398</c:v>
                </c:pt>
                <c:pt idx="36">
                  <c:v>0.69162995594713661</c:v>
                </c:pt>
                <c:pt idx="37">
                  <c:v>0.89453340695748207</c:v>
                </c:pt>
                <c:pt idx="38">
                  <c:v>0.98914116485686077</c:v>
                </c:pt>
                <c:pt idx="39">
                  <c:v>1</c:v>
                </c:pt>
                <c:pt idx="40">
                  <c:v>0.86521873074553302</c:v>
                </c:pt>
                <c:pt idx="41">
                  <c:v>0.95554067626380979</c:v>
                </c:pt>
                <c:pt idx="42">
                  <c:v>0.97341452547155805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B-4B33-9F52-FD91D772B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9023"/>
        <c:axId val="1"/>
      </c:barChart>
      <c:catAx>
        <c:axId val="718489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90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'2001'!$P$1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'2001'!$M$2:$M$44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'2001'!$P$2:$P$44</c:f>
              <c:numCache>
                <c:formatCode>0.0%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1.9758507135016465E-2</c:v>
                </c:pt>
                <c:pt idx="6">
                  <c:v>0</c:v>
                </c:pt>
                <c:pt idx="7">
                  <c:v>0</c:v>
                </c:pt>
                <c:pt idx="8">
                  <c:v>4.8977592751316273E-3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0.53649176205915439</c:v>
                </c:pt>
                <c:pt idx="13">
                  <c:v>3.4957429619041701E-3</c:v>
                </c:pt>
                <c:pt idx="14">
                  <c:v>1.3711151736745886E-2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4.3159257660768235E-3</c:v>
                </c:pt>
                <c:pt idx="19">
                  <c:v>2.3146113503852803E-2</c:v>
                </c:pt>
                <c:pt idx="20">
                  <c:v>2.7847184923989445E-2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7.7021822849807449E-3</c:v>
                </c:pt>
                <c:pt idx="25">
                  <c:v>1.1282244140925487E-2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2.4024793586981765E-3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5.5452865064695003E-2</c:v>
                </c:pt>
                <c:pt idx="41">
                  <c:v>1.8078339471041177E-2</c:v>
                </c:pt>
                <c:pt idx="42">
                  <c:v>2.6733996732511514E-3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A-4AA0-B240-37EC6E927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5023"/>
        <c:axId val="1"/>
      </c:barChart>
      <c:catAx>
        <c:axId val="718485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50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'2002'!$N$1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'2002'!$M$2:$M$44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'2002'!$N$2:$N$44</c:f>
              <c:numCache>
                <c:formatCode>0.0%</c:formatCode>
                <c:ptCount val="43"/>
                <c:pt idx="0">
                  <c:v>0.1015625</c:v>
                </c:pt>
                <c:pt idx="1">
                  <c:v>9.4074376787903563E-2</c:v>
                </c:pt>
                <c:pt idx="2">
                  <c:v>0.10507454128440366</c:v>
                </c:pt>
                <c:pt idx="3">
                  <c:v>0.1046</c:v>
                </c:pt>
                <c:pt idx="4">
                  <c:v>4.1604653540712792E-2</c:v>
                </c:pt>
                <c:pt idx="5">
                  <c:v>0.11648332906966828</c:v>
                </c:pt>
                <c:pt idx="6">
                  <c:v>6.5666302947763946E-2</c:v>
                </c:pt>
                <c:pt idx="7">
                  <c:v>0.1360544217687075</c:v>
                </c:pt>
                <c:pt idx="8">
                  <c:v>7.3451489128448746E-2</c:v>
                </c:pt>
                <c:pt idx="9">
                  <c:v>3.7824387321726174E-2</c:v>
                </c:pt>
                <c:pt idx="10">
                  <c:v>7.4496845899669567E-2</c:v>
                </c:pt>
                <c:pt idx="11">
                  <c:v>6.786833462859436E-2</c:v>
                </c:pt>
                <c:pt idx="12">
                  <c:v>8.8635259834871291E-2</c:v>
                </c:pt>
                <c:pt idx="13">
                  <c:v>5.4708769009346438E-2</c:v>
                </c:pt>
                <c:pt idx="14">
                  <c:v>1.2043452777621658E-3</c:v>
                </c:pt>
                <c:pt idx="15">
                  <c:v>3.7017756955289492E-2</c:v>
                </c:pt>
                <c:pt idx="16">
                  <c:v>0.15272852076421461</c:v>
                </c:pt>
                <c:pt idx="17">
                  <c:v>0</c:v>
                </c:pt>
                <c:pt idx="18">
                  <c:v>3.4658511722731905E-2</c:v>
                </c:pt>
                <c:pt idx="19">
                  <c:v>4.393298471172101E-2</c:v>
                </c:pt>
                <c:pt idx="20">
                  <c:v>1.4693152307622215E-2</c:v>
                </c:pt>
                <c:pt idx="21">
                  <c:v>5.1599944590663527E-2</c:v>
                </c:pt>
                <c:pt idx="22">
                  <c:v>6.4332154670925054E-2</c:v>
                </c:pt>
                <c:pt idx="23">
                  <c:v>0</c:v>
                </c:pt>
                <c:pt idx="24">
                  <c:v>4.9364021804966692E-2</c:v>
                </c:pt>
                <c:pt idx="25">
                  <c:v>0.15992319297764365</c:v>
                </c:pt>
                <c:pt idx="26">
                  <c:v>0.12852975671367997</c:v>
                </c:pt>
                <c:pt idx="27">
                  <c:v>3.4169403238591328E-2</c:v>
                </c:pt>
                <c:pt idx="28">
                  <c:v>0.21597300337457817</c:v>
                </c:pt>
                <c:pt idx="29">
                  <c:v>8.5102040816326538E-2</c:v>
                </c:pt>
                <c:pt idx="30">
                  <c:v>5.6618771018037292E-2</c:v>
                </c:pt>
                <c:pt idx="31">
                  <c:v>9.8755967247320664E-2</c:v>
                </c:pt>
                <c:pt idx="32">
                  <c:v>2.3368503321610001E-2</c:v>
                </c:pt>
                <c:pt idx="33">
                  <c:v>3.7280751514601439E-2</c:v>
                </c:pt>
                <c:pt idx="34">
                  <c:v>0.13962156981078488</c:v>
                </c:pt>
                <c:pt idx="35">
                  <c:v>7.3109578377595533E-2</c:v>
                </c:pt>
                <c:pt idx="36">
                  <c:v>0.30793157076205285</c:v>
                </c:pt>
                <c:pt idx="37">
                  <c:v>9.9473684210526311E-2</c:v>
                </c:pt>
                <c:pt idx="38">
                  <c:v>3.5702256652071405E-2</c:v>
                </c:pt>
                <c:pt idx="39">
                  <c:v>0</c:v>
                </c:pt>
                <c:pt idx="40">
                  <c:v>0.11514812744550026</c:v>
                </c:pt>
                <c:pt idx="41">
                  <c:v>2.8135048231511254E-2</c:v>
                </c:pt>
                <c:pt idx="42">
                  <c:v>2.036956205441583E-2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B-4DD9-8644-C973BF3F5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6623"/>
        <c:axId val="1"/>
      </c:barChart>
      <c:catAx>
        <c:axId val="718486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66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'2002'!$O$1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'2002'!$M$2:$M$44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'2002'!$O$2:$O$44</c:f>
              <c:numCache>
                <c:formatCode>0.0%</c:formatCode>
                <c:ptCount val="43"/>
                <c:pt idx="0">
                  <c:v>0.8984375</c:v>
                </c:pt>
                <c:pt idx="1">
                  <c:v>0.89877400899060078</c:v>
                </c:pt>
                <c:pt idx="2">
                  <c:v>0.89492545871559626</c:v>
                </c:pt>
                <c:pt idx="3">
                  <c:v>0.89539999999999997</c:v>
                </c:pt>
                <c:pt idx="4">
                  <c:v>0.95839534645928715</c:v>
                </c:pt>
                <c:pt idx="5">
                  <c:v>0.85580284812825103</c:v>
                </c:pt>
                <c:pt idx="6">
                  <c:v>0.91542304883951786</c:v>
                </c:pt>
                <c:pt idx="7">
                  <c:v>0.86394557823129248</c:v>
                </c:pt>
                <c:pt idx="8">
                  <c:v>0.92167610694926605</c:v>
                </c:pt>
                <c:pt idx="9">
                  <c:v>0.96217561267827378</c:v>
                </c:pt>
                <c:pt idx="10">
                  <c:v>0.92550315410033035</c:v>
                </c:pt>
                <c:pt idx="11">
                  <c:v>0.93213166537140557</c:v>
                </c:pt>
                <c:pt idx="12">
                  <c:v>7.8011170471102481E-2</c:v>
                </c:pt>
                <c:pt idx="13">
                  <c:v>0.93748807851705407</c:v>
                </c:pt>
                <c:pt idx="14">
                  <c:v>0.98795654722237836</c:v>
                </c:pt>
                <c:pt idx="15">
                  <c:v>0.96298224304471058</c:v>
                </c:pt>
                <c:pt idx="16">
                  <c:v>0.83039697975060067</c:v>
                </c:pt>
                <c:pt idx="17">
                  <c:v>1</c:v>
                </c:pt>
                <c:pt idx="18">
                  <c:v>0.96207951070336384</c:v>
                </c:pt>
                <c:pt idx="19">
                  <c:v>0.93475002498084803</c:v>
                </c:pt>
                <c:pt idx="20">
                  <c:v>0.95705954713198771</c:v>
                </c:pt>
                <c:pt idx="21">
                  <c:v>0.94840005540933647</c:v>
                </c:pt>
                <c:pt idx="22">
                  <c:v>0.93566784532907488</c:v>
                </c:pt>
                <c:pt idx="23">
                  <c:v>1</c:v>
                </c:pt>
                <c:pt idx="24">
                  <c:v>0.93246517262265294</c:v>
                </c:pt>
                <c:pt idx="25">
                  <c:v>0.82987587436565624</c:v>
                </c:pt>
                <c:pt idx="26">
                  <c:v>0.87147024328632006</c:v>
                </c:pt>
                <c:pt idx="27">
                  <c:v>0.96583059676140859</c:v>
                </c:pt>
                <c:pt idx="28">
                  <c:v>0.78402699662542186</c:v>
                </c:pt>
                <c:pt idx="29">
                  <c:v>0.91489795918367345</c:v>
                </c:pt>
                <c:pt idx="30">
                  <c:v>0.93848975848364424</c:v>
                </c:pt>
                <c:pt idx="31">
                  <c:v>0.90124403275267928</c:v>
                </c:pt>
                <c:pt idx="32">
                  <c:v>0.96959749902305581</c:v>
                </c:pt>
                <c:pt idx="33">
                  <c:v>0.96271924848539858</c:v>
                </c:pt>
                <c:pt idx="34">
                  <c:v>0.86037843018921512</c:v>
                </c:pt>
                <c:pt idx="35">
                  <c:v>0.92689042162240443</c:v>
                </c:pt>
                <c:pt idx="36">
                  <c:v>0.69206842923794709</c:v>
                </c:pt>
                <c:pt idx="37">
                  <c:v>0.90052631578947362</c:v>
                </c:pt>
                <c:pt idx="38">
                  <c:v>0.96126641966992254</c:v>
                </c:pt>
                <c:pt idx="39">
                  <c:v>1</c:v>
                </c:pt>
                <c:pt idx="40">
                  <c:v>0.81777529346003341</c:v>
                </c:pt>
                <c:pt idx="41">
                  <c:v>0.95478295819935688</c:v>
                </c:pt>
                <c:pt idx="42">
                  <c:v>0.97439255056016305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C-43BB-BA7B-3AA513E8C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3823"/>
        <c:axId val="1"/>
      </c:barChart>
      <c:catAx>
        <c:axId val="718493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38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'2002'!$P$1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'2002'!$M$2:$M$44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'2002'!$P$2:$P$44</c:f>
              <c:numCache>
                <c:formatCode>0.0%</c:formatCode>
                <c:ptCount val="43"/>
                <c:pt idx="0">
                  <c:v>0</c:v>
                </c:pt>
                <c:pt idx="1">
                  <c:v>7.1516142214957095E-3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2.7713822802080668E-2</c:v>
                </c:pt>
                <c:pt idx="6">
                  <c:v>1.8910648212718126E-2</c:v>
                </c:pt>
                <c:pt idx="7">
                  <c:v>0</c:v>
                </c:pt>
                <c:pt idx="8">
                  <c:v>4.8724039222851571E-3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0.534513113161729</c:v>
                </c:pt>
                <c:pt idx="13">
                  <c:v>7.8031524735993332E-3</c:v>
                </c:pt>
                <c:pt idx="14">
                  <c:v>1.0839107499859493E-2</c:v>
                </c:pt>
                <c:pt idx="15">
                  <c:v>0</c:v>
                </c:pt>
                <c:pt idx="16">
                  <c:v>1.6874499485184762E-2</c:v>
                </c:pt>
                <c:pt idx="17">
                  <c:v>0</c:v>
                </c:pt>
                <c:pt idx="18">
                  <c:v>3.2619775739041795E-3</c:v>
                </c:pt>
                <c:pt idx="19">
                  <c:v>2.1316990307430967E-2</c:v>
                </c:pt>
                <c:pt idx="20">
                  <c:v>2.8247300560389994E-2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1.8170805572380377E-2</c:v>
                </c:pt>
                <c:pt idx="25">
                  <c:v>1.0200932656700041E-2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4.8914704983185568E-3</c:v>
                </c:pt>
                <c:pt idx="31">
                  <c:v>0</c:v>
                </c:pt>
                <c:pt idx="32">
                  <c:v>7.0339976553341153E-3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3.0313236780060626E-3</c:v>
                </c:pt>
                <c:pt idx="39">
                  <c:v>0</c:v>
                </c:pt>
                <c:pt idx="40">
                  <c:v>6.7076579094466182E-2</c:v>
                </c:pt>
                <c:pt idx="41">
                  <c:v>1.7081993569131832E-2</c:v>
                </c:pt>
                <c:pt idx="42">
                  <c:v>5.2378873854212141E-3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F-4A77-B880-B1F6AC5E3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3423"/>
        <c:axId val="1"/>
      </c:barChart>
      <c:catAx>
        <c:axId val="718483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34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'2003'!$N$1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'2003'!$M$2:$M$44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'2003'!$N$2:$N$44</c:f>
              <c:numCache>
                <c:formatCode>0.0%</c:formatCode>
                <c:ptCount val="43"/>
                <c:pt idx="0">
                  <c:v>0.10870177414812729</c:v>
                </c:pt>
                <c:pt idx="1">
                  <c:v>5.2555610479485912E-2</c:v>
                </c:pt>
                <c:pt idx="2">
                  <c:v>2.2733445597262206E-2</c:v>
                </c:pt>
                <c:pt idx="3">
                  <c:v>9.405940594059406E-2</c:v>
                </c:pt>
                <c:pt idx="4">
                  <c:v>3.9098376938267565E-2</c:v>
                </c:pt>
                <c:pt idx="5">
                  <c:v>0.11291122499586709</c:v>
                </c:pt>
                <c:pt idx="6">
                  <c:v>7.766687461010606E-2</c:v>
                </c:pt>
                <c:pt idx="7">
                  <c:v>0.15034965034965034</c:v>
                </c:pt>
                <c:pt idx="8">
                  <c:v>8.8945450338404577E-2</c:v>
                </c:pt>
                <c:pt idx="9">
                  <c:v>7.0121007736560215E-2</c:v>
                </c:pt>
                <c:pt idx="10">
                  <c:v>7.8718888674512835E-2</c:v>
                </c:pt>
                <c:pt idx="11">
                  <c:v>8.2912134567951143E-2</c:v>
                </c:pt>
                <c:pt idx="12">
                  <c:v>9.001720650828629E-2</c:v>
                </c:pt>
                <c:pt idx="13">
                  <c:v>5.5265731985653731E-2</c:v>
                </c:pt>
                <c:pt idx="14">
                  <c:v>4.9515164018980812E-3</c:v>
                </c:pt>
                <c:pt idx="15">
                  <c:v>2.2161387042106635E-2</c:v>
                </c:pt>
                <c:pt idx="16">
                  <c:v>0.19870332572937929</c:v>
                </c:pt>
                <c:pt idx="17">
                  <c:v>0</c:v>
                </c:pt>
                <c:pt idx="18">
                  <c:v>4.0730492529053676E-2</c:v>
                </c:pt>
                <c:pt idx="19">
                  <c:v>8.0739718110893505E-2</c:v>
                </c:pt>
                <c:pt idx="20">
                  <c:v>5.121625118606055E-3</c:v>
                </c:pt>
                <c:pt idx="21">
                  <c:v>2.9462041226747112E-2</c:v>
                </c:pt>
                <c:pt idx="22">
                  <c:v>7.5742788982867043E-2</c:v>
                </c:pt>
                <c:pt idx="23">
                  <c:v>0</c:v>
                </c:pt>
                <c:pt idx="24">
                  <c:v>1.368647826637942E-2</c:v>
                </c:pt>
                <c:pt idx="25">
                  <c:v>0.15472108388391737</c:v>
                </c:pt>
                <c:pt idx="26">
                  <c:v>6.5402514659951422E-2</c:v>
                </c:pt>
                <c:pt idx="27">
                  <c:v>2.5280898876404494E-2</c:v>
                </c:pt>
                <c:pt idx="28">
                  <c:v>0.17339149400218101</c:v>
                </c:pt>
                <c:pt idx="29">
                  <c:v>6.9099274583557233E-2</c:v>
                </c:pt>
                <c:pt idx="30">
                  <c:v>4.076596838452641E-2</c:v>
                </c:pt>
                <c:pt idx="31">
                  <c:v>0.10554775704884381</c:v>
                </c:pt>
                <c:pt idx="32">
                  <c:v>2.6737967914438502E-2</c:v>
                </c:pt>
                <c:pt idx="33">
                  <c:v>1.8228029069536553E-2</c:v>
                </c:pt>
                <c:pt idx="34">
                  <c:v>7.6166949276547394E-2</c:v>
                </c:pt>
                <c:pt idx="35">
                  <c:v>8.0684596577017112E-2</c:v>
                </c:pt>
                <c:pt idx="36">
                  <c:v>0.34087665647298671</c:v>
                </c:pt>
                <c:pt idx="37">
                  <c:v>0.1144578313253012</c:v>
                </c:pt>
                <c:pt idx="38">
                  <c:v>3.2059585492227982E-2</c:v>
                </c:pt>
                <c:pt idx="39">
                  <c:v>0</c:v>
                </c:pt>
                <c:pt idx="40">
                  <c:v>5.3509885724650832E-2</c:v>
                </c:pt>
                <c:pt idx="41">
                  <c:v>2.5439783491204331E-2</c:v>
                </c:pt>
                <c:pt idx="42">
                  <c:v>1.8488529014844803E-2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8-4544-AEC2-8EF60A0D1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1423"/>
        <c:axId val="1"/>
      </c:barChart>
      <c:catAx>
        <c:axId val="718491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14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'2003'!$O$1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'2003'!$M$2:$M$44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'2003'!$O$2:$O$44</c:f>
              <c:numCache>
                <c:formatCode>0.0%</c:formatCode>
                <c:ptCount val="43"/>
                <c:pt idx="0">
                  <c:v>0.89129822585187268</c:v>
                </c:pt>
                <c:pt idx="1">
                  <c:v>0.92717745921898176</c:v>
                </c:pt>
                <c:pt idx="2">
                  <c:v>0.9772665544027378</c:v>
                </c:pt>
                <c:pt idx="3">
                  <c:v>0.90594059405940597</c:v>
                </c:pt>
                <c:pt idx="4">
                  <c:v>0.96090162306173255</c:v>
                </c:pt>
                <c:pt idx="5">
                  <c:v>0.85815837328484057</c:v>
                </c:pt>
                <c:pt idx="6">
                  <c:v>0.90736919557880258</c:v>
                </c:pt>
                <c:pt idx="7">
                  <c:v>0.84965034965034969</c:v>
                </c:pt>
                <c:pt idx="8">
                  <c:v>0.91105454966159538</c:v>
                </c:pt>
                <c:pt idx="9">
                  <c:v>0.92987899226343984</c:v>
                </c:pt>
                <c:pt idx="10">
                  <c:v>0.92128111132548729</c:v>
                </c:pt>
                <c:pt idx="11">
                  <c:v>0.90874812987748177</c:v>
                </c:pt>
                <c:pt idx="12">
                  <c:v>8.3677966613336555E-2</c:v>
                </c:pt>
                <c:pt idx="13">
                  <c:v>0.93780567329638087</c:v>
                </c:pt>
                <c:pt idx="14">
                  <c:v>0.99504848359810194</c:v>
                </c:pt>
                <c:pt idx="15">
                  <c:v>0.97783861295789343</c:v>
                </c:pt>
                <c:pt idx="16">
                  <c:v>0.78208668507623968</c:v>
                </c:pt>
                <c:pt idx="17">
                  <c:v>1</c:v>
                </c:pt>
                <c:pt idx="18">
                  <c:v>0.95462091864969567</c:v>
                </c:pt>
                <c:pt idx="19">
                  <c:v>0.90481266253571768</c:v>
                </c:pt>
                <c:pt idx="20">
                  <c:v>0.98781592340205293</c:v>
                </c:pt>
                <c:pt idx="21">
                  <c:v>0.97053795877325288</c:v>
                </c:pt>
                <c:pt idx="22">
                  <c:v>0.92425721101713287</c:v>
                </c:pt>
                <c:pt idx="23">
                  <c:v>1</c:v>
                </c:pt>
                <c:pt idx="24">
                  <c:v>0.9650234444303637</c:v>
                </c:pt>
                <c:pt idx="25">
                  <c:v>0.83791921050430707</c:v>
                </c:pt>
                <c:pt idx="26">
                  <c:v>0.93459748534004861</c:v>
                </c:pt>
                <c:pt idx="27">
                  <c:v>0.97003745318352064</c:v>
                </c:pt>
                <c:pt idx="28">
                  <c:v>0.82660850599781899</c:v>
                </c:pt>
                <c:pt idx="29">
                  <c:v>0.92460370768404088</c:v>
                </c:pt>
                <c:pt idx="30">
                  <c:v>0.95023775864284787</c:v>
                </c:pt>
                <c:pt idx="31">
                  <c:v>0.89445224295115622</c:v>
                </c:pt>
                <c:pt idx="32">
                  <c:v>0.96415667003902306</c:v>
                </c:pt>
                <c:pt idx="33">
                  <c:v>0.98177197093046342</c:v>
                </c:pt>
                <c:pt idx="34">
                  <c:v>0.90446638376987232</c:v>
                </c:pt>
                <c:pt idx="35">
                  <c:v>0.91931540342298279</c:v>
                </c:pt>
                <c:pt idx="36">
                  <c:v>0.65912334352701329</c:v>
                </c:pt>
                <c:pt idx="37">
                  <c:v>0.88554216867469882</c:v>
                </c:pt>
                <c:pt idx="38">
                  <c:v>0.96794041450777202</c:v>
                </c:pt>
                <c:pt idx="39">
                  <c:v>1</c:v>
                </c:pt>
                <c:pt idx="40">
                  <c:v>0.85089787774351544</c:v>
                </c:pt>
                <c:pt idx="41">
                  <c:v>0.95094722598105552</c:v>
                </c:pt>
                <c:pt idx="42">
                  <c:v>0.98151147098515512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5-43A5-A686-38917924B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4223"/>
        <c:axId val="1"/>
      </c:barChart>
      <c:catAx>
        <c:axId val="718494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42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'2003'!$P$1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'2003'!$M$2:$M$44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'2003'!$P$2:$P$44</c:f>
              <c:numCache>
                <c:formatCode>0.0%</c:formatCode>
                <c:ptCount val="43"/>
                <c:pt idx="0">
                  <c:v>0</c:v>
                </c:pt>
                <c:pt idx="1">
                  <c:v>2.0266930301532378E-2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2.8930401719292446E-2</c:v>
                </c:pt>
                <c:pt idx="6">
                  <c:v>1.4963929811091384E-2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8.3397355545671431E-3</c:v>
                </c:pt>
                <c:pt idx="12">
                  <c:v>0.52691158269689375</c:v>
                </c:pt>
                <c:pt idx="13">
                  <c:v>6.9285947179654386E-3</c:v>
                </c:pt>
                <c:pt idx="14">
                  <c:v>0</c:v>
                </c:pt>
                <c:pt idx="15">
                  <c:v>0</c:v>
                </c:pt>
                <c:pt idx="16">
                  <c:v>1.9209989194381077E-2</c:v>
                </c:pt>
                <c:pt idx="17">
                  <c:v>0</c:v>
                </c:pt>
                <c:pt idx="18">
                  <c:v>4.648588821250692E-3</c:v>
                </c:pt>
                <c:pt idx="19">
                  <c:v>1.444761935338877E-2</c:v>
                </c:pt>
                <c:pt idx="20">
                  <c:v>7.0624514793409809E-3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2.1290077303256875E-2</c:v>
                </c:pt>
                <c:pt idx="25">
                  <c:v>7.3597056117755289E-3</c:v>
                </c:pt>
                <c:pt idx="26">
                  <c:v>0</c:v>
                </c:pt>
                <c:pt idx="27">
                  <c:v>4.6816479400749065E-3</c:v>
                </c:pt>
                <c:pt idx="28">
                  <c:v>0</c:v>
                </c:pt>
                <c:pt idx="29">
                  <c:v>6.2970177324019345E-3</c:v>
                </c:pt>
                <c:pt idx="30">
                  <c:v>8.9962729726256255E-3</c:v>
                </c:pt>
                <c:pt idx="31">
                  <c:v>0</c:v>
                </c:pt>
                <c:pt idx="32">
                  <c:v>9.1053620465385166E-3</c:v>
                </c:pt>
                <c:pt idx="33">
                  <c:v>0</c:v>
                </c:pt>
                <c:pt idx="34">
                  <c:v>1.9366666953580251E-2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9.5592236531833866E-2</c:v>
                </c:pt>
                <c:pt idx="41">
                  <c:v>2.3612990527740189E-2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7-467C-8AF0-E80CBD0AB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3823"/>
        <c:axId val="1"/>
      </c:barChart>
      <c:catAx>
        <c:axId val="718483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38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Valencià 2002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'2002'!$N$1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'2002'!$M$2:$M$46</c:f>
              <c:strCache>
                <c:ptCount val="45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TOTALS</c:v>
                </c:pt>
              </c:strCache>
            </c:strRef>
          </c:cat>
          <c:val>
            <c:numRef>
              <c:f>'2002'!$N$2:$N$46</c:f>
              <c:numCache>
                <c:formatCode>0.0%</c:formatCode>
                <c:ptCount val="45"/>
                <c:pt idx="0">
                  <c:v>0.1015625</c:v>
                </c:pt>
                <c:pt idx="1">
                  <c:v>9.4074376787903563E-2</c:v>
                </c:pt>
                <c:pt idx="2">
                  <c:v>0.10507454128440366</c:v>
                </c:pt>
                <c:pt idx="3">
                  <c:v>0.1046</c:v>
                </c:pt>
                <c:pt idx="4">
                  <c:v>4.1604653540712792E-2</c:v>
                </c:pt>
                <c:pt idx="5">
                  <c:v>0.11648332906966828</c:v>
                </c:pt>
                <c:pt idx="6">
                  <c:v>6.5666302947763946E-2</c:v>
                </c:pt>
                <c:pt idx="7">
                  <c:v>0.1360544217687075</c:v>
                </c:pt>
                <c:pt idx="8">
                  <c:v>7.3451489128448746E-2</c:v>
                </c:pt>
                <c:pt idx="9">
                  <c:v>3.7824387321726174E-2</c:v>
                </c:pt>
                <c:pt idx="10">
                  <c:v>7.4496845899669567E-2</c:v>
                </c:pt>
                <c:pt idx="11">
                  <c:v>6.786833462859436E-2</c:v>
                </c:pt>
                <c:pt idx="12">
                  <c:v>8.8635259834871291E-2</c:v>
                </c:pt>
                <c:pt idx="13">
                  <c:v>5.4708769009346438E-2</c:v>
                </c:pt>
                <c:pt idx="14">
                  <c:v>1.2043452777621658E-3</c:v>
                </c:pt>
                <c:pt idx="15">
                  <c:v>3.7017756955289492E-2</c:v>
                </c:pt>
                <c:pt idx="16">
                  <c:v>0.15272852076421461</c:v>
                </c:pt>
                <c:pt idx="17">
                  <c:v>0</c:v>
                </c:pt>
                <c:pt idx="18">
                  <c:v>3.4658511722731905E-2</c:v>
                </c:pt>
                <c:pt idx="19">
                  <c:v>4.393298471172101E-2</c:v>
                </c:pt>
                <c:pt idx="20">
                  <c:v>1.4693152307622215E-2</c:v>
                </c:pt>
                <c:pt idx="21">
                  <c:v>5.1599944590663527E-2</c:v>
                </c:pt>
                <c:pt idx="22">
                  <c:v>6.4332154670925054E-2</c:v>
                </c:pt>
                <c:pt idx="23">
                  <c:v>0</c:v>
                </c:pt>
                <c:pt idx="24">
                  <c:v>4.9364021804966692E-2</c:v>
                </c:pt>
                <c:pt idx="25">
                  <c:v>0.15992319297764365</c:v>
                </c:pt>
                <c:pt idx="26">
                  <c:v>0.12852975671367997</c:v>
                </c:pt>
                <c:pt idx="27">
                  <c:v>3.4169403238591328E-2</c:v>
                </c:pt>
                <c:pt idx="28">
                  <c:v>0.21597300337457817</c:v>
                </c:pt>
                <c:pt idx="29">
                  <c:v>8.5102040816326538E-2</c:v>
                </c:pt>
                <c:pt idx="30">
                  <c:v>5.6618771018037292E-2</c:v>
                </c:pt>
                <c:pt idx="31">
                  <c:v>9.8755967247320664E-2</c:v>
                </c:pt>
                <c:pt idx="32">
                  <c:v>2.3368503321610001E-2</c:v>
                </c:pt>
                <c:pt idx="33">
                  <c:v>3.7280751514601439E-2</c:v>
                </c:pt>
                <c:pt idx="34">
                  <c:v>0.13962156981078488</c:v>
                </c:pt>
                <c:pt idx="35">
                  <c:v>7.3109578377595533E-2</c:v>
                </c:pt>
                <c:pt idx="36">
                  <c:v>0.30793157076205285</c:v>
                </c:pt>
                <c:pt idx="37">
                  <c:v>9.9473684210526311E-2</c:v>
                </c:pt>
                <c:pt idx="38">
                  <c:v>3.5702256652071405E-2</c:v>
                </c:pt>
                <c:pt idx="39">
                  <c:v>0</c:v>
                </c:pt>
                <c:pt idx="40">
                  <c:v>0.11514812744550026</c:v>
                </c:pt>
                <c:pt idx="41">
                  <c:v>2.8135048231511254E-2</c:v>
                </c:pt>
                <c:pt idx="42">
                  <c:v>2.036956205441583E-2</c:v>
                </c:pt>
                <c:pt idx="43">
                  <c:v>0.18158417297933366</c:v>
                </c:pt>
                <c:pt idx="44">
                  <c:v>7.8927157460387642E-2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F-4DD1-980C-FD3192BDE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3183"/>
        <c:axId val="1"/>
      </c:barChart>
      <c:catAx>
        <c:axId val="720443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431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'2004'!$M$2:$M$44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'2004'!$N$2:$N$44</c:f>
              <c:numCache>
                <c:formatCode>0.0%</c:formatCode>
                <c:ptCount val="43"/>
                <c:pt idx="0">
                  <c:v>0.12379778051787917</c:v>
                </c:pt>
                <c:pt idx="1">
                  <c:v>2.6948507313163693E-2</c:v>
                </c:pt>
                <c:pt idx="2">
                  <c:v>5.4950119279982647E-2</c:v>
                </c:pt>
                <c:pt idx="3">
                  <c:v>6.1002178649237473E-2</c:v>
                </c:pt>
                <c:pt idx="4">
                  <c:v>5.6980778192655325E-2</c:v>
                </c:pt>
                <c:pt idx="5">
                  <c:v>9.5499787324542756E-2</c:v>
                </c:pt>
                <c:pt idx="6">
                  <c:v>5.3218851364243466E-2</c:v>
                </c:pt>
                <c:pt idx="7">
                  <c:v>8.6461888509670085E-2</c:v>
                </c:pt>
                <c:pt idx="8">
                  <c:v>8.329812015818841E-2</c:v>
                </c:pt>
                <c:pt idx="9">
                  <c:v>4.8364463188227444E-2</c:v>
                </c:pt>
                <c:pt idx="10">
                  <c:v>6.8975918757226889E-2</c:v>
                </c:pt>
                <c:pt idx="11">
                  <c:v>9.0735157118672929E-2</c:v>
                </c:pt>
                <c:pt idx="12">
                  <c:v>8.8517362800950447E-2</c:v>
                </c:pt>
                <c:pt idx="13">
                  <c:v>7.7559462254395042E-2</c:v>
                </c:pt>
                <c:pt idx="14">
                  <c:v>4.7534918358777718E-3</c:v>
                </c:pt>
                <c:pt idx="15">
                  <c:v>1.8639470214732761E-2</c:v>
                </c:pt>
                <c:pt idx="16">
                  <c:v>0.16319869441044471</c:v>
                </c:pt>
                <c:pt idx="17">
                  <c:v>0</c:v>
                </c:pt>
                <c:pt idx="18">
                  <c:v>5.7128725114381107E-2</c:v>
                </c:pt>
                <c:pt idx="19">
                  <c:v>7.8192986946506268E-2</c:v>
                </c:pt>
                <c:pt idx="20">
                  <c:v>1.5370325320122962E-2</c:v>
                </c:pt>
                <c:pt idx="21">
                  <c:v>9.7413175213396739E-3</c:v>
                </c:pt>
                <c:pt idx="22">
                  <c:v>8.1440668135947095E-2</c:v>
                </c:pt>
                <c:pt idx="23">
                  <c:v>0</c:v>
                </c:pt>
                <c:pt idx="24">
                  <c:v>1.2636695018226002E-2</c:v>
                </c:pt>
                <c:pt idx="25">
                  <c:v>0.15417777623878942</c:v>
                </c:pt>
                <c:pt idx="26">
                  <c:v>5.4003221571493745E-2</c:v>
                </c:pt>
                <c:pt idx="27">
                  <c:v>2.4128190913650645E-2</c:v>
                </c:pt>
                <c:pt idx="28">
                  <c:v>0.175303197353914</c:v>
                </c:pt>
                <c:pt idx="29">
                  <c:v>6.3260003996986877E-2</c:v>
                </c:pt>
                <c:pt idx="30">
                  <c:v>3.9312889093843673E-2</c:v>
                </c:pt>
                <c:pt idx="31">
                  <c:v>0.11098727286103142</c:v>
                </c:pt>
                <c:pt idx="32">
                  <c:v>2.8936782452946532E-2</c:v>
                </c:pt>
                <c:pt idx="33">
                  <c:v>2.4920443608175014E-2</c:v>
                </c:pt>
                <c:pt idx="34">
                  <c:v>9.5185002466699559E-2</c:v>
                </c:pt>
                <c:pt idx="35">
                  <c:v>6.1188118811881187E-2</c:v>
                </c:pt>
                <c:pt idx="36">
                  <c:v>0.31338724168912852</c:v>
                </c:pt>
                <c:pt idx="37">
                  <c:v>0.10922205048943844</c:v>
                </c:pt>
                <c:pt idx="38">
                  <c:v>2.8214935105649257E-2</c:v>
                </c:pt>
                <c:pt idx="39">
                  <c:v>0</c:v>
                </c:pt>
                <c:pt idx="40">
                  <c:v>8.326878388845857E-2</c:v>
                </c:pt>
                <c:pt idx="41">
                  <c:v>2.8298073035978977E-2</c:v>
                </c:pt>
                <c:pt idx="42">
                  <c:v>2.0671311688687157E-2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F-4727-B860-F9053A3A6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3023"/>
        <c:axId val="1"/>
      </c:barChart>
      <c:catAx>
        <c:axId val="718493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30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'2004'!$O$1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'2004'!$M$2:$M$44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'2004'!$O$2:$O$44</c:f>
              <c:numCache>
                <c:formatCode>0.0%</c:formatCode>
                <c:ptCount val="43"/>
                <c:pt idx="0">
                  <c:v>0.87620221948212085</c:v>
                </c:pt>
                <c:pt idx="1">
                  <c:v>0.961029853736726</c:v>
                </c:pt>
                <c:pt idx="2">
                  <c:v>0.94504988072001739</c:v>
                </c:pt>
                <c:pt idx="3">
                  <c:v>0.93899782135076248</c:v>
                </c:pt>
                <c:pt idx="4">
                  <c:v>0.94301922180734454</c:v>
                </c:pt>
                <c:pt idx="5">
                  <c:v>0.86877073585708209</c:v>
                </c:pt>
                <c:pt idx="6">
                  <c:v>0.91916809769128027</c:v>
                </c:pt>
                <c:pt idx="7">
                  <c:v>0.91353811149032993</c:v>
                </c:pt>
                <c:pt idx="8">
                  <c:v>0.90478357440814783</c:v>
                </c:pt>
                <c:pt idx="9">
                  <c:v>0.95163553681177271</c:v>
                </c:pt>
                <c:pt idx="10">
                  <c:v>0.93102408124277325</c:v>
                </c:pt>
                <c:pt idx="11">
                  <c:v>0.8871019443247955</c:v>
                </c:pt>
                <c:pt idx="12">
                  <c:v>9.8193581632360943E-2</c:v>
                </c:pt>
                <c:pt idx="13">
                  <c:v>0.91209927611168562</c:v>
                </c:pt>
                <c:pt idx="14">
                  <c:v>0.99524650816412219</c:v>
                </c:pt>
                <c:pt idx="15">
                  <c:v>0.98136052978526733</c:v>
                </c:pt>
                <c:pt idx="16">
                  <c:v>0.79745876318703734</c:v>
                </c:pt>
                <c:pt idx="17">
                  <c:v>1</c:v>
                </c:pt>
                <c:pt idx="18">
                  <c:v>0.93767775442067502</c:v>
                </c:pt>
                <c:pt idx="19">
                  <c:v>0.90900947018172507</c:v>
                </c:pt>
                <c:pt idx="20">
                  <c:v>0.96721365857973773</c:v>
                </c:pt>
                <c:pt idx="21">
                  <c:v>0.99025868247866033</c:v>
                </c:pt>
                <c:pt idx="22">
                  <c:v>0.91855933186405281</c:v>
                </c:pt>
                <c:pt idx="23">
                  <c:v>1</c:v>
                </c:pt>
                <c:pt idx="24">
                  <c:v>0.96695018226002427</c:v>
                </c:pt>
                <c:pt idx="25">
                  <c:v>0.8371654143149001</c:v>
                </c:pt>
                <c:pt idx="26">
                  <c:v>0.94599677842850627</c:v>
                </c:pt>
                <c:pt idx="27">
                  <c:v>0.96481085504606534</c:v>
                </c:pt>
                <c:pt idx="28">
                  <c:v>0.82469680264608602</c:v>
                </c:pt>
                <c:pt idx="29">
                  <c:v>0.93673999600301316</c:v>
                </c:pt>
                <c:pt idx="30">
                  <c:v>0.9428176158635001</c:v>
                </c:pt>
                <c:pt idx="31">
                  <c:v>0.88901272713896862</c:v>
                </c:pt>
                <c:pt idx="32">
                  <c:v>0.9644419649411281</c:v>
                </c:pt>
                <c:pt idx="33">
                  <c:v>0.97507955639182498</c:v>
                </c:pt>
                <c:pt idx="34">
                  <c:v>0.887054760730143</c:v>
                </c:pt>
                <c:pt idx="35">
                  <c:v>0.93881188118811887</c:v>
                </c:pt>
                <c:pt idx="36">
                  <c:v>0.68661275831087154</c:v>
                </c:pt>
                <c:pt idx="37">
                  <c:v>0.89077794951056166</c:v>
                </c:pt>
                <c:pt idx="38">
                  <c:v>0.97178506489435079</c:v>
                </c:pt>
                <c:pt idx="39">
                  <c:v>1</c:v>
                </c:pt>
                <c:pt idx="40">
                  <c:v>0.83017041053446938</c:v>
                </c:pt>
                <c:pt idx="41">
                  <c:v>0.94050667026007284</c:v>
                </c:pt>
                <c:pt idx="42">
                  <c:v>0.97932868831131292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A-4F1F-B656-21B2E1E18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4623"/>
        <c:axId val="1"/>
      </c:barChart>
      <c:catAx>
        <c:axId val="718494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46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'2004'!$P$1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'2004'!$M$2:$M$44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'2004'!$P$2:$P$44</c:f>
              <c:numCache>
                <c:formatCode>0.0%</c:formatCode>
                <c:ptCount val="43"/>
                <c:pt idx="0">
                  <c:v>0</c:v>
                </c:pt>
                <c:pt idx="1">
                  <c:v>1.2021638950110198E-2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3.5729476818375162E-2</c:v>
                </c:pt>
                <c:pt idx="6">
                  <c:v>2.7613050944476244E-2</c:v>
                </c:pt>
                <c:pt idx="7">
                  <c:v>0</c:v>
                </c:pt>
                <c:pt idx="8">
                  <c:v>1.1918305433663795E-2</c:v>
                </c:pt>
                <c:pt idx="9">
                  <c:v>0</c:v>
                </c:pt>
                <c:pt idx="10">
                  <c:v>0</c:v>
                </c:pt>
                <c:pt idx="11">
                  <c:v>2.2162898556531668E-2</c:v>
                </c:pt>
                <c:pt idx="12">
                  <c:v>0.5345108929031519</c:v>
                </c:pt>
                <c:pt idx="13">
                  <c:v>1.0341261633919338E-2</c:v>
                </c:pt>
                <c:pt idx="14">
                  <c:v>0</c:v>
                </c:pt>
                <c:pt idx="15">
                  <c:v>0</c:v>
                </c:pt>
                <c:pt idx="16">
                  <c:v>3.9342542402517923E-2</c:v>
                </c:pt>
                <c:pt idx="17">
                  <c:v>0</c:v>
                </c:pt>
                <c:pt idx="18">
                  <c:v>5.1935204649437364E-3</c:v>
                </c:pt>
                <c:pt idx="19">
                  <c:v>1.2797542871768621E-2</c:v>
                </c:pt>
                <c:pt idx="20">
                  <c:v>1.7416016100139327E-2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2.0413122721749697E-2</c:v>
                </c:pt>
                <c:pt idx="25">
                  <c:v>8.6568094463104674E-3</c:v>
                </c:pt>
                <c:pt idx="26">
                  <c:v>0</c:v>
                </c:pt>
                <c:pt idx="27">
                  <c:v>1.1060954040284047E-2</c:v>
                </c:pt>
                <c:pt idx="28">
                  <c:v>0</c:v>
                </c:pt>
                <c:pt idx="29">
                  <c:v>0</c:v>
                </c:pt>
                <c:pt idx="30">
                  <c:v>1.7869495042656214E-2</c:v>
                </c:pt>
                <c:pt idx="31">
                  <c:v>0</c:v>
                </c:pt>
                <c:pt idx="32">
                  <c:v>6.6212526059253604E-3</c:v>
                </c:pt>
                <c:pt idx="33">
                  <c:v>0</c:v>
                </c:pt>
                <c:pt idx="34">
                  <c:v>1.7760236803157376E-2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8.6560805577072047E-2</c:v>
                </c:pt>
                <c:pt idx="41">
                  <c:v>3.1195256703948251E-2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C-4D5E-9316-50D70FAFD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7023"/>
        <c:axId val="1"/>
      </c:barChart>
      <c:catAx>
        <c:axId val="718497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70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'2005'!$N$1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'2005'!$M$2:$M$44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'2005'!$N$2:$N$44</c:f>
              <c:numCache>
                <c:formatCode>0.0%</c:formatCode>
                <c:ptCount val="43"/>
                <c:pt idx="0">
                  <c:v>0.10331670090989141</c:v>
                </c:pt>
                <c:pt idx="1">
                  <c:v>2.4138602297060541E-2</c:v>
                </c:pt>
                <c:pt idx="2">
                  <c:v>3.2772765444327209E-2</c:v>
                </c:pt>
                <c:pt idx="3">
                  <c:v>7.1030640668523673E-2</c:v>
                </c:pt>
                <c:pt idx="4">
                  <c:v>3.8374650734201293E-2</c:v>
                </c:pt>
                <c:pt idx="5">
                  <c:v>8.1081081081081086E-2</c:v>
                </c:pt>
                <c:pt idx="6">
                  <c:v>5.9770114942528742E-2</c:v>
                </c:pt>
                <c:pt idx="7">
                  <c:v>6.3209076175040513E-2</c:v>
                </c:pt>
                <c:pt idx="8">
                  <c:v>0.12840823364586701</c:v>
                </c:pt>
                <c:pt idx="9">
                  <c:v>6.7061420412739575E-2</c:v>
                </c:pt>
                <c:pt idx="10">
                  <c:v>7.7386234601475201E-2</c:v>
                </c:pt>
                <c:pt idx="11">
                  <c:v>8.8432353299987804E-2</c:v>
                </c:pt>
                <c:pt idx="12">
                  <c:v>9.1781405251951748E-2</c:v>
                </c:pt>
                <c:pt idx="13">
                  <c:v>4.5918771277016865E-2</c:v>
                </c:pt>
                <c:pt idx="14">
                  <c:v>7.1138934338763598E-3</c:v>
                </c:pt>
                <c:pt idx="15">
                  <c:v>2.0727040816326533E-2</c:v>
                </c:pt>
                <c:pt idx="16">
                  <c:v>0.18502140636912792</c:v>
                </c:pt>
                <c:pt idx="17">
                  <c:v>0</c:v>
                </c:pt>
                <c:pt idx="18">
                  <c:v>4.726694915254237E-2</c:v>
                </c:pt>
                <c:pt idx="19">
                  <c:v>9.0909667315508147E-2</c:v>
                </c:pt>
                <c:pt idx="20">
                  <c:v>1.0428338455052753E-2</c:v>
                </c:pt>
                <c:pt idx="21">
                  <c:v>3.9284855287420831E-2</c:v>
                </c:pt>
                <c:pt idx="22">
                  <c:v>3.4907463724042055E-2</c:v>
                </c:pt>
                <c:pt idx="23">
                  <c:v>0</c:v>
                </c:pt>
                <c:pt idx="24">
                  <c:v>0.10534486582390774</c:v>
                </c:pt>
                <c:pt idx="25">
                  <c:v>0.15937564529178189</c:v>
                </c:pt>
                <c:pt idx="26">
                  <c:v>6.1553949265832894E-2</c:v>
                </c:pt>
                <c:pt idx="27">
                  <c:v>2.3913756195398532E-2</c:v>
                </c:pt>
                <c:pt idx="28">
                  <c:v>0.18288770053475936</c:v>
                </c:pt>
                <c:pt idx="29">
                  <c:v>7.4293475592793201E-2</c:v>
                </c:pt>
                <c:pt idx="30">
                  <c:v>3.6594604044053375E-2</c:v>
                </c:pt>
                <c:pt idx="31">
                  <c:v>0.12661281374931549</c:v>
                </c:pt>
                <c:pt idx="32">
                  <c:v>3.1117760851166729E-2</c:v>
                </c:pt>
                <c:pt idx="33">
                  <c:v>1.2237315289826665E-2</c:v>
                </c:pt>
                <c:pt idx="34">
                  <c:v>8.952164009111617E-2</c:v>
                </c:pt>
                <c:pt idx="35">
                  <c:v>0</c:v>
                </c:pt>
                <c:pt idx="36">
                  <c:v>0.32556962025316455</c:v>
                </c:pt>
                <c:pt idx="37">
                  <c:v>0.16489031748717078</c:v>
                </c:pt>
                <c:pt idx="38">
                  <c:v>5.26230821292634E-2</c:v>
                </c:pt>
                <c:pt idx="39">
                  <c:v>0</c:v>
                </c:pt>
                <c:pt idx="40">
                  <c:v>2.8669904433651892E-2</c:v>
                </c:pt>
                <c:pt idx="41">
                  <c:v>3.3211332519994578E-2</c:v>
                </c:pt>
                <c:pt idx="42">
                  <c:v>1.8230200385186492E-2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1-4BA0-A038-742B0A38E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7423"/>
        <c:axId val="1"/>
      </c:barChart>
      <c:catAx>
        <c:axId val="718497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74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'2005'!$O$1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'2005'!$M$2:$M$44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'2005'!$O$2:$O$44</c:f>
              <c:numCache>
                <c:formatCode>0.0%</c:formatCode>
                <c:ptCount val="43"/>
                <c:pt idx="0">
                  <c:v>0.89668329909010858</c:v>
                </c:pt>
                <c:pt idx="1">
                  <c:v>0.94714814093829081</c:v>
                </c:pt>
                <c:pt idx="2">
                  <c:v>0.95861415559527141</c:v>
                </c:pt>
                <c:pt idx="3">
                  <c:v>0.91225626740947074</c:v>
                </c:pt>
                <c:pt idx="4">
                  <c:v>0.9550561797752809</c:v>
                </c:pt>
                <c:pt idx="5">
                  <c:v>0.87650727650727656</c:v>
                </c:pt>
                <c:pt idx="6">
                  <c:v>0.90864852474047875</c:v>
                </c:pt>
                <c:pt idx="7">
                  <c:v>0.93679092382495943</c:v>
                </c:pt>
                <c:pt idx="8">
                  <c:v>0.8569888996659123</c:v>
                </c:pt>
                <c:pt idx="9">
                  <c:v>0.93293857958726045</c:v>
                </c:pt>
                <c:pt idx="10">
                  <c:v>0.9226137653985248</c:v>
                </c:pt>
                <c:pt idx="11">
                  <c:v>0.89351226058314015</c:v>
                </c:pt>
                <c:pt idx="12">
                  <c:v>0.10532292405961675</c:v>
                </c:pt>
                <c:pt idx="13">
                  <c:v>0.94853930805161901</c:v>
                </c:pt>
                <c:pt idx="14">
                  <c:v>0.99051480875483155</c:v>
                </c:pt>
                <c:pt idx="15">
                  <c:v>0.97927295918367352</c:v>
                </c:pt>
                <c:pt idx="16">
                  <c:v>0.78213594510585882</c:v>
                </c:pt>
                <c:pt idx="17">
                  <c:v>1</c:v>
                </c:pt>
                <c:pt idx="18">
                  <c:v>0.94415254237288138</c:v>
                </c:pt>
                <c:pt idx="19">
                  <c:v>0.87510541032355416</c:v>
                </c:pt>
                <c:pt idx="20">
                  <c:v>0.97010173176982228</c:v>
                </c:pt>
                <c:pt idx="21">
                  <c:v>0.95653945856383127</c:v>
                </c:pt>
                <c:pt idx="22">
                  <c:v>0.96422365105569552</c:v>
                </c:pt>
                <c:pt idx="23">
                  <c:v>0.98022072524007464</c:v>
                </c:pt>
                <c:pt idx="24">
                  <c:v>0.87602572632512754</c:v>
                </c:pt>
                <c:pt idx="25">
                  <c:v>0.82859019190342875</c:v>
                </c:pt>
                <c:pt idx="26">
                  <c:v>0.92665584386138355</c:v>
                </c:pt>
                <c:pt idx="27">
                  <c:v>0.95414922955277426</c:v>
                </c:pt>
                <c:pt idx="28">
                  <c:v>0.81711229946524067</c:v>
                </c:pt>
                <c:pt idx="29">
                  <c:v>0.9257065244072068</c:v>
                </c:pt>
                <c:pt idx="30">
                  <c:v>0.95349921333255638</c:v>
                </c:pt>
                <c:pt idx="31">
                  <c:v>0.84403889722014436</c:v>
                </c:pt>
                <c:pt idx="32">
                  <c:v>0.95339136742836428</c:v>
                </c:pt>
                <c:pt idx="33">
                  <c:v>0.98520614251870531</c:v>
                </c:pt>
                <c:pt idx="34">
                  <c:v>0.88997722095671983</c:v>
                </c:pt>
                <c:pt idx="35">
                  <c:v>1</c:v>
                </c:pt>
                <c:pt idx="36">
                  <c:v>0.6744303797468354</c:v>
                </c:pt>
                <c:pt idx="37">
                  <c:v>0.83510968251282913</c:v>
                </c:pt>
                <c:pt idx="38">
                  <c:v>0.94551415390155913</c:v>
                </c:pt>
                <c:pt idx="39">
                  <c:v>1</c:v>
                </c:pt>
                <c:pt idx="40">
                  <c:v>0.89503368322105592</c:v>
                </c:pt>
                <c:pt idx="41">
                  <c:v>0.92971397587095017</c:v>
                </c:pt>
                <c:pt idx="42">
                  <c:v>0.98176979961481337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E-434A-A21C-9166B6DFA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8223"/>
        <c:axId val="1"/>
      </c:barChart>
      <c:catAx>
        <c:axId val="718488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82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'2005'!$P$1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'2005'!$M$2:$M$44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'2005'!$P$2:$P$44</c:f>
              <c:numCache>
                <c:formatCode>0.0%</c:formatCode>
                <c:ptCount val="43"/>
                <c:pt idx="0">
                  <c:v>0</c:v>
                </c:pt>
                <c:pt idx="1">
                  <c:v>2.8713256764648625E-2</c:v>
                </c:pt>
                <c:pt idx="2">
                  <c:v>8.6130789604013692E-3</c:v>
                </c:pt>
                <c:pt idx="3">
                  <c:v>1.6713091922005572E-2</c:v>
                </c:pt>
                <c:pt idx="4">
                  <c:v>6.5691694905178058E-3</c:v>
                </c:pt>
                <c:pt idx="5">
                  <c:v>4.2411642411642414E-2</c:v>
                </c:pt>
                <c:pt idx="6">
                  <c:v>3.1581360316992504E-2</c:v>
                </c:pt>
                <c:pt idx="7">
                  <c:v>0</c:v>
                </c:pt>
                <c:pt idx="8">
                  <c:v>1.4602866688220714E-2</c:v>
                </c:pt>
                <c:pt idx="9">
                  <c:v>0</c:v>
                </c:pt>
                <c:pt idx="10">
                  <c:v>0</c:v>
                </c:pt>
                <c:pt idx="11">
                  <c:v>1.8055386116872026E-2</c:v>
                </c:pt>
                <c:pt idx="12">
                  <c:v>0.53217885024840306</c:v>
                </c:pt>
                <c:pt idx="13">
                  <c:v>5.5419206713641046E-3</c:v>
                </c:pt>
                <c:pt idx="14">
                  <c:v>2.3712978112921199E-3</c:v>
                </c:pt>
                <c:pt idx="15">
                  <c:v>0</c:v>
                </c:pt>
                <c:pt idx="16">
                  <c:v>3.2842648525013195E-2</c:v>
                </c:pt>
                <c:pt idx="17">
                  <c:v>0</c:v>
                </c:pt>
                <c:pt idx="18">
                  <c:v>8.5805084745762712E-3</c:v>
                </c:pt>
                <c:pt idx="19">
                  <c:v>3.3984922360937628E-2</c:v>
                </c:pt>
                <c:pt idx="20">
                  <c:v>1.9469929775125086E-2</c:v>
                </c:pt>
                <c:pt idx="21">
                  <c:v>4.1756861487479624E-3</c:v>
                </c:pt>
                <c:pt idx="22">
                  <c:v>8.6888522026240338E-4</c:v>
                </c:pt>
                <c:pt idx="23">
                  <c:v>1.9779274759925469E-2</c:v>
                </c:pt>
                <c:pt idx="24">
                  <c:v>1.862940785096474E-2</c:v>
                </c:pt>
                <c:pt idx="25">
                  <c:v>1.203416280478929E-2</c:v>
                </c:pt>
                <c:pt idx="26">
                  <c:v>1.1790206872783669E-2</c:v>
                </c:pt>
                <c:pt idx="27">
                  <c:v>2.1937014251827282E-2</c:v>
                </c:pt>
                <c:pt idx="28">
                  <c:v>0</c:v>
                </c:pt>
                <c:pt idx="29">
                  <c:v>0</c:v>
                </c:pt>
                <c:pt idx="30">
                  <c:v>9.9061826233902452E-3</c:v>
                </c:pt>
                <c:pt idx="31">
                  <c:v>2.9348289030540115E-2</c:v>
                </c:pt>
                <c:pt idx="32">
                  <c:v>1.549087172046911E-2</c:v>
                </c:pt>
                <c:pt idx="33">
                  <c:v>2.5565421914679662E-3</c:v>
                </c:pt>
                <c:pt idx="34">
                  <c:v>2.0501138952164009E-2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1.8627639691774656E-3</c:v>
                </c:pt>
                <c:pt idx="39">
                  <c:v>0</c:v>
                </c:pt>
                <c:pt idx="40">
                  <c:v>7.6296412345292192E-2</c:v>
                </c:pt>
                <c:pt idx="41">
                  <c:v>3.7074691609055174E-2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8-4E3F-9FEE-3C2FE4CF8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9423"/>
        <c:axId val="1"/>
      </c:barChart>
      <c:catAx>
        <c:axId val="718489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94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'2006'!$N$1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'2006'!$M$2:$M$44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'2006'!$N$2:$N$44</c:f>
              <c:numCache>
                <c:formatCode>0.0%</c:formatCode>
                <c:ptCount val="43"/>
                <c:pt idx="0">
                  <c:v>9.2875318066157772E-2</c:v>
                </c:pt>
                <c:pt idx="1">
                  <c:v>2.2971845815158685E-2</c:v>
                </c:pt>
                <c:pt idx="2">
                  <c:v>3.5869164052408198E-2</c:v>
                </c:pt>
                <c:pt idx="3">
                  <c:v>7.6472087687993878E-2</c:v>
                </c:pt>
                <c:pt idx="4">
                  <c:v>3.5918542187644717E-2</c:v>
                </c:pt>
                <c:pt idx="5">
                  <c:v>7.8817733990147784E-2</c:v>
                </c:pt>
                <c:pt idx="6">
                  <c:v>4.9450906491649876E-2</c:v>
                </c:pt>
                <c:pt idx="7">
                  <c:v>7.6010781671159031E-2</c:v>
                </c:pt>
                <c:pt idx="8">
                  <c:v>9.1300648729129005E-2</c:v>
                </c:pt>
                <c:pt idx="9">
                  <c:v>5.3282469836763664E-2</c:v>
                </c:pt>
                <c:pt idx="10">
                  <c:v>8.4171835515736274E-2</c:v>
                </c:pt>
                <c:pt idx="11">
                  <c:v>6.3845391476709618E-2</c:v>
                </c:pt>
                <c:pt idx="12">
                  <c:v>9.6217397241567665E-2</c:v>
                </c:pt>
                <c:pt idx="13">
                  <c:v>4.3259042747533796E-2</c:v>
                </c:pt>
                <c:pt idx="14">
                  <c:v>9.1861106007716329E-3</c:v>
                </c:pt>
                <c:pt idx="15">
                  <c:v>2.6611601494903082E-2</c:v>
                </c:pt>
                <c:pt idx="16">
                  <c:v>0.16960941680042804</c:v>
                </c:pt>
                <c:pt idx="17">
                  <c:v>0</c:v>
                </c:pt>
                <c:pt idx="18">
                  <c:v>4.1880412032667132E-2</c:v>
                </c:pt>
                <c:pt idx="19">
                  <c:v>8.480255025697743E-2</c:v>
                </c:pt>
                <c:pt idx="20">
                  <c:v>1.8517530284433537E-2</c:v>
                </c:pt>
                <c:pt idx="21">
                  <c:v>3.4802715265641902E-2</c:v>
                </c:pt>
                <c:pt idx="22">
                  <c:v>3.1760770699897647E-2</c:v>
                </c:pt>
                <c:pt idx="23">
                  <c:v>0</c:v>
                </c:pt>
                <c:pt idx="24">
                  <c:v>6.6426096479416885E-2</c:v>
                </c:pt>
                <c:pt idx="25">
                  <c:v>0.16469422043010754</c:v>
                </c:pt>
                <c:pt idx="26">
                  <c:v>7.0706460274019917E-2</c:v>
                </c:pt>
                <c:pt idx="27">
                  <c:v>1.546444101816033E-2</c:v>
                </c:pt>
                <c:pt idx="28">
                  <c:v>0.1900600764609503</c:v>
                </c:pt>
                <c:pt idx="29">
                  <c:v>6.5429473750039088E-2</c:v>
                </c:pt>
                <c:pt idx="30">
                  <c:v>3.8459823419245517E-2</c:v>
                </c:pt>
                <c:pt idx="31">
                  <c:v>0.10651846367662912</c:v>
                </c:pt>
                <c:pt idx="32">
                  <c:v>2.5080401579906333E-2</c:v>
                </c:pt>
                <c:pt idx="33">
                  <c:v>1.7455745717391478E-2</c:v>
                </c:pt>
                <c:pt idx="34">
                  <c:v>7.9619912809669249E-2</c:v>
                </c:pt>
                <c:pt idx="35">
                  <c:v>0</c:v>
                </c:pt>
                <c:pt idx="36">
                  <c:v>0.25254472547809992</c:v>
                </c:pt>
                <c:pt idx="37">
                  <c:v>0.17664118112312152</c:v>
                </c:pt>
                <c:pt idx="38">
                  <c:v>5.6090126703322966E-2</c:v>
                </c:pt>
                <c:pt idx="39">
                  <c:v>0</c:v>
                </c:pt>
                <c:pt idx="40">
                  <c:v>2.8258184064237184E-2</c:v>
                </c:pt>
                <c:pt idx="41">
                  <c:v>5.8170216848973326E-2</c:v>
                </c:pt>
                <c:pt idx="42">
                  <c:v>1.001763668430335E-2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E-481E-B893-BE05CA6DD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5823"/>
        <c:axId val="1"/>
      </c:barChart>
      <c:catAx>
        <c:axId val="71848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58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'2006'!$O$1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'2006'!$M$2:$M$44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'2006'!$O$2:$O$44</c:f>
              <c:numCache>
                <c:formatCode>0.0%</c:formatCode>
                <c:ptCount val="43"/>
                <c:pt idx="0">
                  <c:v>0.90712468193384221</c:v>
                </c:pt>
                <c:pt idx="1">
                  <c:v>0.95275730518370627</c:v>
                </c:pt>
                <c:pt idx="2">
                  <c:v>0.96413083594759186</c:v>
                </c:pt>
                <c:pt idx="3">
                  <c:v>0.91014529696660718</c:v>
                </c:pt>
                <c:pt idx="4">
                  <c:v>0.96144762434009456</c:v>
                </c:pt>
                <c:pt idx="5">
                  <c:v>0.8645320197044335</c:v>
                </c:pt>
                <c:pt idx="6">
                  <c:v>0.91369159789459997</c:v>
                </c:pt>
                <c:pt idx="7">
                  <c:v>0.92398921832884096</c:v>
                </c:pt>
                <c:pt idx="8">
                  <c:v>0.88418589811762205</c:v>
                </c:pt>
                <c:pt idx="9">
                  <c:v>0.94671753016323634</c:v>
                </c:pt>
                <c:pt idx="10">
                  <c:v>0.91582816448426374</c:v>
                </c:pt>
                <c:pt idx="11">
                  <c:v>0.92785431119920714</c:v>
                </c:pt>
                <c:pt idx="12">
                  <c:v>0.11689198415949748</c:v>
                </c:pt>
                <c:pt idx="13">
                  <c:v>0.95089514066496161</c:v>
                </c:pt>
                <c:pt idx="14">
                  <c:v>0.99081388939922832</c:v>
                </c:pt>
                <c:pt idx="15">
                  <c:v>0.97338839850509695</c:v>
                </c:pt>
                <c:pt idx="16">
                  <c:v>0.80631353665061534</c:v>
                </c:pt>
                <c:pt idx="17">
                  <c:v>1</c:v>
                </c:pt>
                <c:pt idx="18">
                  <c:v>0.94980916813723482</c:v>
                </c:pt>
                <c:pt idx="19">
                  <c:v>0.88559625268362507</c:v>
                </c:pt>
                <c:pt idx="20">
                  <c:v>0.96856822669299314</c:v>
                </c:pt>
                <c:pt idx="21">
                  <c:v>0.96519728473435817</c:v>
                </c:pt>
                <c:pt idx="22">
                  <c:v>0.95821506579016791</c:v>
                </c:pt>
                <c:pt idx="23">
                  <c:v>0.96010638297872342</c:v>
                </c:pt>
                <c:pt idx="24">
                  <c:v>0.90772158489075605</c:v>
                </c:pt>
                <c:pt idx="25">
                  <c:v>0.8256115591397849</c:v>
                </c:pt>
                <c:pt idx="26">
                  <c:v>0.92368191589470883</c:v>
                </c:pt>
                <c:pt idx="27">
                  <c:v>0.9703405870024836</c:v>
                </c:pt>
                <c:pt idx="28">
                  <c:v>0.80993992353904964</c:v>
                </c:pt>
                <c:pt idx="29">
                  <c:v>0.91033738782402052</c:v>
                </c:pt>
                <c:pt idx="30">
                  <c:v>0.94788415232319634</c:v>
                </c:pt>
                <c:pt idx="31">
                  <c:v>0.87204990323292941</c:v>
                </c:pt>
                <c:pt idx="32">
                  <c:v>0.9679005099233281</c:v>
                </c:pt>
                <c:pt idx="33">
                  <c:v>0.96707211603310239</c:v>
                </c:pt>
                <c:pt idx="34">
                  <c:v>0.90080142010598585</c:v>
                </c:pt>
                <c:pt idx="35">
                  <c:v>1</c:v>
                </c:pt>
                <c:pt idx="36">
                  <c:v>0.73588834053053676</c:v>
                </c:pt>
                <c:pt idx="37">
                  <c:v>0.82335881887687845</c:v>
                </c:pt>
                <c:pt idx="38">
                  <c:v>0.94390987329667697</c:v>
                </c:pt>
                <c:pt idx="39">
                  <c:v>1</c:v>
                </c:pt>
                <c:pt idx="40">
                  <c:v>0.90271772699197039</c:v>
                </c:pt>
                <c:pt idx="41">
                  <c:v>0.90686768374592208</c:v>
                </c:pt>
                <c:pt idx="42">
                  <c:v>0.98631393298059955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6-4E75-ADF7-1868510FA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3423"/>
        <c:axId val="1"/>
      </c:barChart>
      <c:catAx>
        <c:axId val="718493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34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'2006'!$P$1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'2006'!$M$2:$M$44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'2006'!$P$2:$P$44</c:f>
              <c:numCache>
                <c:formatCode>0.0%</c:formatCode>
                <c:ptCount val="43"/>
                <c:pt idx="0">
                  <c:v>0</c:v>
                </c:pt>
                <c:pt idx="1">
                  <c:v>2.4270849001134916E-2</c:v>
                </c:pt>
                <c:pt idx="2">
                  <c:v>0</c:v>
                </c:pt>
                <c:pt idx="3">
                  <c:v>1.3382615345398929E-2</c:v>
                </c:pt>
                <c:pt idx="4">
                  <c:v>2.6338334722608133E-3</c:v>
                </c:pt>
                <c:pt idx="5">
                  <c:v>5.6650246305418719E-2</c:v>
                </c:pt>
                <c:pt idx="6">
                  <c:v>3.6857495613750076E-2</c:v>
                </c:pt>
                <c:pt idx="7">
                  <c:v>0</c:v>
                </c:pt>
                <c:pt idx="8">
                  <c:v>2.4513453153248967E-2</c:v>
                </c:pt>
                <c:pt idx="9">
                  <c:v>0</c:v>
                </c:pt>
                <c:pt idx="10">
                  <c:v>0</c:v>
                </c:pt>
                <c:pt idx="11">
                  <c:v>8.3002973240832514E-3</c:v>
                </c:pt>
                <c:pt idx="12">
                  <c:v>0.52442987846510991</c:v>
                </c:pt>
                <c:pt idx="13">
                  <c:v>5.8458165875045669E-3</c:v>
                </c:pt>
                <c:pt idx="14">
                  <c:v>0</c:v>
                </c:pt>
                <c:pt idx="15">
                  <c:v>0</c:v>
                </c:pt>
                <c:pt idx="16">
                  <c:v>2.4077046548956663E-2</c:v>
                </c:pt>
                <c:pt idx="17">
                  <c:v>0</c:v>
                </c:pt>
                <c:pt idx="18">
                  <c:v>8.3104198300980835E-3</c:v>
                </c:pt>
                <c:pt idx="19">
                  <c:v>2.9601197059397569E-2</c:v>
                </c:pt>
                <c:pt idx="20">
                  <c:v>1.2914243022573242E-2</c:v>
                </c:pt>
                <c:pt idx="21">
                  <c:v>0</c:v>
                </c:pt>
                <c:pt idx="22">
                  <c:v>1.0024163509934474E-2</c:v>
                </c:pt>
                <c:pt idx="23">
                  <c:v>3.9893617021276591E-2</c:v>
                </c:pt>
                <c:pt idx="24">
                  <c:v>2.5852318629827113E-2</c:v>
                </c:pt>
                <c:pt idx="25">
                  <c:v>9.6942204301075276E-3</c:v>
                </c:pt>
                <c:pt idx="26">
                  <c:v>5.611623831271422E-3</c:v>
                </c:pt>
                <c:pt idx="27">
                  <c:v>1.4194971979356125E-2</c:v>
                </c:pt>
                <c:pt idx="28">
                  <c:v>0</c:v>
                </c:pt>
                <c:pt idx="29">
                  <c:v>2.4233138425940402E-2</c:v>
                </c:pt>
                <c:pt idx="30">
                  <c:v>1.3656024257558193E-2</c:v>
                </c:pt>
                <c:pt idx="31">
                  <c:v>2.1431633090441493E-2</c:v>
                </c:pt>
                <c:pt idx="32">
                  <c:v>7.0190884967655945E-3</c:v>
                </c:pt>
                <c:pt idx="33">
                  <c:v>1.5472138249506082E-2</c:v>
                </c:pt>
                <c:pt idx="34">
                  <c:v>1.9578667084344897E-2</c:v>
                </c:pt>
                <c:pt idx="35">
                  <c:v>0</c:v>
                </c:pt>
                <c:pt idx="36">
                  <c:v>1.1566933991363356E-2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6.9024088943792472E-2</c:v>
                </c:pt>
                <c:pt idx="41">
                  <c:v>3.4962099405104585E-2</c:v>
                </c:pt>
                <c:pt idx="42">
                  <c:v>3.6684303350970021E-3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1-44E0-A26E-18815B2D8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8623"/>
        <c:axId val="1"/>
      </c:barChart>
      <c:catAx>
        <c:axId val="718488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86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'2007'!$N$1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'2007'!$M$2:$M$44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'2007'!$N$2:$N$44</c:f>
              <c:numCache>
                <c:formatCode>0.0%</c:formatCode>
                <c:ptCount val="43"/>
                <c:pt idx="0">
                  <c:v>0.1328603676233473</c:v>
                </c:pt>
                <c:pt idx="1">
                  <c:v>2.8328611898016998E-2</c:v>
                </c:pt>
                <c:pt idx="2">
                  <c:v>3.7961742923349542E-2</c:v>
                </c:pt>
                <c:pt idx="3">
                  <c:v>4.2973286875725901E-2</c:v>
                </c:pt>
                <c:pt idx="4">
                  <c:v>3.2402589894785526E-2</c:v>
                </c:pt>
                <c:pt idx="5">
                  <c:v>9.4275420336269011E-2</c:v>
                </c:pt>
                <c:pt idx="6">
                  <c:v>4.869411243913236E-2</c:v>
                </c:pt>
                <c:pt idx="7">
                  <c:v>6.0747663551401869E-2</c:v>
                </c:pt>
                <c:pt idx="8">
                  <c:v>9.4130949250591636E-2</c:v>
                </c:pt>
                <c:pt idx="9">
                  <c:v>5.1052848193135457E-2</c:v>
                </c:pt>
                <c:pt idx="10">
                  <c:v>8.5641915828255644E-2</c:v>
                </c:pt>
                <c:pt idx="11">
                  <c:v>4.9222240806671279E-2</c:v>
                </c:pt>
                <c:pt idx="12">
                  <c:v>9.5143345570719948E-2</c:v>
                </c:pt>
                <c:pt idx="13">
                  <c:v>4.7270509301616352E-2</c:v>
                </c:pt>
                <c:pt idx="14">
                  <c:v>2.432340397930889E-3</c:v>
                </c:pt>
                <c:pt idx="15">
                  <c:v>1.7719138032085271E-2</c:v>
                </c:pt>
                <c:pt idx="16">
                  <c:v>0.1716772361822379</c:v>
                </c:pt>
                <c:pt idx="17">
                  <c:v>0</c:v>
                </c:pt>
                <c:pt idx="18">
                  <c:v>6.0391857182279393E-2</c:v>
                </c:pt>
                <c:pt idx="19">
                  <c:v>6.624413755626174E-2</c:v>
                </c:pt>
                <c:pt idx="20">
                  <c:v>1.8036050693611923E-2</c:v>
                </c:pt>
                <c:pt idx="21">
                  <c:v>2.4147743704234965E-2</c:v>
                </c:pt>
                <c:pt idx="22">
                  <c:v>3.4922335297268348E-2</c:v>
                </c:pt>
                <c:pt idx="23">
                  <c:v>0</c:v>
                </c:pt>
                <c:pt idx="24">
                  <c:v>7.7089217477986374E-2</c:v>
                </c:pt>
                <c:pt idx="25">
                  <c:v>0.1722719707057257</c:v>
                </c:pt>
                <c:pt idx="26">
                  <c:v>7.1378183708324064E-2</c:v>
                </c:pt>
                <c:pt idx="27">
                  <c:v>1.2064228970202338E-2</c:v>
                </c:pt>
                <c:pt idx="28">
                  <c:v>0.15400100654252641</c:v>
                </c:pt>
                <c:pt idx="29">
                  <c:v>6.6929259935312388E-2</c:v>
                </c:pt>
                <c:pt idx="30">
                  <c:v>4.7502131287297529E-2</c:v>
                </c:pt>
                <c:pt idx="31">
                  <c:v>9.6929066174165565E-2</c:v>
                </c:pt>
                <c:pt idx="32">
                  <c:v>2.4304107909258126E-2</c:v>
                </c:pt>
                <c:pt idx="33">
                  <c:v>2.8659091675376787E-2</c:v>
                </c:pt>
                <c:pt idx="34">
                  <c:v>9.0520717925991576E-2</c:v>
                </c:pt>
                <c:pt idx="35">
                  <c:v>0</c:v>
                </c:pt>
                <c:pt idx="36">
                  <c:v>0.36169371912491177</c:v>
                </c:pt>
                <c:pt idx="37">
                  <c:v>0.13508075479906467</c:v>
                </c:pt>
                <c:pt idx="38">
                  <c:v>7.5998816217815929E-2</c:v>
                </c:pt>
                <c:pt idx="39">
                  <c:v>0</c:v>
                </c:pt>
                <c:pt idx="40">
                  <c:v>2.6893698281349458E-2</c:v>
                </c:pt>
                <c:pt idx="41">
                  <c:v>6.7001453680454612E-2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6-4D48-9F11-F195CA350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1023"/>
        <c:axId val="1"/>
      </c:barChart>
      <c:catAx>
        <c:axId val="718491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10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Valencià 2003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'2003'!$N$1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'2003'!$M$2:$M$46</c:f>
              <c:strCache>
                <c:ptCount val="45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TOTALS</c:v>
                </c:pt>
              </c:strCache>
            </c:strRef>
          </c:cat>
          <c:val>
            <c:numRef>
              <c:f>'2003'!$N$2:$N$46</c:f>
              <c:numCache>
                <c:formatCode>0.0%</c:formatCode>
                <c:ptCount val="45"/>
                <c:pt idx="0">
                  <c:v>0.10870177414812729</c:v>
                </c:pt>
                <c:pt idx="1">
                  <c:v>5.2555610479485912E-2</c:v>
                </c:pt>
                <c:pt idx="2">
                  <c:v>2.2733445597262206E-2</c:v>
                </c:pt>
                <c:pt idx="3">
                  <c:v>9.405940594059406E-2</c:v>
                </c:pt>
                <c:pt idx="4">
                  <c:v>3.9098376938267565E-2</c:v>
                </c:pt>
                <c:pt idx="5">
                  <c:v>0.11291122499586709</c:v>
                </c:pt>
                <c:pt idx="6">
                  <c:v>7.766687461010606E-2</c:v>
                </c:pt>
                <c:pt idx="7">
                  <c:v>0.15034965034965034</c:v>
                </c:pt>
                <c:pt idx="8">
                  <c:v>8.8945450338404577E-2</c:v>
                </c:pt>
                <c:pt idx="9">
                  <c:v>7.0121007736560215E-2</c:v>
                </c:pt>
                <c:pt idx="10">
                  <c:v>7.8718888674512835E-2</c:v>
                </c:pt>
                <c:pt idx="11">
                  <c:v>8.2912134567951143E-2</c:v>
                </c:pt>
                <c:pt idx="12">
                  <c:v>9.001720650828629E-2</c:v>
                </c:pt>
                <c:pt idx="13">
                  <c:v>5.5265731985653731E-2</c:v>
                </c:pt>
                <c:pt idx="14">
                  <c:v>4.9515164018980812E-3</c:v>
                </c:pt>
                <c:pt idx="15">
                  <c:v>2.2161387042106635E-2</c:v>
                </c:pt>
                <c:pt idx="16">
                  <c:v>0.19870332572937929</c:v>
                </c:pt>
                <c:pt idx="17">
                  <c:v>0</c:v>
                </c:pt>
                <c:pt idx="18">
                  <c:v>4.0730492529053676E-2</c:v>
                </c:pt>
                <c:pt idx="19">
                  <c:v>8.0739718110893505E-2</c:v>
                </c:pt>
                <c:pt idx="20">
                  <c:v>5.121625118606055E-3</c:v>
                </c:pt>
                <c:pt idx="21">
                  <c:v>2.9462041226747112E-2</c:v>
                </c:pt>
                <c:pt idx="22">
                  <c:v>7.5742788982867043E-2</c:v>
                </c:pt>
                <c:pt idx="23">
                  <c:v>0</c:v>
                </c:pt>
                <c:pt idx="24">
                  <c:v>1.368647826637942E-2</c:v>
                </c:pt>
                <c:pt idx="25">
                  <c:v>0.15472108388391737</c:v>
                </c:pt>
                <c:pt idx="26">
                  <c:v>6.5402514659951422E-2</c:v>
                </c:pt>
                <c:pt idx="27">
                  <c:v>2.5280898876404494E-2</c:v>
                </c:pt>
                <c:pt idx="28">
                  <c:v>0.17339149400218101</c:v>
                </c:pt>
                <c:pt idx="29">
                  <c:v>6.9099274583557233E-2</c:v>
                </c:pt>
                <c:pt idx="30">
                  <c:v>4.076596838452641E-2</c:v>
                </c:pt>
                <c:pt idx="31">
                  <c:v>0.10554775704884381</c:v>
                </c:pt>
                <c:pt idx="32">
                  <c:v>2.6737967914438502E-2</c:v>
                </c:pt>
                <c:pt idx="33">
                  <c:v>1.8228029069536553E-2</c:v>
                </c:pt>
                <c:pt idx="34">
                  <c:v>7.6166949276547394E-2</c:v>
                </c:pt>
                <c:pt idx="35">
                  <c:v>8.0684596577017112E-2</c:v>
                </c:pt>
                <c:pt idx="36">
                  <c:v>0.34087665647298671</c:v>
                </c:pt>
                <c:pt idx="37">
                  <c:v>0.1144578313253012</c:v>
                </c:pt>
                <c:pt idx="38">
                  <c:v>3.2059585492227982E-2</c:v>
                </c:pt>
                <c:pt idx="39">
                  <c:v>0</c:v>
                </c:pt>
                <c:pt idx="40">
                  <c:v>5.3509885724650832E-2</c:v>
                </c:pt>
                <c:pt idx="41">
                  <c:v>2.5439783491204331E-2</c:v>
                </c:pt>
                <c:pt idx="42">
                  <c:v>1.8488529014844803E-2</c:v>
                </c:pt>
                <c:pt idx="43">
                  <c:v>0.26090534979423868</c:v>
                </c:pt>
                <c:pt idx="44">
                  <c:v>7.8977099271684753E-2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D-4D7E-BF34-5B9B7086D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4783"/>
        <c:axId val="1"/>
      </c:barChart>
      <c:catAx>
        <c:axId val="720444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447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'2007'!$O$1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'2007'!$M$2:$M$44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'2007'!$O$2:$O$44</c:f>
              <c:numCache>
                <c:formatCode>0.0%</c:formatCode>
                <c:ptCount val="43"/>
                <c:pt idx="0">
                  <c:v>0.86713963237665259</c:v>
                </c:pt>
                <c:pt idx="1">
                  <c:v>0.96357749898826384</c:v>
                </c:pt>
                <c:pt idx="2">
                  <c:v>0.96203825707665047</c:v>
                </c:pt>
                <c:pt idx="3">
                  <c:v>0.9448315911730546</c:v>
                </c:pt>
                <c:pt idx="4">
                  <c:v>0.96496704821366641</c:v>
                </c:pt>
                <c:pt idx="5">
                  <c:v>0.85048038430744599</c:v>
                </c:pt>
                <c:pt idx="6">
                  <c:v>0.90971226206285971</c:v>
                </c:pt>
                <c:pt idx="7">
                  <c:v>0.93925233644859818</c:v>
                </c:pt>
                <c:pt idx="8">
                  <c:v>0.87952143044964504</c:v>
                </c:pt>
                <c:pt idx="9">
                  <c:v>0.94894715180686451</c:v>
                </c:pt>
                <c:pt idx="10">
                  <c:v>0.91435808417174447</c:v>
                </c:pt>
                <c:pt idx="11">
                  <c:v>0.93524646961840807</c:v>
                </c:pt>
                <c:pt idx="12">
                  <c:v>0.11302300815514391</c:v>
                </c:pt>
                <c:pt idx="13">
                  <c:v>0.95272949069838364</c:v>
                </c:pt>
                <c:pt idx="14">
                  <c:v>0.99756765960206906</c:v>
                </c:pt>
                <c:pt idx="15">
                  <c:v>0.98228086196791475</c:v>
                </c:pt>
                <c:pt idx="16">
                  <c:v>0.79953299546262635</c:v>
                </c:pt>
                <c:pt idx="17">
                  <c:v>1</c:v>
                </c:pt>
                <c:pt idx="18">
                  <c:v>0.93101105945785301</c:v>
                </c:pt>
                <c:pt idx="19">
                  <c:v>0.90865219908091055</c:v>
                </c:pt>
                <c:pt idx="20">
                  <c:v>0.96944040075355375</c:v>
                </c:pt>
                <c:pt idx="21">
                  <c:v>0.975852256295765</c:v>
                </c:pt>
                <c:pt idx="22">
                  <c:v>0.95918585966791647</c:v>
                </c:pt>
                <c:pt idx="23">
                  <c:v>0.96512918053574259</c:v>
                </c:pt>
                <c:pt idx="24">
                  <c:v>0.8989865426150524</c:v>
                </c:pt>
                <c:pt idx="25">
                  <c:v>0.818573568575233</c:v>
                </c:pt>
                <c:pt idx="26">
                  <c:v>0.92258854978837168</c:v>
                </c:pt>
                <c:pt idx="27">
                  <c:v>0.9654076699936035</c:v>
                </c:pt>
                <c:pt idx="28">
                  <c:v>0.84599899345747354</c:v>
                </c:pt>
                <c:pt idx="29">
                  <c:v>0.8998462868671343</c:v>
                </c:pt>
                <c:pt idx="30">
                  <c:v>0.93857345836885486</c:v>
                </c:pt>
                <c:pt idx="31">
                  <c:v>0.87627899425304867</c:v>
                </c:pt>
                <c:pt idx="32">
                  <c:v>0.96589822194972419</c:v>
                </c:pt>
                <c:pt idx="33">
                  <c:v>0.94098755858255501</c:v>
                </c:pt>
                <c:pt idx="34">
                  <c:v>0.88687790826501223</c:v>
                </c:pt>
                <c:pt idx="35">
                  <c:v>0.99259766963673757</c:v>
                </c:pt>
                <c:pt idx="36">
                  <c:v>0.62560338743824984</c:v>
                </c:pt>
                <c:pt idx="37">
                  <c:v>0.86491924520093544</c:v>
                </c:pt>
                <c:pt idx="38">
                  <c:v>0.92400118378218399</c:v>
                </c:pt>
                <c:pt idx="39">
                  <c:v>1</c:v>
                </c:pt>
                <c:pt idx="40">
                  <c:v>0.90467854869509867</c:v>
                </c:pt>
                <c:pt idx="41">
                  <c:v>0.90861636051275263</c:v>
                </c:pt>
                <c:pt idx="42">
                  <c:v>0.99719938946690379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F-4FD6-B6A3-1C7E671ED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8223"/>
        <c:axId val="1"/>
      </c:barChart>
      <c:catAx>
        <c:axId val="718498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82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'2007'!$P$1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'2007'!$M$2:$M$44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'2007'!$P$2:$P$44</c:f>
              <c:numCache>
                <c:formatCode>0.0%</c:formatCode>
                <c:ptCount val="43"/>
                <c:pt idx="0">
                  <c:v>0</c:v>
                </c:pt>
                <c:pt idx="1">
                  <c:v>8.0938891137191417E-3</c:v>
                </c:pt>
                <c:pt idx="2">
                  <c:v>0</c:v>
                </c:pt>
                <c:pt idx="3">
                  <c:v>1.2195121951219513E-2</c:v>
                </c:pt>
                <c:pt idx="4">
                  <c:v>2.6303618915481559E-3</c:v>
                </c:pt>
                <c:pt idx="5">
                  <c:v>5.5244195356285025E-2</c:v>
                </c:pt>
                <c:pt idx="6">
                  <c:v>4.159362549800797E-2</c:v>
                </c:pt>
                <c:pt idx="7">
                  <c:v>0</c:v>
                </c:pt>
                <c:pt idx="8">
                  <c:v>2.6347620299763345E-2</c:v>
                </c:pt>
                <c:pt idx="9">
                  <c:v>0</c:v>
                </c:pt>
                <c:pt idx="10">
                  <c:v>0</c:v>
                </c:pt>
                <c:pt idx="11">
                  <c:v>1.5531289574920551E-2</c:v>
                </c:pt>
                <c:pt idx="12">
                  <c:v>0.52333043746321772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2.8789768355135723E-2</c:v>
                </c:pt>
                <c:pt idx="17">
                  <c:v>0</c:v>
                </c:pt>
                <c:pt idx="18">
                  <c:v>8.5970833598675422E-3</c:v>
                </c:pt>
                <c:pt idx="19">
                  <c:v>2.5103663362827676E-2</c:v>
                </c:pt>
                <c:pt idx="20">
                  <c:v>1.2523548552834388E-2</c:v>
                </c:pt>
                <c:pt idx="21">
                  <c:v>0</c:v>
                </c:pt>
                <c:pt idx="22">
                  <c:v>5.8918050348152114E-3</c:v>
                </c:pt>
                <c:pt idx="23">
                  <c:v>3.4870819464257415E-2</c:v>
                </c:pt>
                <c:pt idx="24">
                  <c:v>2.3924239906961291E-2</c:v>
                </c:pt>
                <c:pt idx="25">
                  <c:v>9.1544607190412776E-3</c:v>
                </c:pt>
                <c:pt idx="26">
                  <c:v>6.0332665033043745E-3</c:v>
                </c:pt>
                <c:pt idx="27">
                  <c:v>2.2528101036194164E-2</c:v>
                </c:pt>
                <c:pt idx="28">
                  <c:v>0</c:v>
                </c:pt>
                <c:pt idx="29">
                  <c:v>3.3224453197553398E-2</c:v>
                </c:pt>
                <c:pt idx="30">
                  <c:v>1.3924410343847685E-2</c:v>
                </c:pt>
                <c:pt idx="31">
                  <c:v>2.6791939572785677E-2</c:v>
                </c:pt>
                <c:pt idx="32">
                  <c:v>9.7976701410177804E-3</c:v>
                </c:pt>
                <c:pt idx="33">
                  <c:v>3.0353349742068176E-2</c:v>
                </c:pt>
                <c:pt idx="34">
                  <c:v>2.2601373808996232E-2</c:v>
                </c:pt>
                <c:pt idx="35">
                  <c:v>7.4023303632625081E-3</c:v>
                </c:pt>
                <c:pt idx="36">
                  <c:v>1.2702893436838392E-2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6.8427753023551877E-2</c:v>
                </c:pt>
                <c:pt idx="41">
                  <c:v>2.4382185806792651E-2</c:v>
                </c:pt>
                <c:pt idx="42">
                  <c:v>2.800610533096215E-3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1-4236-9A3F-3317D800F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9823"/>
        <c:axId val="1"/>
      </c:barChart>
      <c:catAx>
        <c:axId val="718489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98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'2008'!$M$2:$M$44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'2008'!$N$2:$N$44</c:f>
              <c:numCache>
                <c:formatCode>0.0%</c:formatCode>
                <c:ptCount val="43"/>
                <c:pt idx="0">
                  <c:v>0.15882753919563738</c:v>
                </c:pt>
                <c:pt idx="1">
                  <c:v>1.9746991669237889E-2</c:v>
                </c:pt>
                <c:pt idx="2">
                  <c:v>5.1360791392203287E-2</c:v>
                </c:pt>
                <c:pt idx="3">
                  <c:v>7.5480075480075487E-2</c:v>
                </c:pt>
                <c:pt idx="4">
                  <c:v>1.1611112684432613E-2</c:v>
                </c:pt>
                <c:pt idx="5">
                  <c:v>0.1</c:v>
                </c:pt>
                <c:pt idx="6">
                  <c:v>4.859661879658244E-2</c:v>
                </c:pt>
                <c:pt idx="7">
                  <c:v>4.2948038176033931E-2</c:v>
                </c:pt>
                <c:pt idx="8">
                  <c:v>0.1141954528976125</c:v>
                </c:pt>
                <c:pt idx="9">
                  <c:v>4.5790740676132993E-2</c:v>
                </c:pt>
                <c:pt idx="10">
                  <c:v>8.4454955923457323E-2</c:v>
                </c:pt>
                <c:pt idx="11">
                  <c:v>7.0543627889004284E-2</c:v>
                </c:pt>
                <c:pt idx="12">
                  <c:v>0.10131487889273356</c:v>
                </c:pt>
                <c:pt idx="13">
                  <c:v>7.1265243902439018E-2</c:v>
                </c:pt>
                <c:pt idx="14">
                  <c:v>2.7033602768240924E-3</c:v>
                </c:pt>
                <c:pt idx="15">
                  <c:v>3.5148245181707352E-2</c:v>
                </c:pt>
                <c:pt idx="16">
                  <c:v>0.14295402142954022</c:v>
                </c:pt>
                <c:pt idx="17">
                  <c:v>0</c:v>
                </c:pt>
                <c:pt idx="18">
                  <c:v>8.2506361323155211E-2</c:v>
                </c:pt>
                <c:pt idx="19">
                  <c:v>6.8472891833535443E-2</c:v>
                </c:pt>
                <c:pt idx="20">
                  <c:v>1.1893385408010635E-2</c:v>
                </c:pt>
                <c:pt idx="21">
                  <c:v>4.671451914098973E-2</c:v>
                </c:pt>
                <c:pt idx="22">
                  <c:v>3.0855226383454445E-2</c:v>
                </c:pt>
                <c:pt idx="23">
                  <c:v>0</c:v>
                </c:pt>
                <c:pt idx="24">
                  <c:v>4.3728056176188954E-2</c:v>
                </c:pt>
                <c:pt idx="25">
                  <c:v>0.19083548030916453</c:v>
                </c:pt>
                <c:pt idx="26">
                  <c:v>7.5156276625321747E-2</c:v>
                </c:pt>
                <c:pt idx="27">
                  <c:v>1.4296552705201762E-2</c:v>
                </c:pt>
                <c:pt idx="28">
                  <c:v>0.14573643410852713</c:v>
                </c:pt>
                <c:pt idx="29">
                  <c:v>7.5490439533151238E-2</c:v>
                </c:pt>
                <c:pt idx="30">
                  <c:v>8.1551583128870189E-2</c:v>
                </c:pt>
                <c:pt idx="31">
                  <c:v>9.1256208374289952E-2</c:v>
                </c:pt>
                <c:pt idx="32">
                  <c:v>2.0983262378258587E-2</c:v>
                </c:pt>
                <c:pt idx="33">
                  <c:v>2.8357257035829038E-2</c:v>
                </c:pt>
                <c:pt idx="34">
                  <c:v>0.1339404709018214</c:v>
                </c:pt>
                <c:pt idx="35">
                  <c:v>0</c:v>
                </c:pt>
                <c:pt idx="36">
                  <c:v>0.39117346516059542</c:v>
                </c:pt>
                <c:pt idx="37">
                  <c:v>0.1461038961038961</c:v>
                </c:pt>
                <c:pt idx="38">
                  <c:v>6.8730421964252816E-2</c:v>
                </c:pt>
                <c:pt idx="39">
                  <c:v>0</c:v>
                </c:pt>
                <c:pt idx="40">
                  <c:v>4.5940235436160583E-2</c:v>
                </c:pt>
                <c:pt idx="41">
                  <c:v>6.0143418922044875E-2</c:v>
                </c:pt>
                <c:pt idx="42">
                  <c:v>7.0500414708321813E-3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A-4D6F-A32B-8001A4491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2623"/>
        <c:axId val="1"/>
      </c:barChart>
      <c:catAx>
        <c:axId val="718492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26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'2008'!$O$1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'2008'!$M$2:$M$44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'2008'!$O$2:$O$44</c:f>
              <c:numCache>
                <c:formatCode>0.0%</c:formatCode>
                <c:ptCount val="43"/>
                <c:pt idx="0">
                  <c:v>0.8411724608043627</c:v>
                </c:pt>
                <c:pt idx="1">
                  <c:v>0.95865473619253316</c:v>
                </c:pt>
                <c:pt idx="2">
                  <c:v>0.94863920860779682</c:v>
                </c:pt>
                <c:pt idx="3">
                  <c:v>0.91286491286491289</c:v>
                </c:pt>
                <c:pt idx="4">
                  <c:v>0.9849905128713432</c:v>
                </c:pt>
                <c:pt idx="5">
                  <c:v>0.85632653061224495</c:v>
                </c:pt>
                <c:pt idx="6">
                  <c:v>0.90694237411379752</c:v>
                </c:pt>
                <c:pt idx="7">
                  <c:v>0.95705196182396601</c:v>
                </c:pt>
                <c:pt idx="8">
                  <c:v>0.86612460510642708</c:v>
                </c:pt>
                <c:pt idx="9">
                  <c:v>0.95420925932386702</c:v>
                </c:pt>
                <c:pt idx="10">
                  <c:v>0.91296495377338205</c:v>
                </c:pt>
                <c:pt idx="11">
                  <c:v>0.91798488178327342</c:v>
                </c:pt>
                <c:pt idx="12">
                  <c:v>0.10056747404844291</c:v>
                </c:pt>
                <c:pt idx="13">
                  <c:v>0.91996951219512191</c:v>
                </c:pt>
                <c:pt idx="14">
                  <c:v>0.99729663972317595</c:v>
                </c:pt>
                <c:pt idx="15">
                  <c:v>0.96485175481829266</c:v>
                </c:pt>
                <c:pt idx="16">
                  <c:v>0.82083276820832773</c:v>
                </c:pt>
                <c:pt idx="17">
                  <c:v>1</c:v>
                </c:pt>
                <c:pt idx="18">
                  <c:v>0.90890585241730271</c:v>
                </c:pt>
                <c:pt idx="19">
                  <c:v>0.91082256203969358</c:v>
                </c:pt>
                <c:pt idx="20">
                  <c:v>0.97470707994016947</c:v>
                </c:pt>
                <c:pt idx="21">
                  <c:v>0.95065943043884227</c:v>
                </c:pt>
                <c:pt idx="22">
                  <c:v>0.96299608719955276</c:v>
                </c:pt>
                <c:pt idx="23">
                  <c:v>0.95566502463054193</c:v>
                </c:pt>
                <c:pt idx="24">
                  <c:v>0.90616022981168198</c:v>
                </c:pt>
                <c:pt idx="25">
                  <c:v>0.79737009402081171</c:v>
                </c:pt>
                <c:pt idx="26">
                  <c:v>0.92484372337467824</c:v>
                </c:pt>
                <c:pt idx="27">
                  <c:v>0.94948788467921663</c:v>
                </c:pt>
                <c:pt idx="28">
                  <c:v>0.8542635658914729</c:v>
                </c:pt>
                <c:pt idx="29">
                  <c:v>0.90216041718400808</c:v>
                </c:pt>
                <c:pt idx="30">
                  <c:v>0.89619114382521314</c:v>
                </c:pt>
                <c:pt idx="31">
                  <c:v>0.88262887952428681</c:v>
                </c:pt>
                <c:pt idx="32">
                  <c:v>0.96968565929900274</c:v>
                </c:pt>
                <c:pt idx="33">
                  <c:v>0.94211890268515963</c:v>
                </c:pt>
                <c:pt idx="34">
                  <c:v>0.84340293203020877</c:v>
                </c:pt>
                <c:pt idx="35">
                  <c:v>0.9898928024502297</c:v>
                </c:pt>
                <c:pt idx="36">
                  <c:v>0.59639868540970475</c:v>
                </c:pt>
                <c:pt idx="37">
                  <c:v>0.85389610389610393</c:v>
                </c:pt>
                <c:pt idx="38">
                  <c:v>0.93126957803574728</c:v>
                </c:pt>
                <c:pt idx="39">
                  <c:v>0.99353453849535778</c:v>
                </c:pt>
                <c:pt idx="40">
                  <c:v>0.89148204044672508</c:v>
                </c:pt>
                <c:pt idx="41">
                  <c:v>0.91044578830838374</c:v>
                </c:pt>
                <c:pt idx="42">
                  <c:v>0.99294995852916779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B-4A53-B969-D8F82ED2C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0223"/>
        <c:axId val="1"/>
      </c:barChart>
      <c:catAx>
        <c:axId val="718490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02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'2008'!$P$1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'2008'!$M$2:$M$44</c:f>
              <c:strCache>
                <c:ptCount val="43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</c:strCache>
            </c:strRef>
          </c:cat>
          <c:val>
            <c:numRef>
              <c:f>'2008'!$P$2:$P$44</c:f>
              <c:numCache>
                <c:formatCode>0.0%</c:formatCode>
                <c:ptCount val="43"/>
                <c:pt idx="0">
                  <c:v>0</c:v>
                </c:pt>
                <c:pt idx="1">
                  <c:v>2.159827213822894E-2</c:v>
                </c:pt>
                <c:pt idx="2">
                  <c:v>0</c:v>
                </c:pt>
                <c:pt idx="3">
                  <c:v>1.1655011655011656E-2</c:v>
                </c:pt>
                <c:pt idx="4">
                  <c:v>3.3983744442241796E-3</c:v>
                </c:pt>
                <c:pt idx="5">
                  <c:v>4.3673469387755105E-2</c:v>
                </c:pt>
                <c:pt idx="6">
                  <c:v>4.4461007089620065E-2</c:v>
                </c:pt>
                <c:pt idx="7">
                  <c:v>0</c:v>
                </c:pt>
                <c:pt idx="8">
                  <c:v>1.9679941995960432E-2</c:v>
                </c:pt>
                <c:pt idx="9">
                  <c:v>0</c:v>
                </c:pt>
                <c:pt idx="10">
                  <c:v>2.5800903031606105E-3</c:v>
                </c:pt>
                <c:pt idx="11">
                  <c:v>1.1471490327722366E-2</c:v>
                </c:pt>
                <c:pt idx="12">
                  <c:v>0.53110034602076117</c:v>
                </c:pt>
                <c:pt idx="13">
                  <c:v>8.7652439024390252E-3</c:v>
                </c:pt>
                <c:pt idx="14">
                  <c:v>0</c:v>
                </c:pt>
                <c:pt idx="15">
                  <c:v>0</c:v>
                </c:pt>
                <c:pt idx="16">
                  <c:v>3.6213210362132105E-2</c:v>
                </c:pt>
                <c:pt idx="17">
                  <c:v>0</c:v>
                </c:pt>
                <c:pt idx="18">
                  <c:v>8.5877862595419834E-3</c:v>
                </c:pt>
                <c:pt idx="19">
                  <c:v>2.0704546126770976E-2</c:v>
                </c:pt>
                <c:pt idx="20">
                  <c:v>1.3399534651819844E-2</c:v>
                </c:pt>
                <c:pt idx="21">
                  <c:v>2.6260504201680674E-3</c:v>
                </c:pt>
                <c:pt idx="22">
                  <c:v>6.1486864169927333E-3</c:v>
                </c:pt>
                <c:pt idx="23">
                  <c:v>4.4334975369458129E-2</c:v>
                </c:pt>
                <c:pt idx="24">
                  <c:v>5.0111714012128945E-2</c:v>
                </c:pt>
                <c:pt idx="25">
                  <c:v>1.1794425670023758E-2</c:v>
                </c:pt>
                <c:pt idx="26">
                  <c:v>0</c:v>
                </c:pt>
                <c:pt idx="27">
                  <c:v>3.6215562615581579E-2</c:v>
                </c:pt>
                <c:pt idx="28">
                  <c:v>0</c:v>
                </c:pt>
                <c:pt idx="29">
                  <c:v>2.2349143282840826E-2</c:v>
                </c:pt>
                <c:pt idx="30">
                  <c:v>2.2257273045916581E-2</c:v>
                </c:pt>
                <c:pt idx="31">
                  <c:v>2.6114912101423179E-2</c:v>
                </c:pt>
                <c:pt idx="32">
                  <c:v>9.3310783227386705E-3</c:v>
                </c:pt>
                <c:pt idx="33">
                  <c:v>2.9523840279011188E-2</c:v>
                </c:pt>
                <c:pt idx="34">
                  <c:v>2.265659706796979E-2</c:v>
                </c:pt>
                <c:pt idx="35">
                  <c:v>1.010719754977029E-2</c:v>
                </c:pt>
                <c:pt idx="36">
                  <c:v>1.24278494296998E-2</c:v>
                </c:pt>
                <c:pt idx="37">
                  <c:v>0</c:v>
                </c:pt>
                <c:pt idx="38">
                  <c:v>0</c:v>
                </c:pt>
                <c:pt idx="39">
                  <c:v>6.4654615046422009E-3</c:v>
                </c:pt>
                <c:pt idx="40">
                  <c:v>6.2577724117114389E-2</c:v>
                </c:pt>
                <c:pt idx="41">
                  <c:v>2.9410792769571398E-2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1-45D8-B943-84B0539FA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4623"/>
        <c:axId val="1"/>
      </c:barChart>
      <c:catAx>
        <c:axId val="718484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46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'2009'!$N$1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'2009'!$M$2:$M$44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</c:strCache>
            </c:strRef>
          </c:cat>
          <c:val>
            <c:numRef>
              <c:f>'2009'!$N$2:$N$44</c:f>
              <c:numCache>
                <c:formatCode>0.0%</c:formatCode>
                <c:ptCount val="43"/>
                <c:pt idx="0">
                  <c:v>2.2971488057370888E-2</c:v>
                </c:pt>
                <c:pt idx="1">
                  <c:v>4.8935174350573367E-2</c:v>
                </c:pt>
                <c:pt idx="2">
                  <c:v>1.021566401816118E-2</c:v>
                </c:pt>
                <c:pt idx="3">
                  <c:v>1.0195302898259257E-2</c:v>
                </c:pt>
                <c:pt idx="4">
                  <c:v>0.10623368146214099</c:v>
                </c:pt>
                <c:pt idx="5">
                  <c:v>3.5018678529671769E-2</c:v>
                </c:pt>
                <c:pt idx="6">
                  <c:v>6.381856540084388E-2</c:v>
                </c:pt>
                <c:pt idx="7">
                  <c:v>0.11075975359342916</c:v>
                </c:pt>
                <c:pt idx="8">
                  <c:v>9.3457943925233638E-3</c:v>
                </c:pt>
                <c:pt idx="9">
                  <c:v>8.580183861082738E-2</c:v>
                </c:pt>
                <c:pt idx="10">
                  <c:v>3.0179756426228676E-2</c:v>
                </c:pt>
                <c:pt idx="11">
                  <c:v>0.1022798697217302</c:v>
                </c:pt>
                <c:pt idx="12">
                  <c:v>8.5949764521193101E-2</c:v>
                </c:pt>
                <c:pt idx="13">
                  <c:v>2.8812078023107285E-3</c:v>
                </c:pt>
                <c:pt idx="14">
                  <c:v>2.714254132789664E-2</c:v>
                </c:pt>
                <c:pt idx="15">
                  <c:v>0.10903570613858804</c:v>
                </c:pt>
                <c:pt idx="16">
                  <c:v>0</c:v>
                </c:pt>
                <c:pt idx="17">
                  <c:v>6.5007618080243773E-2</c:v>
                </c:pt>
                <c:pt idx="18">
                  <c:v>6.1685070337316593E-2</c:v>
                </c:pt>
                <c:pt idx="19">
                  <c:v>1.0793787857623588E-2</c:v>
                </c:pt>
                <c:pt idx="20">
                  <c:v>5.0734355044699878E-2</c:v>
                </c:pt>
                <c:pt idx="21">
                  <c:v>2.3726027397260274E-2</c:v>
                </c:pt>
                <c:pt idx="22">
                  <c:v>0</c:v>
                </c:pt>
                <c:pt idx="23">
                  <c:v>3.457069991499008E-2</c:v>
                </c:pt>
                <c:pt idx="24">
                  <c:v>0.1778753498349282</c:v>
                </c:pt>
                <c:pt idx="25">
                  <c:v>8.0235472625827087E-2</c:v>
                </c:pt>
                <c:pt idx="26">
                  <c:v>1.5547029292487675E-2</c:v>
                </c:pt>
                <c:pt idx="27">
                  <c:v>0.11602051282051283</c:v>
                </c:pt>
                <c:pt idx="28">
                  <c:v>9.7750455988650939E-2</c:v>
                </c:pt>
                <c:pt idx="29">
                  <c:v>6.8831318364997118E-2</c:v>
                </c:pt>
                <c:pt idx="30">
                  <c:v>9.2849367150307907E-2</c:v>
                </c:pt>
                <c:pt idx="31">
                  <c:v>9.5667121095370771E-3</c:v>
                </c:pt>
                <c:pt idx="32">
                  <c:v>1.6920072959354601E-3</c:v>
                </c:pt>
                <c:pt idx="33">
                  <c:v>0.13788596935253786</c:v>
                </c:pt>
                <c:pt idx="34">
                  <c:v>0</c:v>
                </c:pt>
                <c:pt idx="35">
                  <c:v>0.44803566453050997</c:v>
                </c:pt>
                <c:pt idx="36">
                  <c:v>6.3370248040929986E-2</c:v>
                </c:pt>
                <c:pt idx="37">
                  <c:v>0</c:v>
                </c:pt>
                <c:pt idx="38">
                  <c:v>6.2548108825481091E-2</c:v>
                </c:pt>
                <c:pt idx="39">
                  <c:v>5.178158074313928E-2</c:v>
                </c:pt>
                <c:pt idx="40">
                  <c:v>6.6074443873430739E-3</c:v>
                </c:pt>
                <c:pt idx="41">
                  <c:v>5.0943172381065369E-2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0-4D21-B0FD-8982A4A88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0623"/>
        <c:axId val="1"/>
      </c:barChart>
      <c:catAx>
        <c:axId val="718490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06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'2009'!$O$1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'2009'!$M$2:$M$44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</c:strCache>
            </c:strRef>
          </c:cat>
          <c:val>
            <c:numRef>
              <c:f>'2009'!$O$2:$O$44</c:f>
              <c:numCache>
                <c:formatCode>0.0%</c:formatCode>
                <c:ptCount val="43"/>
                <c:pt idx="0">
                  <c:v>0.961991787635186</c:v>
                </c:pt>
                <c:pt idx="1">
                  <c:v>0.95106482564942663</c:v>
                </c:pt>
                <c:pt idx="2">
                  <c:v>0.97786606129398412</c:v>
                </c:pt>
                <c:pt idx="3">
                  <c:v>0.98980469710174079</c:v>
                </c:pt>
                <c:pt idx="4">
                  <c:v>0.85011422976501316</c:v>
                </c:pt>
                <c:pt idx="5">
                  <c:v>0.9317991273847207</c:v>
                </c:pt>
                <c:pt idx="6">
                  <c:v>0.93618143459915615</c:v>
                </c:pt>
                <c:pt idx="7">
                  <c:v>0.8722484599589323</c:v>
                </c:pt>
                <c:pt idx="8">
                  <c:v>0.99065420560747652</c:v>
                </c:pt>
                <c:pt idx="9">
                  <c:v>0.91153350801616562</c:v>
                </c:pt>
                <c:pt idx="10">
                  <c:v>0.95774325595586185</c:v>
                </c:pt>
                <c:pt idx="11">
                  <c:v>9.6223072967259016E-2</c:v>
                </c:pt>
                <c:pt idx="12">
                  <c:v>0.90620094191522771</c:v>
                </c:pt>
                <c:pt idx="13">
                  <c:v>0.99711879219768929</c:v>
                </c:pt>
                <c:pt idx="14">
                  <c:v>0.97285745867210338</c:v>
                </c:pt>
                <c:pt idx="15">
                  <c:v>0.86136306853362588</c:v>
                </c:pt>
                <c:pt idx="16">
                  <c:v>1</c:v>
                </c:pt>
                <c:pt idx="17">
                  <c:v>0.92280345352971049</c:v>
                </c:pt>
                <c:pt idx="18">
                  <c:v>0.9213734684616548</c:v>
                </c:pt>
                <c:pt idx="19">
                  <c:v>0.97555524514597014</c:v>
                </c:pt>
                <c:pt idx="20">
                  <c:v>0.94782886334610472</c:v>
                </c:pt>
                <c:pt idx="21">
                  <c:v>0.96663013698630129</c:v>
                </c:pt>
                <c:pt idx="22">
                  <c:v>0.95499999999999996</c:v>
                </c:pt>
                <c:pt idx="23">
                  <c:v>0.89968829696797969</c:v>
                </c:pt>
                <c:pt idx="24">
                  <c:v>0.80938814499505618</c:v>
                </c:pt>
                <c:pt idx="25">
                  <c:v>0.91976452737417291</c:v>
                </c:pt>
                <c:pt idx="26">
                  <c:v>0.95147442372344759</c:v>
                </c:pt>
                <c:pt idx="27">
                  <c:v>0.88397948717948716</c:v>
                </c:pt>
                <c:pt idx="28">
                  <c:v>0.88704992231304458</c:v>
                </c:pt>
                <c:pt idx="29">
                  <c:v>0.90750719631548638</c:v>
                </c:pt>
                <c:pt idx="30">
                  <c:v>0.8756300063366208</c:v>
                </c:pt>
                <c:pt idx="31">
                  <c:v>0.98094955841384635</c:v>
                </c:pt>
                <c:pt idx="32">
                  <c:v>0.96794576778215058</c:v>
                </c:pt>
                <c:pt idx="33">
                  <c:v>0.84554783489024898</c:v>
                </c:pt>
                <c:pt idx="34">
                  <c:v>0.98721293056938331</c:v>
                </c:pt>
                <c:pt idx="35">
                  <c:v>0.55196433546949009</c:v>
                </c:pt>
                <c:pt idx="36">
                  <c:v>0.92885823457029992</c:v>
                </c:pt>
                <c:pt idx="37">
                  <c:v>0.98752067794642595</c:v>
                </c:pt>
                <c:pt idx="38">
                  <c:v>0.86811214333112152</c:v>
                </c:pt>
                <c:pt idx="39">
                  <c:v>0.90212344621807139</c:v>
                </c:pt>
                <c:pt idx="40">
                  <c:v>0.99339255561265694</c:v>
                </c:pt>
                <c:pt idx="41">
                  <c:v>0.93244750266935583</c:v>
                </c:pt>
                <c:pt idx="4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A-4369-AA25-BD2E7203E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1823"/>
        <c:axId val="1"/>
      </c:barChart>
      <c:catAx>
        <c:axId val="7184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18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'2009'!$P$1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'2009'!$M$2:$M$44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</c:strCache>
            </c:strRef>
          </c:cat>
          <c:val>
            <c:numRef>
              <c:f>'2009'!$P$2:$P$44</c:f>
              <c:numCache>
                <c:formatCode>0.0%</c:formatCode>
                <c:ptCount val="43"/>
                <c:pt idx="0">
                  <c:v>1.503672430744318E-2</c:v>
                </c:pt>
                <c:pt idx="1">
                  <c:v>0</c:v>
                </c:pt>
                <c:pt idx="2">
                  <c:v>1.191827468785471E-2</c:v>
                </c:pt>
                <c:pt idx="3">
                  <c:v>0</c:v>
                </c:pt>
                <c:pt idx="4">
                  <c:v>4.3652088772845959E-2</c:v>
                </c:pt>
                <c:pt idx="5">
                  <c:v>3.3182194085607554E-2</c:v>
                </c:pt>
                <c:pt idx="6">
                  <c:v>0</c:v>
                </c:pt>
                <c:pt idx="7">
                  <c:v>1.6991786447638605E-2</c:v>
                </c:pt>
                <c:pt idx="8">
                  <c:v>0</c:v>
                </c:pt>
                <c:pt idx="9">
                  <c:v>2.6646533730070613E-3</c:v>
                </c:pt>
                <c:pt idx="10">
                  <c:v>1.2076987617909537E-2</c:v>
                </c:pt>
                <c:pt idx="11">
                  <c:v>0.53556939603451237</c:v>
                </c:pt>
                <c:pt idx="12">
                  <c:v>7.8492935635792772E-3</c:v>
                </c:pt>
                <c:pt idx="13">
                  <c:v>0</c:v>
                </c:pt>
                <c:pt idx="14">
                  <c:v>0</c:v>
                </c:pt>
                <c:pt idx="15">
                  <c:v>2.9601225327786043E-2</c:v>
                </c:pt>
                <c:pt idx="16">
                  <c:v>0</c:v>
                </c:pt>
                <c:pt idx="17">
                  <c:v>1.2188928390045709E-2</c:v>
                </c:pt>
                <c:pt idx="18">
                  <c:v>1.6941461201028588E-2</c:v>
                </c:pt>
                <c:pt idx="19">
                  <c:v>1.3650966996406303E-2</c:v>
                </c:pt>
                <c:pt idx="20">
                  <c:v>1.4367816091954023E-3</c:v>
                </c:pt>
                <c:pt idx="21">
                  <c:v>9.6438356164383569E-3</c:v>
                </c:pt>
                <c:pt idx="22">
                  <c:v>4.4999999999999998E-2</c:v>
                </c:pt>
                <c:pt idx="23">
                  <c:v>6.5741003117030322E-2</c:v>
                </c:pt>
                <c:pt idx="24">
                  <c:v>1.2736505170015585E-2</c:v>
                </c:pt>
                <c:pt idx="25">
                  <c:v>0</c:v>
                </c:pt>
                <c:pt idx="26">
                  <c:v>3.2978546984064765E-2</c:v>
                </c:pt>
                <c:pt idx="27">
                  <c:v>0</c:v>
                </c:pt>
                <c:pt idx="28">
                  <c:v>1.5199621698304399E-2</c:v>
                </c:pt>
                <c:pt idx="29">
                  <c:v>2.3661485319516409E-2</c:v>
                </c:pt>
                <c:pt idx="30">
                  <c:v>3.1520626513071311E-2</c:v>
                </c:pt>
                <c:pt idx="31">
                  <c:v>9.4837294766166799E-3</c:v>
                </c:pt>
                <c:pt idx="32">
                  <c:v>3.0362224921913865E-2</c:v>
                </c:pt>
                <c:pt idx="33">
                  <c:v>1.6566195757213197E-2</c:v>
                </c:pt>
                <c:pt idx="34">
                  <c:v>1.2787069430616659E-2</c:v>
                </c:pt>
                <c:pt idx="35">
                  <c:v>0</c:v>
                </c:pt>
                <c:pt idx="36">
                  <c:v>7.7715173887701579E-3</c:v>
                </c:pt>
                <c:pt idx="37">
                  <c:v>1.247932205357402E-2</c:v>
                </c:pt>
                <c:pt idx="38">
                  <c:v>6.9339747843397484E-2</c:v>
                </c:pt>
                <c:pt idx="39">
                  <c:v>4.6094973038789358E-2</c:v>
                </c:pt>
                <c:pt idx="40">
                  <c:v>0</c:v>
                </c:pt>
                <c:pt idx="41">
                  <c:v>1.6609324949578834E-2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6-4646-BF9D-6EFC8B381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7423"/>
        <c:axId val="1"/>
      </c:barChart>
      <c:catAx>
        <c:axId val="718487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74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'2010'!$N$1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'2010'!$M$2:$M$44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</c:strCache>
            </c:strRef>
          </c:cat>
          <c:val>
            <c:numRef>
              <c:f>'2010'!$N$2:$N$44</c:f>
              <c:numCache>
                <c:formatCode>0.0%</c:formatCode>
                <c:ptCount val="43"/>
                <c:pt idx="0">
                  <c:v>8.1381154449805277E-3</c:v>
                </c:pt>
                <c:pt idx="1">
                  <c:v>7.2907107168349153E-2</c:v>
                </c:pt>
                <c:pt idx="2">
                  <c:v>1.2257633162469356E-2</c:v>
                </c:pt>
                <c:pt idx="3">
                  <c:v>0</c:v>
                </c:pt>
                <c:pt idx="4">
                  <c:v>5.3846288546062653E-2</c:v>
                </c:pt>
                <c:pt idx="5">
                  <c:v>4.8984191950648043E-2</c:v>
                </c:pt>
                <c:pt idx="6">
                  <c:v>5.5181347150259068E-2</c:v>
                </c:pt>
                <c:pt idx="7">
                  <c:v>0.13154818133353285</c:v>
                </c:pt>
                <c:pt idx="8">
                  <c:v>2.9802350809431848E-3</c:v>
                </c:pt>
                <c:pt idx="9">
                  <c:v>5.494983051502187E-2</c:v>
                </c:pt>
                <c:pt idx="10">
                  <c:v>6.4061485169950194E-2</c:v>
                </c:pt>
                <c:pt idx="11">
                  <c:v>0.11353067573201629</c:v>
                </c:pt>
                <c:pt idx="12">
                  <c:v>7.4097178900672356E-2</c:v>
                </c:pt>
                <c:pt idx="13">
                  <c:v>3.3940491005769883E-3</c:v>
                </c:pt>
                <c:pt idx="14">
                  <c:v>1.5101300650325163E-2</c:v>
                </c:pt>
                <c:pt idx="15">
                  <c:v>0.12754327178053132</c:v>
                </c:pt>
                <c:pt idx="16">
                  <c:v>0</c:v>
                </c:pt>
                <c:pt idx="17">
                  <c:v>5.1528244519123058E-2</c:v>
                </c:pt>
                <c:pt idx="18">
                  <c:v>5.0044969805987417E-2</c:v>
                </c:pt>
                <c:pt idx="19">
                  <c:v>1.2557305162447678E-2</c:v>
                </c:pt>
                <c:pt idx="20">
                  <c:v>4.8626945243998916E-2</c:v>
                </c:pt>
                <c:pt idx="21">
                  <c:v>2.3568947629572824E-2</c:v>
                </c:pt>
                <c:pt idx="22">
                  <c:v>0</c:v>
                </c:pt>
                <c:pt idx="23">
                  <c:v>1.6359331276458347E-2</c:v>
                </c:pt>
                <c:pt idx="24">
                  <c:v>0.15176783677607397</c:v>
                </c:pt>
                <c:pt idx="25">
                  <c:v>9.4762795131250924E-2</c:v>
                </c:pt>
                <c:pt idx="26">
                  <c:v>2.2119837333396015E-2</c:v>
                </c:pt>
                <c:pt idx="27">
                  <c:v>0.2249876733766373</c:v>
                </c:pt>
                <c:pt idx="28">
                  <c:v>6.3650349650349644E-2</c:v>
                </c:pt>
                <c:pt idx="29">
                  <c:v>4.4002838892831797E-2</c:v>
                </c:pt>
                <c:pt idx="30">
                  <c:v>9.7286003817045996E-2</c:v>
                </c:pt>
                <c:pt idx="31">
                  <c:v>2.0880847102629743E-2</c:v>
                </c:pt>
                <c:pt idx="32">
                  <c:v>4.3971230252206409E-3</c:v>
                </c:pt>
                <c:pt idx="33">
                  <c:v>9.5510657799793286E-2</c:v>
                </c:pt>
                <c:pt idx="34">
                  <c:v>0</c:v>
                </c:pt>
                <c:pt idx="35">
                  <c:v>0.41639053254437874</c:v>
                </c:pt>
                <c:pt idx="36">
                  <c:v>2.5443717808539462E-2</c:v>
                </c:pt>
                <c:pt idx="37">
                  <c:v>0</c:v>
                </c:pt>
                <c:pt idx="38">
                  <c:v>7.9236564540431959E-2</c:v>
                </c:pt>
                <c:pt idx="39">
                  <c:v>5.1708881760867159E-2</c:v>
                </c:pt>
                <c:pt idx="40">
                  <c:v>0</c:v>
                </c:pt>
                <c:pt idx="41">
                  <c:v>5.9067211497815977E-2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D-4D44-BF30-D12B6EDF2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5023"/>
        <c:axId val="1"/>
      </c:barChart>
      <c:catAx>
        <c:axId val="718495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50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'2010'!$O$1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'2010'!$M$2:$M$44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</c:strCache>
            </c:strRef>
          </c:cat>
          <c:val>
            <c:numRef>
              <c:f>'2010'!$O$2:$O$44</c:f>
              <c:numCache>
                <c:formatCode>0.0%</c:formatCode>
                <c:ptCount val="43"/>
                <c:pt idx="0">
                  <c:v>0.97465558332848923</c:v>
                </c:pt>
                <c:pt idx="1">
                  <c:v>0.92709289283165097</c:v>
                </c:pt>
                <c:pt idx="2">
                  <c:v>0.97604189881880987</c:v>
                </c:pt>
                <c:pt idx="3">
                  <c:v>1</c:v>
                </c:pt>
                <c:pt idx="4">
                  <c:v>0.9098184110529357</c:v>
                </c:pt>
                <c:pt idx="5">
                  <c:v>0.91734140048046986</c:v>
                </c:pt>
                <c:pt idx="6">
                  <c:v>0.94481865284974098</c:v>
                </c:pt>
                <c:pt idx="7">
                  <c:v>0.84600491961204272</c:v>
                </c:pt>
                <c:pt idx="8">
                  <c:v>0.99701976491905686</c:v>
                </c:pt>
                <c:pt idx="9">
                  <c:v>0.94215299037170808</c:v>
                </c:pt>
                <c:pt idx="10">
                  <c:v>0.92147960288250397</c:v>
                </c:pt>
                <c:pt idx="11">
                  <c:v>0.11510214553734646</c:v>
                </c:pt>
                <c:pt idx="12">
                  <c:v>0.91827822832189643</c:v>
                </c:pt>
                <c:pt idx="13">
                  <c:v>0.99660595089942305</c:v>
                </c:pt>
                <c:pt idx="14">
                  <c:v>0.98489869934967478</c:v>
                </c:pt>
                <c:pt idx="15">
                  <c:v>0.8313244298731981</c:v>
                </c:pt>
                <c:pt idx="16">
                  <c:v>1</c:v>
                </c:pt>
                <c:pt idx="17">
                  <c:v>0.93566970715314446</c:v>
                </c:pt>
                <c:pt idx="18">
                  <c:v>0.9329307464987795</c:v>
                </c:pt>
                <c:pt idx="19">
                  <c:v>0.97378911700219262</c:v>
                </c:pt>
                <c:pt idx="20">
                  <c:v>0.94987735240741611</c:v>
                </c:pt>
                <c:pt idx="21">
                  <c:v>0.96549235418828094</c:v>
                </c:pt>
                <c:pt idx="22">
                  <c:v>0.95396419437340152</c:v>
                </c:pt>
                <c:pt idx="23">
                  <c:v>0.95436607591303713</c:v>
                </c:pt>
                <c:pt idx="24">
                  <c:v>0.80979174587082325</c:v>
                </c:pt>
                <c:pt idx="25">
                  <c:v>0.90523720486874915</c:v>
                </c:pt>
                <c:pt idx="26">
                  <c:v>0.94842622411320832</c:v>
                </c:pt>
                <c:pt idx="27">
                  <c:v>0.77501232662336261</c:v>
                </c:pt>
                <c:pt idx="28">
                  <c:v>0.9157202797202797</c:v>
                </c:pt>
                <c:pt idx="29">
                  <c:v>0.92031743983482805</c:v>
                </c:pt>
                <c:pt idx="30">
                  <c:v>0.86725162259218436</c:v>
                </c:pt>
                <c:pt idx="31">
                  <c:v>0.9699557831044916</c:v>
                </c:pt>
                <c:pt idx="32">
                  <c:v>0.97479584785954343</c:v>
                </c:pt>
                <c:pt idx="33">
                  <c:v>0.8869376133549155</c:v>
                </c:pt>
                <c:pt idx="34">
                  <c:v>0.98846281343972719</c:v>
                </c:pt>
                <c:pt idx="35">
                  <c:v>0.58360946745562126</c:v>
                </c:pt>
                <c:pt idx="36">
                  <c:v>0.96630426560490723</c:v>
                </c:pt>
                <c:pt idx="37">
                  <c:v>0.98878095498700247</c:v>
                </c:pt>
                <c:pt idx="38">
                  <c:v>0.86283609576427256</c:v>
                </c:pt>
                <c:pt idx="39">
                  <c:v>0.91586937285698478</c:v>
                </c:pt>
                <c:pt idx="40">
                  <c:v>1</c:v>
                </c:pt>
                <c:pt idx="41">
                  <c:v>0.92120614344089047</c:v>
                </c:pt>
                <c:pt idx="4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B-4EAA-9A12-CDC464191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6223"/>
        <c:axId val="1"/>
      </c:barChart>
      <c:catAx>
        <c:axId val="718496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62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Valencià 2004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'2004'!$M$2:$M$46</c:f>
              <c:strCache>
                <c:ptCount val="45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TOTALS</c:v>
                </c:pt>
              </c:strCache>
            </c:strRef>
          </c:cat>
          <c:val>
            <c:numRef>
              <c:f>'2004'!$N$2:$N$46</c:f>
              <c:numCache>
                <c:formatCode>0.0%</c:formatCode>
                <c:ptCount val="45"/>
                <c:pt idx="0">
                  <c:v>0.12379778051787917</c:v>
                </c:pt>
                <c:pt idx="1">
                  <c:v>2.6948507313163693E-2</c:v>
                </c:pt>
                <c:pt idx="2">
                  <c:v>5.4950119279982647E-2</c:v>
                </c:pt>
                <c:pt idx="3">
                  <c:v>6.1002178649237473E-2</c:v>
                </c:pt>
                <c:pt idx="4">
                  <c:v>5.6980778192655325E-2</c:v>
                </c:pt>
                <c:pt idx="5">
                  <c:v>9.5499787324542756E-2</c:v>
                </c:pt>
                <c:pt idx="6">
                  <c:v>5.3218851364243466E-2</c:v>
                </c:pt>
                <c:pt idx="7">
                  <c:v>8.6461888509670085E-2</c:v>
                </c:pt>
                <c:pt idx="8">
                  <c:v>8.329812015818841E-2</c:v>
                </c:pt>
                <c:pt idx="9">
                  <c:v>4.8364463188227444E-2</c:v>
                </c:pt>
                <c:pt idx="10">
                  <c:v>6.8975918757226889E-2</c:v>
                </c:pt>
                <c:pt idx="11">
                  <c:v>9.0735157118672929E-2</c:v>
                </c:pt>
                <c:pt idx="12">
                  <c:v>8.8517362800950447E-2</c:v>
                </c:pt>
                <c:pt idx="13">
                  <c:v>7.7559462254395042E-2</c:v>
                </c:pt>
                <c:pt idx="14">
                  <c:v>4.7534918358777718E-3</c:v>
                </c:pt>
                <c:pt idx="15">
                  <c:v>1.8639470214732761E-2</c:v>
                </c:pt>
                <c:pt idx="16">
                  <c:v>0.16319869441044471</c:v>
                </c:pt>
                <c:pt idx="17">
                  <c:v>0</c:v>
                </c:pt>
                <c:pt idx="18">
                  <c:v>5.7128725114381107E-2</c:v>
                </c:pt>
                <c:pt idx="19">
                  <c:v>7.8192986946506268E-2</c:v>
                </c:pt>
                <c:pt idx="20">
                  <c:v>1.5370325320122962E-2</c:v>
                </c:pt>
                <c:pt idx="21">
                  <c:v>9.7413175213396739E-3</c:v>
                </c:pt>
                <c:pt idx="22">
                  <c:v>8.1440668135947095E-2</c:v>
                </c:pt>
                <c:pt idx="23">
                  <c:v>0</c:v>
                </c:pt>
                <c:pt idx="24">
                  <c:v>1.2636695018226002E-2</c:v>
                </c:pt>
                <c:pt idx="25">
                  <c:v>0.15417777623878942</c:v>
                </c:pt>
                <c:pt idx="26">
                  <c:v>5.4003221571493745E-2</c:v>
                </c:pt>
                <c:pt idx="27">
                  <c:v>2.4128190913650645E-2</c:v>
                </c:pt>
                <c:pt idx="28">
                  <c:v>0.175303197353914</c:v>
                </c:pt>
                <c:pt idx="29">
                  <c:v>6.3260003996986877E-2</c:v>
                </c:pt>
                <c:pt idx="30">
                  <c:v>3.9312889093843673E-2</c:v>
                </c:pt>
                <c:pt idx="31">
                  <c:v>0.11098727286103142</c:v>
                </c:pt>
                <c:pt idx="32">
                  <c:v>2.8936782452946532E-2</c:v>
                </c:pt>
                <c:pt idx="33">
                  <c:v>2.4920443608175014E-2</c:v>
                </c:pt>
                <c:pt idx="34">
                  <c:v>9.5185002466699559E-2</c:v>
                </c:pt>
                <c:pt idx="35">
                  <c:v>6.1188118811881187E-2</c:v>
                </c:pt>
                <c:pt idx="36">
                  <c:v>0.31338724168912852</c:v>
                </c:pt>
                <c:pt idx="37">
                  <c:v>0.10922205048943844</c:v>
                </c:pt>
                <c:pt idx="38">
                  <c:v>2.8214935105649257E-2</c:v>
                </c:pt>
                <c:pt idx="39">
                  <c:v>0</c:v>
                </c:pt>
                <c:pt idx="40">
                  <c:v>8.326878388845857E-2</c:v>
                </c:pt>
                <c:pt idx="41">
                  <c:v>2.8298073035978977E-2</c:v>
                </c:pt>
                <c:pt idx="42">
                  <c:v>2.0671311688687157E-2</c:v>
                </c:pt>
                <c:pt idx="43">
                  <c:v>8.3556072051133065E-2</c:v>
                </c:pt>
                <c:pt idx="44">
                  <c:v>7.2985186540684574E-2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7-486F-96E4-60D5F65CA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5183"/>
        <c:axId val="1"/>
      </c:barChart>
      <c:catAx>
        <c:axId val="720445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451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'2010'!$P$1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'2010'!$M$2:$M$44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</c:strCache>
            </c:strRef>
          </c:cat>
          <c:val>
            <c:numRef>
              <c:f>'2010'!$P$2:$P$44</c:f>
              <c:numCache>
                <c:formatCode>0.0%</c:formatCode>
                <c:ptCount val="43"/>
                <c:pt idx="0">
                  <c:v>1.7206301226530257E-2</c:v>
                </c:pt>
                <c:pt idx="1">
                  <c:v>0</c:v>
                </c:pt>
                <c:pt idx="2">
                  <c:v>1.1700468018720749E-2</c:v>
                </c:pt>
                <c:pt idx="3">
                  <c:v>0</c:v>
                </c:pt>
                <c:pt idx="4">
                  <c:v>3.6335300401001629E-2</c:v>
                </c:pt>
                <c:pt idx="5">
                  <c:v>3.3674407568882167E-2</c:v>
                </c:pt>
                <c:pt idx="6">
                  <c:v>0</c:v>
                </c:pt>
                <c:pt idx="7">
                  <c:v>2.2446899054424378E-2</c:v>
                </c:pt>
                <c:pt idx="8">
                  <c:v>0</c:v>
                </c:pt>
                <c:pt idx="9">
                  <c:v>2.8971791132700458E-3</c:v>
                </c:pt>
                <c:pt idx="10">
                  <c:v>1.445891194754585E-2</c:v>
                </c:pt>
                <c:pt idx="11">
                  <c:v>0.47182579134729485</c:v>
                </c:pt>
                <c:pt idx="12">
                  <c:v>7.6245927774312048E-3</c:v>
                </c:pt>
                <c:pt idx="13">
                  <c:v>0</c:v>
                </c:pt>
                <c:pt idx="14">
                  <c:v>0</c:v>
                </c:pt>
                <c:pt idx="15">
                  <c:v>4.113229834627067E-2</c:v>
                </c:pt>
                <c:pt idx="16">
                  <c:v>0</c:v>
                </c:pt>
                <c:pt idx="17">
                  <c:v>1.2802048327732437E-2</c:v>
                </c:pt>
                <c:pt idx="18">
                  <c:v>1.7024283695233202E-2</c:v>
                </c:pt>
                <c:pt idx="19">
                  <c:v>1.3653577835359776E-2</c:v>
                </c:pt>
                <c:pt idx="20">
                  <c:v>1.4957023485850656E-3</c:v>
                </c:pt>
                <c:pt idx="21">
                  <c:v>1.0938698182146239E-2</c:v>
                </c:pt>
                <c:pt idx="22">
                  <c:v>4.6035805626598467E-2</c:v>
                </c:pt>
                <c:pt idx="23">
                  <c:v>2.9274592810504409E-2</c:v>
                </c:pt>
                <c:pt idx="24">
                  <c:v>3.844041735310269E-2</c:v>
                </c:pt>
                <c:pt idx="25">
                  <c:v>0</c:v>
                </c:pt>
                <c:pt idx="26">
                  <c:v>2.9453938553395544E-2</c:v>
                </c:pt>
                <c:pt idx="27">
                  <c:v>0</c:v>
                </c:pt>
                <c:pt idx="28">
                  <c:v>2.062937062937063E-2</c:v>
                </c:pt>
                <c:pt idx="29">
                  <c:v>3.5679721272340148E-2</c:v>
                </c:pt>
                <c:pt idx="30">
                  <c:v>3.5462373590769564E-2</c:v>
                </c:pt>
                <c:pt idx="31">
                  <c:v>9.1633697928787533E-3</c:v>
                </c:pt>
                <c:pt idx="32">
                  <c:v>2.080702911523603E-2</c:v>
                </c:pt>
                <c:pt idx="33">
                  <c:v>1.7551728845291263E-2</c:v>
                </c:pt>
                <c:pt idx="34">
                  <c:v>1.1537186560272772E-2</c:v>
                </c:pt>
                <c:pt idx="35">
                  <c:v>0</c:v>
                </c:pt>
                <c:pt idx="36">
                  <c:v>8.2520165865533381E-3</c:v>
                </c:pt>
                <c:pt idx="37">
                  <c:v>1.1219045012997673E-2</c:v>
                </c:pt>
                <c:pt idx="38">
                  <c:v>5.7927339695295503E-2</c:v>
                </c:pt>
                <c:pt idx="39">
                  <c:v>3.2421745382147996E-2</c:v>
                </c:pt>
                <c:pt idx="40">
                  <c:v>0</c:v>
                </c:pt>
                <c:pt idx="41">
                  <c:v>1.9726645061293503E-2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2-4BE8-8207-2659185D5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7823"/>
        <c:axId val="1"/>
      </c:barChart>
      <c:catAx>
        <c:axId val="718487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78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'2011'!$N$1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'2011'!$M$2:$M$44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TOTALS</c:v>
                </c:pt>
              </c:strCache>
            </c:strRef>
          </c:cat>
          <c:val>
            <c:numRef>
              <c:f>'2011'!$N$2:$N$44</c:f>
              <c:numCache>
                <c:formatCode>0.0%</c:formatCode>
                <c:ptCount val="43"/>
                <c:pt idx="0">
                  <c:v>4.8062481225593272E-3</c:v>
                </c:pt>
                <c:pt idx="1">
                  <c:v>6.3941272599932555E-2</c:v>
                </c:pt>
                <c:pt idx="2">
                  <c:v>0</c:v>
                </c:pt>
                <c:pt idx="3">
                  <c:v>8.8988677902057699E-4</c:v>
                </c:pt>
                <c:pt idx="4">
                  <c:v>6.5672701455449067E-2</c:v>
                </c:pt>
                <c:pt idx="5">
                  <c:v>9.535774686777343E-2</c:v>
                </c:pt>
                <c:pt idx="6">
                  <c:v>4.3377674956622328E-2</c:v>
                </c:pt>
                <c:pt idx="7">
                  <c:v>7.6509034986543628E-2</c:v>
                </c:pt>
                <c:pt idx="8">
                  <c:v>2.4521454386322313E-2</c:v>
                </c:pt>
                <c:pt idx="9">
                  <c:v>2.610595303113053E-2</c:v>
                </c:pt>
                <c:pt idx="10">
                  <c:v>3.9359917408697896E-2</c:v>
                </c:pt>
                <c:pt idx="11">
                  <c:v>0.10402653067609423</c:v>
                </c:pt>
                <c:pt idx="12">
                  <c:v>3.0279503105590064E-2</c:v>
                </c:pt>
                <c:pt idx="13">
                  <c:v>0</c:v>
                </c:pt>
                <c:pt idx="14">
                  <c:v>0</c:v>
                </c:pt>
                <c:pt idx="15">
                  <c:v>0.110706030189733</c:v>
                </c:pt>
                <c:pt idx="16">
                  <c:v>0</c:v>
                </c:pt>
                <c:pt idx="17">
                  <c:v>5.6594893516884341E-2</c:v>
                </c:pt>
                <c:pt idx="18">
                  <c:v>2.473950896317632E-2</c:v>
                </c:pt>
                <c:pt idx="19">
                  <c:v>3.4329777120523926E-3</c:v>
                </c:pt>
                <c:pt idx="20">
                  <c:v>2.905536586998728E-2</c:v>
                </c:pt>
                <c:pt idx="21">
                  <c:v>4.8767728435247619E-2</c:v>
                </c:pt>
                <c:pt idx="22">
                  <c:v>0</c:v>
                </c:pt>
                <c:pt idx="23">
                  <c:v>3.4205088006841015E-3</c:v>
                </c:pt>
                <c:pt idx="24">
                  <c:v>0.13169522987995416</c:v>
                </c:pt>
                <c:pt idx="25">
                  <c:v>4.9611814189627373E-2</c:v>
                </c:pt>
                <c:pt idx="26">
                  <c:v>4.8856053384175408E-3</c:v>
                </c:pt>
                <c:pt idx="27">
                  <c:v>0.18412698412698414</c:v>
                </c:pt>
                <c:pt idx="28">
                  <c:v>7.830981319846643E-2</c:v>
                </c:pt>
                <c:pt idx="29">
                  <c:v>5.5868292268959861E-2</c:v>
                </c:pt>
                <c:pt idx="30">
                  <c:v>7.9841881370896525E-2</c:v>
                </c:pt>
                <c:pt idx="31">
                  <c:v>1.8795707743831592E-2</c:v>
                </c:pt>
                <c:pt idx="32">
                  <c:v>1.6526742563400303E-2</c:v>
                </c:pt>
                <c:pt idx="33">
                  <c:v>7.5665859564164648E-2</c:v>
                </c:pt>
                <c:pt idx="34">
                  <c:v>0</c:v>
                </c:pt>
                <c:pt idx="35">
                  <c:v>0.28444859813084111</c:v>
                </c:pt>
                <c:pt idx="36">
                  <c:v>1.5012965743141805E-2</c:v>
                </c:pt>
                <c:pt idx="37">
                  <c:v>0</c:v>
                </c:pt>
                <c:pt idx="38">
                  <c:v>7.7782491868194026E-2</c:v>
                </c:pt>
                <c:pt idx="39">
                  <c:v>6.5172206740465893E-2</c:v>
                </c:pt>
                <c:pt idx="40">
                  <c:v>0</c:v>
                </c:pt>
                <c:pt idx="41">
                  <c:v>2.9293473097507683E-2</c:v>
                </c:pt>
                <c:pt idx="42">
                  <c:v>5.1283728958788077E-2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6-4747-8862-7212724A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8623"/>
        <c:axId val="1"/>
      </c:barChart>
      <c:catAx>
        <c:axId val="718498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86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'2011'!$O$1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'2011'!$M$2:$M$44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TOTALS</c:v>
                </c:pt>
              </c:strCache>
            </c:strRef>
          </c:cat>
          <c:val>
            <c:numRef>
              <c:f>'2011'!$O$2:$O$44</c:f>
              <c:numCache>
                <c:formatCode>0.0%</c:formatCode>
                <c:ptCount val="43"/>
                <c:pt idx="0">
                  <c:v>0.95470111144487824</c:v>
                </c:pt>
                <c:pt idx="1">
                  <c:v>0.93605872740006746</c:v>
                </c:pt>
                <c:pt idx="2">
                  <c:v>0.98220946211228899</c:v>
                </c:pt>
                <c:pt idx="3">
                  <c:v>0.99911011322097942</c:v>
                </c:pt>
                <c:pt idx="4">
                  <c:v>0.90859069932552361</c:v>
                </c:pt>
                <c:pt idx="5">
                  <c:v>0.86599247575328753</c:v>
                </c:pt>
                <c:pt idx="6">
                  <c:v>0.95662232504337763</c:v>
                </c:pt>
                <c:pt idx="7">
                  <c:v>0.87831603229527089</c:v>
                </c:pt>
                <c:pt idx="8">
                  <c:v>0.97547854561367764</c:v>
                </c:pt>
                <c:pt idx="9">
                  <c:v>0.95477880939377391</c:v>
                </c:pt>
                <c:pt idx="10">
                  <c:v>0.94755083605257828</c:v>
                </c:pt>
                <c:pt idx="11">
                  <c:v>0.10080405468823327</c:v>
                </c:pt>
                <c:pt idx="12">
                  <c:v>0.96023119392684597</c:v>
                </c:pt>
                <c:pt idx="13">
                  <c:v>1</c:v>
                </c:pt>
                <c:pt idx="14">
                  <c:v>1</c:v>
                </c:pt>
                <c:pt idx="15">
                  <c:v>0.8285809584386975</c:v>
                </c:pt>
                <c:pt idx="16">
                  <c:v>1</c:v>
                </c:pt>
                <c:pt idx="17">
                  <c:v>0.91363689845864227</c:v>
                </c:pt>
                <c:pt idx="18">
                  <c:v>0.9617973677554118</c:v>
                </c:pt>
                <c:pt idx="19">
                  <c:v>0.98463082285835002</c:v>
                </c:pt>
                <c:pt idx="20">
                  <c:v>0.96943830755841198</c:v>
                </c:pt>
                <c:pt idx="21">
                  <c:v>0.93594512903975813</c:v>
                </c:pt>
                <c:pt idx="22">
                  <c:v>0.94563986409966028</c:v>
                </c:pt>
                <c:pt idx="23">
                  <c:v>0.88776455497755291</c:v>
                </c:pt>
                <c:pt idx="24">
                  <c:v>0.83511139864604877</c:v>
                </c:pt>
                <c:pt idx="25">
                  <c:v>0.94167948266597479</c:v>
                </c:pt>
                <c:pt idx="26">
                  <c:v>0.97390371782650142</c:v>
                </c:pt>
                <c:pt idx="27">
                  <c:v>0.81587301587301586</c:v>
                </c:pt>
                <c:pt idx="28">
                  <c:v>0.88946896157924793</c:v>
                </c:pt>
                <c:pt idx="29">
                  <c:v>0.90254872563718147</c:v>
                </c:pt>
                <c:pt idx="30">
                  <c:v>0.87200016052652696</c:v>
                </c:pt>
                <c:pt idx="31">
                  <c:v>0.95272594718975689</c:v>
                </c:pt>
                <c:pt idx="32">
                  <c:v>0.9477435174677763</c:v>
                </c:pt>
                <c:pt idx="33">
                  <c:v>0.9061743341404358</c:v>
                </c:pt>
                <c:pt idx="34">
                  <c:v>0.98118746667503054</c:v>
                </c:pt>
                <c:pt idx="35">
                  <c:v>0.71555140186915889</c:v>
                </c:pt>
                <c:pt idx="36">
                  <c:v>0.97535304554468183</c:v>
                </c:pt>
                <c:pt idx="37">
                  <c:v>1</c:v>
                </c:pt>
                <c:pt idx="38">
                  <c:v>0.89930702870881052</c:v>
                </c:pt>
                <c:pt idx="39">
                  <c:v>0.89402780557651151</c:v>
                </c:pt>
                <c:pt idx="40">
                  <c:v>1</c:v>
                </c:pt>
                <c:pt idx="41">
                  <c:v>0.95328878614181212</c:v>
                </c:pt>
                <c:pt idx="42">
                  <c:v>0.89670227788774737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1-4936-A164-9D978FD30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5423"/>
        <c:axId val="1"/>
      </c:barChart>
      <c:catAx>
        <c:axId val="718495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54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'2011'!$P$1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'2011'!$M$2:$M$44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TOTALS</c:v>
                </c:pt>
              </c:strCache>
            </c:strRef>
          </c:cat>
          <c:val>
            <c:numRef>
              <c:f>'2011'!$P$2:$P$44</c:f>
              <c:numCache>
                <c:formatCode>0.0%</c:formatCode>
                <c:ptCount val="43"/>
                <c:pt idx="0">
                  <c:v>4.0492640432562337E-2</c:v>
                </c:pt>
                <c:pt idx="1">
                  <c:v>0</c:v>
                </c:pt>
                <c:pt idx="2">
                  <c:v>1.7790537887711032E-2</c:v>
                </c:pt>
                <c:pt idx="3">
                  <c:v>0</c:v>
                </c:pt>
                <c:pt idx="4">
                  <c:v>2.5736599219027333E-2</c:v>
                </c:pt>
                <c:pt idx="5">
                  <c:v>3.8649777378939008E-2</c:v>
                </c:pt>
                <c:pt idx="6">
                  <c:v>0</c:v>
                </c:pt>
                <c:pt idx="7">
                  <c:v>4.5174932718185311E-2</c:v>
                </c:pt>
                <c:pt idx="8">
                  <c:v>0</c:v>
                </c:pt>
                <c:pt idx="9">
                  <c:v>1.9115237575095576E-2</c:v>
                </c:pt>
                <c:pt idx="10">
                  <c:v>1.3089246538723891E-2</c:v>
                </c:pt>
                <c:pt idx="11">
                  <c:v>0.52085223539717795</c:v>
                </c:pt>
                <c:pt idx="12">
                  <c:v>9.4893029675638361E-3</c:v>
                </c:pt>
                <c:pt idx="13">
                  <c:v>0</c:v>
                </c:pt>
                <c:pt idx="14">
                  <c:v>0</c:v>
                </c:pt>
                <c:pt idx="15">
                  <c:v>6.0713011371569515E-2</c:v>
                </c:pt>
                <c:pt idx="16">
                  <c:v>0</c:v>
                </c:pt>
                <c:pt idx="17">
                  <c:v>2.9768208024473469E-2</c:v>
                </c:pt>
                <c:pt idx="18">
                  <c:v>1.3463123281411915E-2</c:v>
                </c:pt>
                <c:pt idx="19">
                  <c:v>1.193619942959755E-2</c:v>
                </c:pt>
                <c:pt idx="20">
                  <c:v>1.506326571600723E-3</c:v>
                </c:pt>
                <c:pt idx="21">
                  <c:v>1.5287142524994187E-2</c:v>
                </c:pt>
                <c:pt idx="22">
                  <c:v>5.4360135900339751E-2</c:v>
                </c:pt>
                <c:pt idx="23">
                  <c:v>0.10881493622176298</c:v>
                </c:pt>
                <c:pt idx="24">
                  <c:v>3.3193371473997119E-2</c:v>
                </c:pt>
                <c:pt idx="25">
                  <c:v>8.708703144397709E-3</c:v>
                </c:pt>
                <c:pt idx="26">
                  <c:v>2.121067683508103E-2</c:v>
                </c:pt>
                <c:pt idx="27">
                  <c:v>0</c:v>
                </c:pt>
                <c:pt idx="28">
                  <c:v>2.9774043559833589E-2</c:v>
                </c:pt>
                <c:pt idx="29">
                  <c:v>4.1582982093858731E-2</c:v>
                </c:pt>
                <c:pt idx="30">
                  <c:v>4.8157958102576448E-2</c:v>
                </c:pt>
                <c:pt idx="31">
                  <c:v>9.1130704212516803E-3</c:v>
                </c:pt>
                <c:pt idx="32">
                  <c:v>3.5729739968823365E-2</c:v>
                </c:pt>
                <c:pt idx="33">
                  <c:v>1.8159806295399514E-2</c:v>
                </c:pt>
                <c:pt idx="34">
                  <c:v>1.8812533324969419E-2</c:v>
                </c:pt>
                <c:pt idx="35">
                  <c:v>0</c:v>
                </c:pt>
                <c:pt idx="36">
                  <c:v>9.6339887121765604E-3</c:v>
                </c:pt>
                <c:pt idx="37">
                  <c:v>0</c:v>
                </c:pt>
                <c:pt idx="38">
                  <c:v>2.2910479422995331E-2</c:v>
                </c:pt>
                <c:pt idx="39">
                  <c:v>4.0799987683022586E-2</c:v>
                </c:pt>
                <c:pt idx="40">
                  <c:v>0</c:v>
                </c:pt>
                <c:pt idx="41">
                  <c:v>1.7417740760680242E-2</c:v>
                </c:pt>
                <c:pt idx="42">
                  <c:v>4.1166863421745477E-2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E-4A53-9021-69AC42F4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6223"/>
        <c:axId val="1"/>
      </c:barChart>
      <c:catAx>
        <c:axId val="718486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622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Crèdits</a:t>
            </a:r>
            <a:r>
              <a:rPr lang="en-US" sz="1200" baseline="0"/>
              <a:t> impartits en valencia per departament 2012-2013</a:t>
            </a:r>
            <a:endParaRPr lang="en-US" sz="1200"/>
          </a:p>
        </c:rich>
      </c:tx>
      <c:layout>
        <c:manualLayout>
          <c:xMode val="edge"/>
          <c:yMode val="edge"/>
          <c:x val="0.16931051197259714"/>
          <c:y val="4.604941623676351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3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35-4A3B-B9F0-6F1CBFFDD2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'2012'!$M$2:$M$45</c:f>
              <c:strCache>
                <c:ptCount val="44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3">
                  <c:v>TOTALS</c:v>
                </c:pt>
              </c:strCache>
            </c:strRef>
          </c:cat>
          <c:val>
            <c:numRef>
              <c:f>'2012'!$N$2:$N$45</c:f>
              <c:numCache>
                <c:formatCode>0.0%</c:formatCode>
                <c:ptCount val="44"/>
                <c:pt idx="0">
                  <c:v>1.1361699710276659E-3</c:v>
                </c:pt>
                <c:pt idx="1">
                  <c:v>5.4963672498615321E-2</c:v>
                </c:pt>
                <c:pt idx="2">
                  <c:v>3.4272005483520877E-2</c:v>
                </c:pt>
                <c:pt idx="3">
                  <c:v>3.3827356035750654E-3</c:v>
                </c:pt>
                <c:pt idx="4">
                  <c:v>5.453365072495131E-2</c:v>
                </c:pt>
                <c:pt idx="5">
                  <c:v>6.3918793115795E-2</c:v>
                </c:pt>
                <c:pt idx="6">
                  <c:v>6.1728395061728392E-3</c:v>
                </c:pt>
                <c:pt idx="7">
                  <c:v>4.2882625018148636E-2</c:v>
                </c:pt>
                <c:pt idx="8">
                  <c:v>2.8040212213424256E-2</c:v>
                </c:pt>
                <c:pt idx="9">
                  <c:v>3.1486288229319488E-2</c:v>
                </c:pt>
                <c:pt idx="10">
                  <c:v>3.6305524753766874E-2</c:v>
                </c:pt>
                <c:pt idx="11">
                  <c:v>9.966374844748721E-2</c:v>
                </c:pt>
                <c:pt idx="12">
                  <c:v>6.7700987306064881E-3</c:v>
                </c:pt>
                <c:pt idx="13">
                  <c:v>0</c:v>
                </c:pt>
                <c:pt idx="14">
                  <c:v>6.0523844307628092E-3</c:v>
                </c:pt>
                <c:pt idx="15">
                  <c:v>0.10980007840062721</c:v>
                </c:pt>
                <c:pt idx="16">
                  <c:v>0</c:v>
                </c:pt>
                <c:pt idx="17">
                  <c:v>2.7125279642058162E-2</c:v>
                </c:pt>
                <c:pt idx="18">
                  <c:v>1.8041886433639177E-2</c:v>
                </c:pt>
                <c:pt idx="19">
                  <c:v>5.0759400441905368E-3</c:v>
                </c:pt>
                <c:pt idx="20">
                  <c:v>2.8386564749912777E-2</c:v>
                </c:pt>
                <c:pt idx="21">
                  <c:v>2.8220809310846487E-2</c:v>
                </c:pt>
                <c:pt idx="22">
                  <c:v>0</c:v>
                </c:pt>
                <c:pt idx="23">
                  <c:v>2.193705641981504E-2</c:v>
                </c:pt>
                <c:pt idx="24">
                  <c:v>0.13311155774250932</c:v>
                </c:pt>
                <c:pt idx="25">
                  <c:v>3.1739500984512302E-2</c:v>
                </c:pt>
                <c:pt idx="26">
                  <c:v>3.096545980292156E-2</c:v>
                </c:pt>
                <c:pt idx="27">
                  <c:v>0.15418610360913332</c:v>
                </c:pt>
                <c:pt idx="28">
                  <c:v>3.6477331943720687E-2</c:v>
                </c:pt>
                <c:pt idx="29">
                  <c:v>2.8184625128651733E-2</c:v>
                </c:pt>
                <c:pt idx="30">
                  <c:v>0.10702744059106324</c:v>
                </c:pt>
                <c:pt idx="31">
                  <c:v>6.8932446202721338E-3</c:v>
                </c:pt>
                <c:pt idx="32">
                  <c:v>1.4326508411360194E-2</c:v>
                </c:pt>
                <c:pt idx="33">
                  <c:v>9.2026877946043528E-2</c:v>
                </c:pt>
                <c:pt idx="34">
                  <c:v>0</c:v>
                </c:pt>
                <c:pt idx="35">
                  <c:v>0.29914529914529914</c:v>
                </c:pt>
                <c:pt idx="36">
                  <c:v>4.4719236955608602E-2</c:v>
                </c:pt>
                <c:pt idx="37">
                  <c:v>0</c:v>
                </c:pt>
                <c:pt idx="38">
                  <c:v>3.382302699009225E-2</c:v>
                </c:pt>
                <c:pt idx="39">
                  <c:v>5.8084643487541561E-2</c:v>
                </c:pt>
                <c:pt idx="40">
                  <c:v>0</c:v>
                </c:pt>
                <c:pt idx="41">
                  <c:v>6.3606265121609579E-2</c:v>
                </c:pt>
                <c:pt idx="42">
                  <c:v>0</c:v>
                </c:pt>
                <c:pt idx="43">
                  <c:v>4.8075460384281253E-2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35-4A3B-B9F0-6F1CBFFDD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2223"/>
        <c:axId val="1"/>
      </c:barChart>
      <c:catAx>
        <c:axId val="718492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222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'2012'!$M$2:$M$45</c:f>
              <c:strCache>
                <c:ptCount val="44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3">
                  <c:v>TOTALS</c:v>
                </c:pt>
              </c:strCache>
            </c:strRef>
          </c:cat>
          <c:val>
            <c:numRef>
              <c:f>'2012'!$O$2:$O$45</c:f>
              <c:numCache>
                <c:formatCode>0.0%</c:formatCode>
                <c:ptCount val="44"/>
                <c:pt idx="0">
                  <c:v>0.94293018235528037</c:v>
                </c:pt>
                <c:pt idx="1">
                  <c:v>0.9114781872088098</c:v>
                </c:pt>
                <c:pt idx="2">
                  <c:v>0.95287599246015875</c:v>
                </c:pt>
                <c:pt idx="3">
                  <c:v>0.99661726439642495</c:v>
                </c:pt>
                <c:pt idx="4">
                  <c:v>0.92728846570006496</c:v>
                </c:pt>
                <c:pt idx="5">
                  <c:v>0.886081206884205</c:v>
                </c:pt>
                <c:pt idx="6">
                  <c:v>0.99382716049382713</c:v>
                </c:pt>
                <c:pt idx="7">
                  <c:v>0.90702715035363912</c:v>
                </c:pt>
                <c:pt idx="8">
                  <c:v>0.97195978778657588</c:v>
                </c:pt>
                <c:pt idx="9">
                  <c:v>0.94876424782755897</c:v>
                </c:pt>
                <c:pt idx="10">
                  <c:v>0.9506496640793165</c:v>
                </c:pt>
                <c:pt idx="11">
                  <c:v>0.12677592317712277</c:v>
                </c:pt>
                <c:pt idx="12">
                  <c:v>0.98735307945463091</c:v>
                </c:pt>
                <c:pt idx="13">
                  <c:v>0.98710416965181258</c:v>
                </c:pt>
                <c:pt idx="14">
                  <c:v>0.99394761556923727</c:v>
                </c:pt>
                <c:pt idx="15">
                  <c:v>0.82708741669933361</c:v>
                </c:pt>
                <c:pt idx="16">
                  <c:v>1</c:v>
                </c:pt>
                <c:pt idx="17">
                  <c:v>0.94665050956997254</c:v>
                </c:pt>
                <c:pt idx="18">
                  <c:v>0.97244955179728065</c:v>
                </c:pt>
                <c:pt idx="19">
                  <c:v>0.97556581802257303</c:v>
                </c:pt>
                <c:pt idx="20">
                  <c:v>0.96907608868026263</c:v>
                </c:pt>
                <c:pt idx="21">
                  <c:v>0.96369685866695398</c:v>
                </c:pt>
                <c:pt idx="22">
                  <c:v>0.88926336061627342</c:v>
                </c:pt>
                <c:pt idx="23">
                  <c:v>0.82830310416517317</c:v>
                </c:pt>
                <c:pt idx="24">
                  <c:v>0.81752027167509889</c:v>
                </c:pt>
                <c:pt idx="25">
                  <c:v>0.96042358519215132</c:v>
                </c:pt>
                <c:pt idx="26">
                  <c:v>0.93745145562927545</c:v>
                </c:pt>
                <c:pt idx="27">
                  <c:v>0.84581389639086668</c:v>
                </c:pt>
                <c:pt idx="28">
                  <c:v>0.93486190724335583</c:v>
                </c:pt>
                <c:pt idx="29">
                  <c:v>0.93080516190325402</c:v>
                </c:pt>
                <c:pt idx="30">
                  <c:v>0.82260108940174259</c:v>
                </c:pt>
                <c:pt idx="31">
                  <c:v>0.96529401186836905</c:v>
                </c:pt>
                <c:pt idx="32">
                  <c:v>0.95561210614242986</c:v>
                </c:pt>
                <c:pt idx="33">
                  <c:v>0.88992077023367766</c:v>
                </c:pt>
                <c:pt idx="34">
                  <c:v>0.99526087115265249</c:v>
                </c:pt>
                <c:pt idx="35">
                  <c:v>0.70085470085470081</c:v>
                </c:pt>
                <c:pt idx="36">
                  <c:v>0.95528076304439147</c:v>
                </c:pt>
                <c:pt idx="37">
                  <c:v>0.9868720696584059</c:v>
                </c:pt>
                <c:pt idx="38">
                  <c:v>0.91697984284250078</c:v>
                </c:pt>
                <c:pt idx="39">
                  <c:v>0.87459463897212741</c:v>
                </c:pt>
                <c:pt idx="40">
                  <c:v>0.99601715686274528</c:v>
                </c:pt>
                <c:pt idx="41">
                  <c:v>0.87113205144530748</c:v>
                </c:pt>
                <c:pt idx="42">
                  <c:v>1</c:v>
                </c:pt>
                <c:pt idx="43">
                  <c:v>0.89436639793765527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5-4EA4-BD82-FEC3DE69A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95823"/>
        <c:axId val="1"/>
      </c:barChart>
      <c:catAx>
        <c:axId val="7184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9582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'2012'!$M$2:$M$45</c:f>
              <c:strCache>
                <c:ptCount val="44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3">
                  <c:v>TOTALS</c:v>
                </c:pt>
              </c:strCache>
            </c:strRef>
          </c:cat>
          <c:val>
            <c:numRef>
              <c:f>'2012'!$P$2:$P$45</c:f>
              <c:numCache>
                <c:formatCode>0.0%</c:formatCode>
                <c:ptCount val="44"/>
                <c:pt idx="0">
                  <c:v>5.593364767369198E-2</c:v>
                </c:pt>
                <c:pt idx="1">
                  <c:v>3.3558140292574853E-2</c:v>
                </c:pt>
                <c:pt idx="2">
                  <c:v>1.285200205632033E-2</c:v>
                </c:pt>
                <c:pt idx="3">
                  <c:v>0</c:v>
                </c:pt>
                <c:pt idx="4">
                  <c:v>1.8177883574983771E-2</c:v>
                </c:pt>
                <c:pt idx="5">
                  <c:v>0.05</c:v>
                </c:pt>
                <c:pt idx="6">
                  <c:v>0</c:v>
                </c:pt>
                <c:pt idx="7">
                  <c:v>5.0090224628212304E-2</c:v>
                </c:pt>
                <c:pt idx="8">
                  <c:v>0</c:v>
                </c:pt>
                <c:pt idx="9">
                  <c:v>1.9749463943121544E-2</c:v>
                </c:pt>
                <c:pt idx="10">
                  <c:v>1.3044811166916704E-2</c:v>
                </c:pt>
                <c:pt idx="11">
                  <c:v>0.50377147011602197</c:v>
                </c:pt>
                <c:pt idx="12">
                  <c:v>5.8768218147625768E-3</c:v>
                </c:pt>
                <c:pt idx="13">
                  <c:v>1.289583034818742E-2</c:v>
                </c:pt>
                <c:pt idx="14">
                  <c:v>0</c:v>
                </c:pt>
                <c:pt idx="15">
                  <c:v>6.3112504900039196E-2</c:v>
                </c:pt>
                <c:pt idx="16">
                  <c:v>0</c:v>
                </c:pt>
                <c:pt idx="17">
                  <c:v>2.6224210787969177E-2</c:v>
                </c:pt>
                <c:pt idx="18">
                  <c:v>9.5085617690801073E-3</c:v>
                </c:pt>
                <c:pt idx="19">
                  <c:v>1.9358241933236459E-2</c:v>
                </c:pt>
                <c:pt idx="20">
                  <c:v>2.5373465698246057E-3</c:v>
                </c:pt>
                <c:pt idx="21">
                  <c:v>8.0823320221994725E-3</c:v>
                </c:pt>
                <c:pt idx="22">
                  <c:v>0.11073663938372653</c:v>
                </c:pt>
                <c:pt idx="23">
                  <c:v>0.14975983941501184</c:v>
                </c:pt>
                <c:pt idx="24">
                  <c:v>4.9368170582391943E-2</c:v>
                </c:pt>
                <c:pt idx="25">
                  <c:v>7.8369138233363705E-3</c:v>
                </c:pt>
                <c:pt idx="26">
                  <c:v>3.1583084567803038E-2</c:v>
                </c:pt>
                <c:pt idx="27">
                  <c:v>0</c:v>
                </c:pt>
                <c:pt idx="28">
                  <c:v>2.8660760812923396E-2</c:v>
                </c:pt>
                <c:pt idx="29">
                  <c:v>4.1010212968094373E-2</c:v>
                </c:pt>
                <c:pt idx="30">
                  <c:v>7.0371470007194153E-2</c:v>
                </c:pt>
                <c:pt idx="31">
                  <c:v>2.7812743511358869E-2</c:v>
                </c:pt>
                <c:pt idx="32">
                  <c:v>3.0061385446210034E-2</c:v>
                </c:pt>
                <c:pt idx="33">
                  <c:v>1.8052351820278808E-2</c:v>
                </c:pt>
                <c:pt idx="34">
                  <c:v>4.7391288473474756E-3</c:v>
                </c:pt>
                <c:pt idx="35">
                  <c:v>0</c:v>
                </c:pt>
                <c:pt idx="36">
                  <c:v>0</c:v>
                </c:pt>
                <c:pt idx="37">
                  <c:v>1.3127930341594107E-2</c:v>
                </c:pt>
                <c:pt idx="38">
                  <c:v>4.9197130167406906E-2</c:v>
                </c:pt>
                <c:pt idx="39">
                  <c:v>6.7320717540330852E-2</c:v>
                </c:pt>
                <c:pt idx="40">
                  <c:v>3.9828431372549026E-3</c:v>
                </c:pt>
                <c:pt idx="41">
                  <c:v>6.5261683433082904E-2</c:v>
                </c:pt>
                <c:pt idx="42">
                  <c:v>0</c:v>
                </c:pt>
                <c:pt idx="43">
                  <c:v>4.633836754805358E-2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1-411F-B41E-25F2A55CB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3023"/>
        <c:axId val="1"/>
      </c:barChart>
      <c:catAx>
        <c:axId val="718483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1848302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Crèdits impartits en valencià per departament 2013-2014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2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01-4701-A92D-6086EBE14C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TOTALS</c:v>
                </c:pt>
              </c:strCache>
            </c:strRef>
          </c:cat>
          <c:val>
            <c:numRef>
              <c:f>'2013'!$N$2:$N$44</c:f>
              <c:numCache>
                <c:formatCode>0.0%</c:formatCode>
                <c:ptCount val="43"/>
                <c:pt idx="0">
                  <c:v>0</c:v>
                </c:pt>
                <c:pt idx="1">
                  <c:v>3.0576789437109106E-2</c:v>
                </c:pt>
                <c:pt idx="2">
                  <c:v>2.8828136260990726E-2</c:v>
                </c:pt>
                <c:pt idx="3">
                  <c:v>2.7307810033669628E-3</c:v>
                </c:pt>
                <c:pt idx="4">
                  <c:v>5.0226467554598857E-2</c:v>
                </c:pt>
                <c:pt idx="5">
                  <c:v>5.7603152526657389E-2</c:v>
                </c:pt>
                <c:pt idx="6">
                  <c:v>0</c:v>
                </c:pt>
                <c:pt idx="7">
                  <c:v>5.2772179222668782E-2</c:v>
                </c:pt>
                <c:pt idx="8">
                  <c:v>2.6413735142273985E-2</c:v>
                </c:pt>
                <c:pt idx="9">
                  <c:v>6.3023829087921118E-2</c:v>
                </c:pt>
                <c:pt idx="10">
                  <c:v>6.7696556953113359E-4</c:v>
                </c:pt>
                <c:pt idx="11">
                  <c:v>0.10755239224990115</c:v>
                </c:pt>
                <c:pt idx="12">
                  <c:v>1.4822657490735837E-3</c:v>
                </c:pt>
                <c:pt idx="13">
                  <c:v>0</c:v>
                </c:pt>
                <c:pt idx="14">
                  <c:v>1.0590883014871363E-2</c:v>
                </c:pt>
                <c:pt idx="15">
                  <c:v>7.451712114863103E-2</c:v>
                </c:pt>
                <c:pt idx="16">
                  <c:v>0</c:v>
                </c:pt>
                <c:pt idx="17">
                  <c:v>1.5521834819877216E-2</c:v>
                </c:pt>
                <c:pt idx="18">
                  <c:v>1.9602118697084708E-2</c:v>
                </c:pt>
                <c:pt idx="19">
                  <c:v>6.1356297093649089E-3</c:v>
                </c:pt>
                <c:pt idx="20">
                  <c:v>2.2532358618943638E-2</c:v>
                </c:pt>
                <c:pt idx="21">
                  <c:v>3.914256433614211E-3</c:v>
                </c:pt>
                <c:pt idx="22">
                  <c:v>0</c:v>
                </c:pt>
                <c:pt idx="23">
                  <c:v>2.0541745003829819E-2</c:v>
                </c:pt>
                <c:pt idx="24">
                  <c:v>0.11836286013753612</c:v>
                </c:pt>
                <c:pt idx="25">
                  <c:v>5.6426922895765626E-2</c:v>
                </c:pt>
                <c:pt idx="26">
                  <c:v>3.0793340253932763E-2</c:v>
                </c:pt>
                <c:pt idx="27">
                  <c:v>0.15832791856183667</c:v>
                </c:pt>
                <c:pt idx="28">
                  <c:v>3.561308853782557E-2</c:v>
                </c:pt>
                <c:pt idx="29">
                  <c:v>6.4954033851705464E-2</c:v>
                </c:pt>
                <c:pt idx="30">
                  <c:v>8.8171898565680126E-2</c:v>
                </c:pt>
                <c:pt idx="31">
                  <c:v>0</c:v>
                </c:pt>
                <c:pt idx="32">
                  <c:v>2.038103891584666E-2</c:v>
                </c:pt>
                <c:pt idx="33">
                  <c:v>4.7082585278276481E-2</c:v>
                </c:pt>
                <c:pt idx="34">
                  <c:v>0</c:v>
                </c:pt>
                <c:pt idx="35">
                  <c:v>0.14353982300884954</c:v>
                </c:pt>
                <c:pt idx="36">
                  <c:v>7.4455259211338831E-2</c:v>
                </c:pt>
                <c:pt idx="37">
                  <c:v>0</c:v>
                </c:pt>
                <c:pt idx="38">
                  <c:v>2.650020611271421E-3</c:v>
                </c:pt>
                <c:pt idx="39">
                  <c:v>4.67831526721674E-2</c:v>
                </c:pt>
                <c:pt idx="40">
                  <c:v>2.4445229106119454E-3</c:v>
                </c:pt>
                <c:pt idx="41">
                  <c:v>3.0964606279151808E-2</c:v>
                </c:pt>
                <c:pt idx="42">
                  <c:v>4.1968314913944711E-2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01-4701-A92D-6086EBE14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4223"/>
        <c:axId val="1"/>
      </c:barChart>
      <c:catAx>
        <c:axId val="718484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1848422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Castellà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'2013'!$M$2:$M$44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TOTALS</c:v>
                </c:pt>
              </c:strCache>
            </c:strRef>
          </c:cat>
          <c:val>
            <c:numRef>
              <c:f>'2013'!$O$2:$O$44</c:f>
              <c:numCache>
                <c:formatCode>0.0%</c:formatCode>
                <c:ptCount val="43"/>
                <c:pt idx="0">
                  <c:v>0.87010622535847926</c:v>
                </c:pt>
                <c:pt idx="1">
                  <c:v>0.93537178596247383</c:v>
                </c:pt>
                <c:pt idx="2">
                  <c:v>0.95315427857589008</c:v>
                </c:pt>
                <c:pt idx="3">
                  <c:v>0.98544583750952774</c:v>
                </c:pt>
                <c:pt idx="4">
                  <c:v>0.9309386071124266</c:v>
                </c:pt>
                <c:pt idx="5">
                  <c:v>0.89103950960696443</c:v>
                </c:pt>
                <c:pt idx="6">
                  <c:v>1</c:v>
                </c:pt>
                <c:pt idx="7">
                  <c:v>0.90071674756413156</c:v>
                </c:pt>
                <c:pt idx="8">
                  <c:v>0.96278064593588664</c:v>
                </c:pt>
                <c:pt idx="9">
                  <c:v>0.92670501232539026</c:v>
                </c:pt>
                <c:pt idx="10">
                  <c:v>0.97799861899023821</c:v>
                </c:pt>
                <c:pt idx="11">
                  <c:v>0.11311642094560244</c:v>
                </c:pt>
                <c:pt idx="12">
                  <c:v>0.99057702488088939</c:v>
                </c:pt>
                <c:pt idx="13">
                  <c:v>0.99301133716415591</c:v>
                </c:pt>
                <c:pt idx="14">
                  <c:v>0.98940911698512857</c:v>
                </c:pt>
                <c:pt idx="15">
                  <c:v>0.84562898775310125</c:v>
                </c:pt>
                <c:pt idx="16">
                  <c:v>1</c:v>
                </c:pt>
                <c:pt idx="17">
                  <c:v>0.96988300706590991</c:v>
                </c:pt>
                <c:pt idx="18">
                  <c:v>0.96338157400842483</c:v>
                </c:pt>
                <c:pt idx="19">
                  <c:v>0.97319698600645854</c:v>
                </c:pt>
                <c:pt idx="20">
                  <c:v>0.9710750340200639</c:v>
                </c:pt>
                <c:pt idx="21">
                  <c:v>0.97566044181279898</c:v>
                </c:pt>
                <c:pt idx="22">
                  <c:v>0.90773458971338827</c:v>
                </c:pt>
                <c:pt idx="23">
                  <c:v>0.78330199846807336</c:v>
                </c:pt>
                <c:pt idx="24">
                  <c:v>0.81897896055423469</c:v>
                </c:pt>
                <c:pt idx="25">
                  <c:v>0.94074702086571527</c:v>
                </c:pt>
                <c:pt idx="26">
                  <c:v>0.92828196119140782</c:v>
                </c:pt>
                <c:pt idx="27">
                  <c:v>0.84167208143816341</c:v>
                </c:pt>
                <c:pt idx="28">
                  <c:v>0.92576563288436908</c:v>
                </c:pt>
                <c:pt idx="29">
                  <c:v>0.88452616204141243</c:v>
                </c:pt>
                <c:pt idx="30">
                  <c:v>0.84282931654566429</c:v>
                </c:pt>
                <c:pt idx="31">
                  <c:v>0.97177824821381331</c:v>
                </c:pt>
                <c:pt idx="32">
                  <c:v>0.9670529897345681</c:v>
                </c:pt>
                <c:pt idx="33">
                  <c:v>0.93204667863554747</c:v>
                </c:pt>
                <c:pt idx="34">
                  <c:v>0.98256374006389591</c:v>
                </c:pt>
                <c:pt idx="35">
                  <c:v>0.8564601769911504</c:v>
                </c:pt>
                <c:pt idx="36">
                  <c:v>0.89760931572911451</c:v>
                </c:pt>
                <c:pt idx="37">
                  <c:v>1</c:v>
                </c:pt>
                <c:pt idx="38">
                  <c:v>0.9814498557211</c:v>
                </c:pt>
                <c:pt idx="39">
                  <c:v>0.89767027988998549</c:v>
                </c:pt>
                <c:pt idx="40">
                  <c:v>0.99755547708938797</c:v>
                </c:pt>
                <c:pt idx="41">
                  <c:v>0.9024026966644455</c:v>
                </c:pt>
                <c:pt idx="42">
                  <c:v>0.89241798091786306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C-4791-B638-F671A5A2A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5423"/>
        <c:axId val="1"/>
      </c:barChart>
      <c:catAx>
        <c:axId val="718485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1848542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Anglés</a:t>
            </a:r>
          </a:p>
        </c:rich>
      </c:tx>
      <c:layout>
        <c:manualLayout>
          <c:xMode val="edge"/>
          <c:yMode val="edge"/>
          <c:x val="0.42255549831971939"/>
          <c:y val="2.777777777777777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'2013'!$M$2:$M$44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TOTALS</c:v>
                </c:pt>
              </c:strCache>
            </c:strRef>
          </c:cat>
          <c:val>
            <c:numRef>
              <c:f>'2013'!$P$2:$P$44</c:f>
              <c:numCache>
                <c:formatCode>0.0%</c:formatCode>
                <c:ptCount val="43"/>
                <c:pt idx="0">
                  <c:v>0.12989377464152083</c:v>
                </c:pt>
                <c:pt idx="1">
                  <c:v>3.4051424600416956E-2</c:v>
                </c:pt>
                <c:pt idx="2">
                  <c:v>1.8017585163119205E-2</c:v>
                </c:pt>
                <c:pt idx="3">
                  <c:v>1.1823381487105312E-2</c:v>
                </c:pt>
                <c:pt idx="4">
                  <c:v>1.883492533297457E-2</c:v>
                </c:pt>
                <c:pt idx="5">
                  <c:v>5.1357337866378201E-2</c:v>
                </c:pt>
                <c:pt idx="6">
                  <c:v>0</c:v>
                </c:pt>
                <c:pt idx="7">
                  <c:v>4.6511073213199604E-2</c:v>
                </c:pt>
                <c:pt idx="8">
                  <c:v>1.0805618921839358E-2</c:v>
                </c:pt>
                <c:pt idx="9">
                  <c:v>1.0271158586688579E-2</c:v>
                </c:pt>
                <c:pt idx="10">
                  <c:v>2.1324415440230709E-2</c:v>
                </c:pt>
                <c:pt idx="11">
                  <c:v>0.46610743941704796</c:v>
                </c:pt>
                <c:pt idx="12">
                  <c:v>7.9407093700370572E-3</c:v>
                </c:pt>
                <c:pt idx="13">
                  <c:v>6.988662835844075E-3</c:v>
                </c:pt>
                <c:pt idx="14">
                  <c:v>0</c:v>
                </c:pt>
                <c:pt idx="15">
                  <c:v>6.5227188273337497E-2</c:v>
                </c:pt>
                <c:pt idx="16">
                  <c:v>0</c:v>
                </c:pt>
                <c:pt idx="17">
                  <c:v>1.4595158114212905E-2</c:v>
                </c:pt>
                <c:pt idx="18">
                  <c:v>1.7016307294490555E-2</c:v>
                </c:pt>
                <c:pt idx="19">
                  <c:v>2.0667384284176533E-2</c:v>
                </c:pt>
                <c:pt idx="20">
                  <c:v>6.3926073609924363E-3</c:v>
                </c:pt>
                <c:pt idx="21">
                  <c:v>1.7934411295832384E-2</c:v>
                </c:pt>
                <c:pt idx="22">
                  <c:v>9.2265410286611699E-2</c:v>
                </c:pt>
                <c:pt idx="23">
                  <c:v>0.19615625652809693</c:v>
                </c:pt>
                <c:pt idx="24">
                  <c:v>6.2658179308229159E-2</c:v>
                </c:pt>
                <c:pt idx="25">
                  <c:v>2.8260562385191467E-3</c:v>
                </c:pt>
                <c:pt idx="26">
                  <c:v>3.9427453485586517E-2</c:v>
                </c:pt>
                <c:pt idx="27">
                  <c:v>0</c:v>
                </c:pt>
                <c:pt idx="28">
                  <c:v>3.8621278577805375E-2</c:v>
                </c:pt>
                <c:pt idx="29">
                  <c:v>5.0519804106882026E-2</c:v>
                </c:pt>
                <c:pt idx="30">
                  <c:v>6.8998784888655504E-2</c:v>
                </c:pt>
                <c:pt idx="31">
                  <c:v>2.822175178618682E-2</c:v>
                </c:pt>
                <c:pt idx="32">
                  <c:v>1.2565971349585323E-2</c:v>
                </c:pt>
                <c:pt idx="33">
                  <c:v>5.0493716337522438E-3</c:v>
                </c:pt>
                <c:pt idx="34">
                  <c:v>1.7436259936104006E-2</c:v>
                </c:pt>
                <c:pt idx="35">
                  <c:v>0</c:v>
                </c:pt>
                <c:pt idx="36">
                  <c:v>2.7935425059546562E-2</c:v>
                </c:pt>
                <c:pt idx="37">
                  <c:v>0</c:v>
                </c:pt>
                <c:pt idx="38">
                  <c:v>1.5900123667628527E-2</c:v>
                </c:pt>
                <c:pt idx="39">
                  <c:v>5.5546567437847166E-2</c:v>
                </c:pt>
                <c:pt idx="40">
                  <c:v>0</c:v>
                </c:pt>
                <c:pt idx="41">
                  <c:v>6.6632697056402623E-2</c:v>
                </c:pt>
                <c:pt idx="42">
                  <c:v>5.0707280042155571E-2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F-4103-97CE-518C6BDA8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87023"/>
        <c:axId val="1"/>
      </c:barChart>
      <c:catAx>
        <c:axId val="718487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1848702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Valencià 2005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'2005'!$N$1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'2005'!$M$2:$M$46</c:f>
              <c:strCache>
                <c:ptCount val="45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TOTALS</c:v>
                </c:pt>
              </c:strCache>
            </c:strRef>
          </c:cat>
          <c:val>
            <c:numRef>
              <c:f>'2005'!$N$2:$N$46</c:f>
              <c:numCache>
                <c:formatCode>0.0%</c:formatCode>
                <c:ptCount val="45"/>
                <c:pt idx="0">
                  <c:v>0.10331670090989141</c:v>
                </c:pt>
                <c:pt idx="1">
                  <c:v>2.4138602297060541E-2</c:v>
                </c:pt>
                <c:pt idx="2">
                  <c:v>3.2772765444327209E-2</c:v>
                </c:pt>
                <c:pt idx="3">
                  <c:v>7.1030640668523673E-2</c:v>
                </c:pt>
                <c:pt idx="4">
                  <c:v>3.8374650734201293E-2</c:v>
                </c:pt>
                <c:pt idx="5">
                  <c:v>8.1081081081081086E-2</c:v>
                </c:pt>
                <c:pt idx="6">
                  <c:v>5.9770114942528742E-2</c:v>
                </c:pt>
                <c:pt idx="7">
                  <c:v>6.3209076175040513E-2</c:v>
                </c:pt>
                <c:pt idx="8">
                  <c:v>0.12840823364586701</c:v>
                </c:pt>
                <c:pt idx="9">
                  <c:v>6.7061420412739575E-2</c:v>
                </c:pt>
                <c:pt idx="10">
                  <c:v>7.7386234601475201E-2</c:v>
                </c:pt>
                <c:pt idx="11">
                  <c:v>8.8432353299987804E-2</c:v>
                </c:pt>
                <c:pt idx="12">
                  <c:v>9.1781405251951748E-2</c:v>
                </c:pt>
                <c:pt idx="13">
                  <c:v>4.5918771277016865E-2</c:v>
                </c:pt>
                <c:pt idx="14">
                  <c:v>7.1138934338763598E-3</c:v>
                </c:pt>
                <c:pt idx="15">
                  <c:v>2.0727040816326533E-2</c:v>
                </c:pt>
                <c:pt idx="16">
                  <c:v>0.18502140636912792</c:v>
                </c:pt>
                <c:pt idx="17">
                  <c:v>0</c:v>
                </c:pt>
                <c:pt idx="18">
                  <c:v>4.726694915254237E-2</c:v>
                </c:pt>
                <c:pt idx="19">
                  <c:v>9.0909667315508147E-2</c:v>
                </c:pt>
                <c:pt idx="20">
                  <c:v>1.0428338455052753E-2</c:v>
                </c:pt>
                <c:pt idx="21">
                  <c:v>3.9284855287420831E-2</c:v>
                </c:pt>
                <c:pt idx="22">
                  <c:v>3.4907463724042055E-2</c:v>
                </c:pt>
                <c:pt idx="23">
                  <c:v>0</c:v>
                </c:pt>
                <c:pt idx="24">
                  <c:v>0.10534486582390774</c:v>
                </c:pt>
                <c:pt idx="25">
                  <c:v>0.15937564529178189</c:v>
                </c:pt>
                <c:pt idx="26">
                  <c:v>6.1553949265832894E-2</c:v>
                </c:pt>
                <c:pt idx="27">
                  <c:v>2.3913756195398532E-2</c:v>
                </c:pt>
                <c:pt idx="28">
                  <c:v>0.18288770053475936</c:v>
                </c:pt>
                <c:pt idx="29">
                  <c:v>7.4293475592793201E-2</c:v>
                </c:pt>
                <c:pt idx="30">
                  <c:v>3.6594604044053375E-2</c:v>
                </c:pt>
                <c:pt idx="31">
                  <c:v>0.12661281374931549</c:v>
                </c:pt>
                <c:pt idx="32">
                  <c:v>3.1117760851166729E-2</c:v>
                </c:pt>
                <c:pt idx="33">
                  <c:v>1.2237315289826665E-2</c:v>
                </c:pt>
                <c:pt idx="34">
                  <c:v>8.952164009111617E-2</c:v>
                </c:pt>
                <c:pt idx="35">
                  <c:v>0</c:v>
                </c:pt>
                <c:pt idx="36">
                  <c:v>0.32556962025316455</c:v>
                </c:pt>
                <c:pt idx="37">
                  <c:v>0.16489031748717078</c:v>
                </c:pt>
                <c:pt idx="38">
                  <c:v>5.26230821292634E-2</c:v>
                </c:pt>
                <c:pt idx="39">
                  <c:v>0</c:v>
                </c:pt>
                <c:pt idx="40">
                  <c:v>2.8669904433651892E-2</c:v>
                </c:pt>
                <c:pt idx="41">
                  <c:v>3.3211332519994578E-2</c:v>
                </c:pt>
                <c:pt idx="42">
                  <c:v>1.8230200385186492E-2</c:v>
                </c:pt>
                <c:pt idx="43">
                  <c:v>7.0232978964035284E-2</c:v>
                </c:pt>
                <c:pt idx="44">
                  <c:v>7.3988476470948555E-2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8-43A5-8C32-7F5A94C42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8383"/>
        <c:axId val="1"/>
      </c:barChart>
      <c:catAx>
        <c:axId val="720448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483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Crèdits impartits en valencià per departament als</a:t>
            </a:r>
            <a:r>
              <a:rPr lang="es-ES" sz="1200" baseline="0"/>
              <a:t> cursos 2014-2015 i 2015-2016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14/15</c:v>
          </c:tx>
          <c:invertIfNegative val="0"/>
          <c:cat>
            <c:strRef>
              <c:f>'comparació 2013-2014'!$B$2:$B$44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TOTALS</c:v>
                </c:pt>
              </c:strCache>
            </c:strRef>
          </c:cat>
          <c:val>
            <c:numRef>
              <c:f>'comparació 2013-2014'!$E$2:$E$44</c:f>
              <c:numCache>
                <c:formatCode>0.0%</c:formatCode>
                <c:ptCount val="43"/>
                <c:pt idx="0">
                  <c:v>2.2777822440174719E-3</c:v>
                </c:pt>
                <c:pt idx="1">
                  <c:v>3.7336538811787424E-2</c:v>
                </c:pt>
                <c:pt idx="2">
                  <c:v>3.0503304524656841E-2</c:v>
                </c:pt>
                <c:pt idx="3">
                  <c:v>1.6627988821754369E-2</c:v>
                </c:pt>
                <c:pt idx="4">
                  <c:v>3.0369598007754368E-2</c:v>
                </c:pt>
                <c:pt idx="5">
                  <c:v>8.254393911940569E-2</c:v>
                </c:pt>
                <c:pt idx="6">
                  <c:v>5.379969298308538E-2</c:v>
                </c:pt>
                <c:pt idx="7">
                  <c:v>5.6774407661581858E-2</c:v>
                </c:pt>
                <c:pt idx="8">
                  <c:v>0</c:v>
                </c:pt>
                <c:pt idx="9">
                  <c:v>6.841677943166441E-2</c:v>
                </c:pt>
                <c:pt idx="10">
                  <c:v>5.352122854561879E-2</c:v>
                </c:pt>
                <c:pt idx="11">
                  <c:v>0.13286377220778833</c:v>
                </c:pt>
                <c:pt idx="12">
                  <c:v>2.9862425848794651E-2</c:v>
                </c:pt>
                <c:pt idx="13">
                  <c:v>0</c:v>
                </c:pt>
                <c:pt idx="14">
                  <c:v>1.1949865632847261E-2</c:v>
                </c:pt>
                <c:pt idx="15">
                  <c:v>9.288956873581368E-2</c:v>
                </c:pt>
                <c:pt idx="16">
                  <c:v>0</c:v>
                </c:pt>
                <c:pt idx="17">
                  <c:v>1.3504703362205456E-2</c:v>
                </c:pt>
                <c:pt idx="18">
                  <c:v>1.2852749990268968E-2</c:v>
                </c:pt>
                <c:pt idx="19">
                  <c:v>1.7969490372417688E-2</c:v>
                </c:pt>
                <c:pt idx="20">
                  <c:v>3.745578575037898E-2</c:v>
                </c:pt>
                <c:pt idx="21">
                  <c:v>1.6291248846966404E-2</c:v>
                </c:pt>
                <c:pt idx="22">
                  <c:v>0</c:v>
                </c:pt>
                <c:pt idx="23">
                  <c:v>1.9516059340342794E-2</c:v>
                </c:pt>
                <c:pt idx="24">
                  <c:v>9.5830138290277381E-2</c:v>
                </c:pt>
                <c:pt idx="25">
                  <c:v>2.5493844265864381E-2</c:v>
                </c:pt>
                <c:pt idx="26">
                  <c:v>5.293775802995266E-2</c:v>
                </c:pt>
                <c:pt idx="27">
                  <c:v>3.0593068484769025E-2</c:v>
                </c:pt>
                <c:pt idx="28">
                  <c:v>4.654287808453457E-2</c:v>
                </c:pt>
                <c:pt idx="29">
                  <c:v>6.976825719594712E-2</c:v>
                </c:pt>
                <c:pt idx="30">
                  <c:v>0.10633349049190634</c:v>
                </c:pt>
                <c:pt idx="31">
                  <c:v>2.6976289261543804E-2</c:v>
                </c:pt>
                <c:pt idx="32">
                  <c:v>5.6751057181658585E-2</c:v>
                </c:pt>
                <c:pt idx="33">
                  <c:v>6.1189747741098317E-2</c:v>
                </c:pt>
                <c:pt idx="34">
                  <c:v>0</c:v>
                </c:pt>
                <c:pt idx="35">
                  <c:v>4.0322580645161289E-2</c:v>
                </c:pt>
                <c:pt idx="36">
                  <c:v>5.7709478828892331E-2</c:v>
                </c:pt>
                <c:pt idx="37">
                  <c:v>0</c:v>
                </c:pt>
                <c:pt idx="38">
                  <c:v>9.3517173153615477E-2</c:v>
                </c:pt>
                <c:pt idx="39">
                  <c:v>5.512258604957293E-2</c:v>
                </c:pt>
                <c:pt idx="40">
                  <c:v>2.6101759031586909E-2</c:v>
                </c:pt>
                <c:pt idx="41">
                  <c:v>7.5147163194589403E-2</c:v>
                </c:pt>
                <c:pt idx="42">
                  <c:v>4.6257829036104876E-2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2-46BA-A2AA-4DA00AE982E4}"/>
            </c:ext>
          </c:extLst>
        </c:ser>
        <c:ser>
          <c:idx val="1"/>
          <c:order val="1"/>
          <c:tx>
            <c:v>15/16</c:v>
          </c:tx>
          <c:invertIfNegative val="0"/>
          <c:dLbls>
            <c:dLbl>
              <c:idx val="42"/>
              <c:layout>
                <c:manualLayout>
                  <c:x val="2.5806451612903226E-2"/>
                  <c:y val="2.51572327044025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2-46BA-A2AA-4DA00AE982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'comparació 2013-2014'!$B$2:$B$44</c:f>
              <c:strCache>
                <c:ptCount val="43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TOTALS</c:v>
                </c:pt>
              </c:strCache>
            </c:strRef>
          </c:cat>
          <c:val>
            <c:numRef>
              <c:f>'comparació 2013-2014'!$F$2:$F$44</c:f>
              <c:numCache>
                <c:formatCode>0.0%</c:formatCode>
                <c:ptCount val="43"/>
                <c:pt idx="0">
                  <c:v>2.852881497025719E-2</c:v>
                </c:pt>
                <c:pt idx="1">
                  <c:v>3.8693115519253203E-2</c:v>
                </c:pt>
                <c:pt idx="2">
                  <c:v>0.10389159138290478</c:v>
                </c:pt>
                <c:pt idx="3">
                  <c:v>3.157394943773531E-2</c:v>
                </c:pt>
                <c:pt idx="4">
                  <c:v>7.3890820827595863E-2</c:v>
                </c:pt>
                <c:pt idx="5">
                  <c:v>0.10240286511472951</c:v>
                </c:pt>
                <c:pt idx="6">
                  <c:v>0.11336402623612514</c:v>
                </c:pt>
                <c:pt idx="7">
                  <c:v>0.11407796568859763</c:v>
                </c:pt>
                <c:pt idx="8">
                  <c:v>8.6532710637160698E-2</c:v>
                </c:pt>
                <c:pt idx="9">
                  <c:v>0.10719863694448389</c:v>
                </c:pt>
                <c:pt idx="10">
                  <c:v>8.3343839489941104E-2</c:v>
                </c:pt>
                <c:pt idx="11">
                  <c:v>0.11934957510743481</c:v>
                </c:pt>
                <c:pt idx="12">
                  <c:v>5.3661528168817772E-2</c:v>
                </c:pt>
                <c:pt idx="13">
                  <c:v>1.0903233800024781E-2</c:v>
                </c:pt>
                <c:pt idx="14">
                  <c:v>1.0097028292426537E-2</c:v>
                </c:pt>
                <c:pt idx="15">
                  <c:v>9.788912085363026E-2</c:v>
                </c:pt>
                <c:pt idx="16">
                  <c:v>6.4516129032258064E-3</c:v>
                </c:pt>
                <c:pt idx="17">
                  <c:v>3.2294617563739379E-2</c:v>
                </c:pt>
                <c:pt idx="18">
                  <c:v>1.4328382305456893E-2</c:v>
                </c:pt>
                <c:pt idx="19">
                  <c:v>3.5984636611104896E-2</c:v>
                </c:pt>
                <c:pt idx="20">
                  <c:v>4.6125608490942466E-2</c:v>
                </c:pt>
                <c:pt idx="21">
                  <c:v>2.6992906515264595E-2</c:v>
                </c:pt>
                <c:pt idx="22">
                  <c:v>0</c:v>
                </c:pt>
                <c:pt idx="23">
                  <c:v>1.7580238009376126E-2</c:v>
                </c:pt>
                <c:pt idx="24">
                  <c:v>0.14205234024434182</c:v>
                </c:pt>
                <c:pt idx="25">
                  <c:v>3.1016637729042697E-2</c:v>
                </c:pt>
                <c:pt idx="26">
                  <c:v>5.0859899328859058E-2</c:v>
                </c:pt>
                <c:pt idx="27">
                  <c:v>7.3514045116479201E-2</c:v>
                </c:pt>
                <c:pt idx="28">
                  <c:v>8.7991083867372533E-2</c:v>
                </c:pt>
                <c:pt idx="29">
                  <c:v>0.10864708988262052</c:v>
                </c:pt>
                <c:pt idx="30">
                  <c:v>9.7369145212177072E-2</c:v>
                </c:pt>
                <c:pt idx="31">
                  <c:v>2.1876035797149487E-2</c:v>
                </c:pt>
                <c:pt idx="32">
                  <c:v>5.0023511861328668E-2</c:v>
                </c:pt>
                <c:pt idx="33">
                  <c:v>6.155499820852741E-2</c:v>
                </c:pt>
                <c:pt idx="34">
                  <c:v>1.1413306681719894E-2</c:v>
                </c:pt>
                <c:pt idx="35">
                  <c:v>0</c:v>
                </c:pt>
                <c:pt idx="36">
                  <c:v>6.6138095967390412E-2</c:v>
                </c:pt>
                <c:pt idx="37">
                  <c:v>0</c:v>
                </c:pt>
                <c:pt idx="38">
                  <c:v>0.10884553322575913</c:v>
                </c:pt>
                <c:pt idx="39">
                  <c:v>6.8805068805068814E-2</c:v>
                </c:pt>
                <c:pt idx="40">
                  <c:v>4.5047646549234759E-2</c:v>
                </c:pt>
                <c:pt idx="41">
                  <c:v>8.5891133243332737E-2</c:v>
                </c:pt>
                <c:pt idx="42" formatCode="0.00%">
                  <c:v>6.4127270631443994E-2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12-46BA-A2AA-4DA00AE98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33983"/>
        <c:axId val="1"/>
      </c:barChart>
      <c:catAx>
        <c:axId val="720433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339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Crèdits impartits en valencià per departament 2014-2015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2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94-476F-AF52-802AE16559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'2014'!$M$2:$M$45</c:f>
              <c:strCache>
                <c:ptCount val="44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3">
                  <c:v>TOTALS</c:v>
                </c:pt>
              </c:strCache>
            </c:strRef>
          </c:cat>
          <c:val>
            <c:numRef>
              <c:f>'2014'!$N$2:$N$45</c:f>
              <c:numCache>
                <c:formatCode>0.0%</c:formatCode>
                <c:ptCount val="44"/>
                <c:pt idx="0">
                  <c:v>2.2777822440174719E-3</c:v>
                </c:pt>
                <c:pt idx="1">
                  <c:v>3.7336538811787424E-2</c:v>
                </c:pt>
                <c:pt idx="2">
                  <c:v>3.0503304524656841E-2</c:v>
                </c:pt>
                <c:pt idx="3">
                  <c:v>1.6627988821754369E-2</c:v>
                </c:pt>
                <c:pt idx="4">
                  <c:v>3.0369598007754368E-2</c:v>
                </c:pt>
                <c:pt idx="5">
                  <c:v>8.254393911940569E-2</c:v>
                </c:pt>
                <c:pt idx="6">
                  <c:v>5.379969298308538E-2</c:v>
                </c:pt>
                <c:pt idx="7">
                  <c:v>5.6774407661581858E-2</c:v>
                </c:pt>
                <c:pt idx="8">
                  <c:v>0</c:v>
                </c:pt>
                <c:pt idx="9">
                  <c:v>6.841677943166441E-2</c:v>
                </c:pt>
                <c:pt idx="10">
                  <c:v>5.352122854561879E-2</c:v>
                </c:pt>
                <c:pt idx="11">
                  <c:v>0.13286377220778833</c:v>
                </c:pt>
                <c:pt idx="12">
                  <c:v>2.9862425848794651E-2</c:v>
                </c:pt>
                <c:pt idx="13">
                  <c:v>0</c:v>
                </c:pt>
                <c:pt idx="14">
                  <c:v>1.1949865632847261E-2</c:v>
                </c:pt>
                <c:pt idx="15">
                  <c:v>9.288956873581368E-2</c:v>
                </c:pt>
                <c:pt idx="16">
                  <c:v>0</c:v>
                </c:pt>
                <c:pt idx="17">
                  <c:v>1.3504703362205456E-2</c:v>
                </c:pt>
                <c:pt idx="18">
                  <c:v>1.2852749990268968E-2</c:v>
                </c:pt>
                <c:pt idx="19">
                  <c:v>1.7969490372417688E-2</c:v>
                </c:pt>
                <c:pt idx="20">
                  <c:v>3.745578575037898E-2</c:v>
                </c:pt>
                <c:pt idx="21">
                  <c:v>1.6291248846966404E-2</c:v>
                </c:pt>
                <c:pt idx="22">
                  <c:v>0</c:v>
                </c:pt>
                <c:pt idx="23">
                  <c:v>1.9516059340342794E-2</c:v>
                </c:pt>
                <c:pt idx="24">
                  <c:v>9.5830138290277381E-2</c:v>
                </c:pt>
                <c:pt idx="25">
                  <c:v>2.5493844265864381E-2</c:v>
                </c:pt>
                <c:pt idx="26">
                  <c:v>5.293775802995266E-2</c:v>
                </c:pt>
                <c:pt idx="27">
                  <c:v>3.0593068484769025E-2</c:v>
                </c:pt>
                <c:pt idx="28">
                  <c:v>4.654287808453457E-2</c:v>
                </c:pt>
                <c:pt idx="29">
                  <c:v>6.976825719594712E-2</c:v>
                </c:pt>
                <c:pt idx="30">
                  <c:v>0.10633349049190634</c:v>
                </c:pt>
                <c:pt idx="31">
                  <c:v>2.6976289261543804E-2</c:v>
                </c:pt>
                <c:pt idx="32">
                  <c:v>5.6751057181658585E-2</c:v>
                </c:pt>
                <c:pt idx="33">
                  <c:v>6.1189747741098317E-2</c:v>
                </c:pt>
                <c:pt idx="34">
                  <c:v>0</c:v>
                </c:pt>
                <c:pt idx="35">
                  <c:v>4.0322580645161289E-2</c:v>
                </c:pt>
                <c:pt idx="36">
                  <c:v>5.7709478828892331E-2</c:v>
                </c:pt>
                <c:pt idx="37">
                  <c:v>0</c:v>
                </c:pt>
                <c:pt idx="38">
                  <c:v>9.3517173153615477E-2</c:v>
                </c:pt>
                <c:pt idx="39">
                  <c:v>5.512258604957293E-2</c:v>
                </c:pt>
                <c:pt idx="40">
                  <c:v>2.6101759031586909E-2</c:v>
                </c:pt>
                <c:pt idx="41">
                  <c:v>7.5147163194589403E-2</c:v>
                </c:pt>
                <c:pt idx="42">
                  <c:v>0</c:v>
                </c:pt>
                <c:pt idx="43">
                  <c:v>4.6257829036104876E-2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4-476F-AF52-802AE1655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38783"/>
        <c:axId val="1"/>
      </c:barChart>
      <c:catAx>
        <c:axId val="720438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204387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Castellà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'2014'!$M$2:$M$45</c:f>
              <c:strCache>
                <c:ptCount val="44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3">
                  <c:v>TOTALS</c:v>
                </c:pt>
              </c:strCache>
            </c:strRef>
          </c:cat>
          <c:val>
            <c:numRef>
              <c:f>'2014'!$O$2:$O$45</c:f>
              <c:numCache>
                <c:formatCode>0.0%</c:formatCode>
                <c:ptCount val="44"/>
                <c:pt idx="0">
                  <c:v>0.86534287322132009</c:v>
                </c:pt>
                <c:pt idx="1">
                  <c:v>0.92150220376643721</c:v>
                </c:pt>
                <c:pt idx="2">
                  <c:v>0.96949669547534312</c:v>
                </c:pt>
                <c:pt idx="3">
                  <c:v>0.96650707700027172</c:v>
                </c:pt>
                <c:pt idx="4">
                  <c:v>0.95039632325400125</c:v>
                </c:pt>
                <c:pt idx="5">
                  <c:v>0.85335024460953079</c:v>
                </c:pt>
                <c:pt idx="6">
                  <c:v>0.9462003070169146</c:v>
                </c:pt>
                <c:pt idx="7">
                  <c:v>0.87246500491886825</c:v>
                </c:pt>
                <c:pt idx="8">
                  <c:v>0.99324349106886045</c:v>
                </c:pt>
                <c:pt idx="9">
                  <c:v>0.89748308525033826</c:v>
                </c:pt>
                <c:pt idx="10">
                  <c:v>0.8344643179765131</c:v>
                </c:pt>
                <c:pt idx="11">
                  <c:v>0.11401124343590591</c:v>
                </c:pt>
                <c:pt idx="12">
                  <c:v>0.95877824056544247</c:v>
                </c:pt>
                <c:pt idx="13">
                  <c:v>0.99222797927461137</c:v>
                </c:pt>
                <c:pt idx="14">
                  <c:v>0.98805013436715272</c:v>
                </c:pt>
                <c:pt idx="15">
                  <c:v>0.8392628046975229</c:v>
                </c:pt>
                <c:pt idx="16">
                  <c:v>1</c:v>
                </c:pt>
                <c:pt idx="17">
                  <c:v>0.97182639470988164</c:v>
                </c:pt>
                <c:pt idx="18">
                  <c:v>0.96990385738196272</c:v>
                </c:pt>
                <c:pt idx="19">
                  <c:v>0.95908732102708472</c:v>
                </c:pt>
                <c:pt idx="20">
                  <c:v>0.95205912076806465</c:v>
                </c:pt>
                <c:pt idx="21">
                  <c:v>0.96622727407980491</c:v>
                </c:pt>
                <c:pt idx="22">
                  <c:v>0.89755884917175244</c:v>
                </c:pt>
                <c:pt idx="23">
                  <c:v>0.80203082241106161</c:v>
                </c:pt>
                <c:pt idx="24">
                  <c:v>0.83981067717284963</c:v>
                </c:pt>
                <c:pt idx="25">
                  <c:v>0.95590039982581843</c:v>
                </c:pt>
                <c:pt idx="26">
                  <c:v>0.85958933133164639</c:v>
                </c:pt>
                <c:pt idx="27">
                  <c:v>0.96940693151523094</c:v>
                </c:pt>
                <c:pt idx="28">
                  <c:v>0.92499389201075011</c:v>
                </c:pt>
                <c:pt idx="29">
                  <c:v>0.86491603267538464</c:v>
                </c:pt>
                <c:pt idx="30">
                  <c:v>0.82467389596102458</c:v>
                </c:pt>
                <c:pt idx="31">
                  <c:v>0.9439965924687248</c:v>
                </c:pt>
                <c:pt idx="32">
                  <c:v>0.96963708030164175</c:v>
                </c:pt>
                <c:pt idx="33">
                  <c:v>0.93583409721312849</c:v>
                </c:pt>
                <c:pt idx="34">
                  <c:v>1</c:v>
                </c:pt>
                <c:pt idx="35">
                  <c:v>0.95967741935483875</c:v>
                </c:pt>
                <c:pt idx="36">
                  <c:v>0.88505098923821601</c:v>
                </c:pt>
                <c:pt idx="37">
                  <c:v>1</c:v>
                </c:pt>
                <c:pt idx="38">
                  <c:v>0.88422419389742468</c:v>
                </c:pt>
                <c:pt idx="39">
                  <c:v>0.88698747961885394</c:v>
                </c:pt>
                <c:pt idx="40">
                  <c:v>0.93162473992812556</c:v>
                </c:pt>
                <c:pt idx="41">
                  <c:v>0.86431762200976914</c:v>
                </c:pt>
                <c:pt idx="42">
                  <c:v>1</c:v>
                </c:pt>
                <c:pt idx="43">
                  <c:v>4.2468327121632688E-4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8-4621-846A-7B52C3A0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37583"/>
        <c:axId val="1"/>
      </c:barChart>
      <c:catAx>
        <c:axId val="720437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204375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Anglés</a:t>
            </a:r>
          </a:p>
        </c:rich>
      </c:tx>
      <c:layout>
        <c:manualLayout>
          <c:xMode val="edge"/>
          <c:yMode val="edge"/>
          <c:x val="0.42255551542295744"/>
          <c:y val="2.777777777777777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'2014'!$M$2:$M$45</c:f>
              <c:strCache>
                <c:ptCount val="44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3">
                  <c:v>TOTALS</c:v>
                </c:pt>
              </c:strCache>
            </c:strRef>
          </c:cat>
          <c:val>
            <c:numRef>
              <c:f>'2014'!$P$2:$P$45</c:f>
              <c:numCache>
                <c:formatCode>0.0%</c:formatCode>
                <c:ptCount val="44"/>
                <c:pt idx="0">
                  <c:v>0.13237934453466246</c:v>
                </c:pt>
                <c:pt idx="1">
                  <c:v>4.1161257421775406E-2</c:v>
                </c:pt>
                <c:pt idx="2">
                  <c:v>0</c:v>
                </c:pt>
                <c:pt idx="3">
                  <c:v>1.6864934177973839E-2</c:v>
                </c:pt>
                <c:pt idx="4">
                  <c:v>1.9234078738244433E-2</c:v>
                </c:pt>
                <c:pt idx="5">
                  <c:v>6.4105816271063598E-2</c:v>
                </c:pt>
                <c:pt idx="6">
                  <c:v>0</c:v>
                </c:pt>
                <c:pt idx="7">
                  <c:v>7.0760587419549839E-2</c:v>
                </c:pt>
                <c:pt idx="8">
                  <c:v>6.7565089311395913E-3</c:v>
                </c:pt>
                <c:pt idx="9">
                  <c:v>2.165087956698241E-2</c:v>
                </c:pt>
                <c:pt idx="10">
                  <c:v>0.11201445347786811</c:v>
                </c:pt>
                <c:pt idx="11">
                  <c:v>0.42746081567473132</c:v>
                </c:pt>
                <c:pt idx="12">
                  <c:v>1.1359333585762969E-2</c:v>
                </c:pt>
                <c:pt idx="13">
                  <c:v>7.7720207253886009E-3</c:v>
                </c:pt>
                <c:pt idx="14">
                  <c:v>0</c:v>
                </c:pt>
                <c:pt idx="15">
                  <c:v>6.7847626566663377E-2</c:v>
                </c:pt>
                <c:pt idx="16">
                  <c:v>0</c:v>
                </c:pt>
                <c:pt idx="17">
                  <c:v>1.4668901927912825E-2</c:v>
                </c:pt>
                <c:pt idx="18">
                  <c:v>1.7243392627768479E-2</c:v>
                </c:pt>
                <c:pt idx="19">
                  <c:v>2.2943188600497582E-2</c:v>
                </c:pt>
                <c:pt idx="20">
                  <c:v>1.0485093481556343E-2</c:v>
                </c:pt>
                <c:pt idx="21">
                  <c:v>1.7481477073228793E-2</c:v>
                </c:pt>
                <c:pt idx="22">
                  <c:v>0.1024411508282476</c:v>
                </c:pt>
                <c:pt idx="23">
                  <c:v>0.17845311824859572</c:v>
                </c:pt>
                <c:pt idx="24">
                  <c:v>6.4359184536873004E-2</c:v>
                </c:pt>
                <c:pt idx="25">
                  <c:v>1.860575590831717E-2</c:v>
                </c:pt>
                <c:pt idx="26">
                  <c:v>8.7472910638400903E-2</c:v>
                </c:pt>
                <c:pt idx="27">
                  <c:v>0</c:v>
                </c:pt>
                <c:pt idx="28">
                  <c:v>2.8463229904715368E-2</c:v>
                </c:pt>
                <c:pt idx="29">
                  <c:v>6.5315710128668089E-2</c:v>
                </c:pt>
                <c:pt idx="30">
                  <c:v>6.8992613547068996E-2</c:v>
                </c:pt>
                <c:pt idx="31">
                  <c:v>5.6003407531275147E-2</c:v>
                </c:pt>
                <c:pt idx="32">
                  <c:v>1.1482704176833645E-2</c:v>
                </c:pt>
                <c:pt idx="33">
                  <c:v>2.9761550457732648E-3</c:v>
                </c:pt>
                <c:pt idx="34">
                  <c:v>0</c:v>
                </c:pt>
                <c:pt idx="35">
                  <c:v>0</c:v>
                </c:pt>
                <c:pt idx="36">
                  <c:v>5.723953193289158E-2</c:v>
                </c:pt>
                <c:pt idx="37">
                  <c:v>0</c:v>
                </c:pt>
                <c:pt idx="38">
                  <c:v>2.2258632948959717E-2</c:v>
                </c:pt>
                <c:pt idx="39">
                  <c:v>5.7889934331573203E-2</c:v>
                </c:pt>
                <c:pt idx="40">
                  <c:v>8.5114431624739913E-3</c:v>
                </c:pt>
                <c:pt idx="41">
                  <c:v>6.0535214795641466E-2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4-4889-99E2-6B1F756F8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3583"/>
        <c:axId val="1"/>
      </c:barChart>
      <c:catAx>
        <c:axId val="720443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204435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Crèdits impartits en valencià per departament 2015-2016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2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24-41A0-AE56-09EE190E80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'2015'!$M$2:$M$46</c:f>
              <c:strCache>
                <c:ptCount val="45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4">
                  <c:v>TOTALS</c:v>
                </c:pt>
              </c:strCache>
            </c:strRef>
          </c:cat>
          <c:val>
            <c:numRef>
              <c:f>'2015'!$N$2:$N$46</c:f>
              <c:numCache>
                <c:formatCode>0.0%</c:formatCode>
                <c:ptCount val="45"/>
                <c:pt idx="0">
                  <c:v>2.852881497025719E-2</c:v>
                </c:pt>
                <c:pt idx="1">
                  <c:v>3.8693115519253203E-2</c:v>
                </c:pt>
                <c:pt idx="2">
                  <c:v>0.10389159138290478</c:v>
                </c:pt>
                <c:pt idx="3">
                  <c:v>3.157394943773531E-2</c:v>
                </c:pt>
                <c:pt idx="4">
                  <c:v>7.3890820827595863E-2</c:v>
                </c:pt>
                <c:pt idx="5">
                  <c:v>0.10240286511472951</c:v>
                </c:pt>
                <c:pt idx="6">
                  <c:v>0.11336402623612514</c:v>
                </c:pt>
                <c:pt idx="7">
                  <c:v>0.11407796568859763</c:v>
                </c:pt>
                <c:pt idx="8">
                  <c:v>8.6532710637160698E-2</c:v>
                </c:pt>
                <c:pt idx="9">
                  <c:v>0.10719863694448389</c:v>
                </c:pt>
                <c:pt idx="10">
                  <c:v>8.3343839489941104E-2</c:v>
                </c:pt>
                <c:pt idx="11">
                  <c:v>0.11934957510743481</c:v>
                </c:pt>
                <c:pt idx="12">
                  <c:v>5.3661528168817772E-2</c:v>
                </c:pt>
                <c:pt idx="13">
                  <c:v>1.0903233800024781E-2</c:v>
                </c:pt>
                <c:pt idx="14">
                  <c:v>1.0097028292426537E-2</c:v>
                </c:pt>
                <c:pt idx="15">
                  <c:v>9.788912085363026E-2</c:v>
                </c:pt>
                <c:pt idx="16">
                  <c:v>6.4516129032258064E-3</c:v>
                </c:pt>
                <c:pt idx="17">
                  <c:v>3.2294617563739379E-2</c:v>
                </c:pt>
                <c:pt idx="18">
                  <c:v>1.4328382305456893E-2</c:v>
                </c:pt>
                <c:pt idx="19">
                  <c:v>3.5984636611104896E-2</c:v>
                </c:pt>
                <c:pt idx="20">
                  <c:v>4.6125608490942466E-2</c:v>
                </c:pt>
                <c:pt idx="21">
                  <c:v>2.6992906515264595E-2</c:v>
                </c:pt>
                <c:pt idx="22">
                  <c:v>0</c:v>
                </c:pt>
                <c:pt idx="23">
                  <c:v>1.7580238009376126E-2</c:v>
                </c:pt>
                <c:pt idx="24">
                  <c:v>0.14205234024434182</c:v>
                </c:pt>
                <c:pt idx="25">
                  <c:v>3.1016637729042697E-2</c:v>
                </c:pt>
                <c:pt idx="26">
                  <c:v>5.0859899328859058E-2</c:v>
                </c:pt>
                <c:pt idx="27">
                  <c:v>7.3514045116479201E-2</c:v>
                </c:pt>
                <c:pt idx="28">
                  <c:v>8.7991083867372533E-2</c:v>
                </c:pt>
                <c:pt idx="29">
                  <c:v>0.10864708988262052</c:v>
                </c:pt>
                <c:pt idx="30">
                  <c:v>9.7369145212177072E-2</c:v>
                </c:pt>
                <c:pt idx="31">
                  <c:v>2.1876035797149487E-2</c:v>
                </c:pt>
                <c:pt idx="32">
                  <c:v>5.0023511861328668E-2</c:v>
                </c:pt>
                <c:pt idx="33">
                  <c:v>6.155499820852741E-2</c:v>
                </c:pt>
                <c:pt idx="34">
                  <c:v>1.1413306681719894E-2</c:v>
                </c:pt>
                <c:pt idx="35">
                  <c:v>0</c:v>
                </c:pt>
                <c:pt idx="36">
                  <c:v>6.6138095967390412E-2</c:v>
                </c:pt>
                <c:pt idx="37">
                  <c:v>0</c:v>
                </c:pt>
                <c:pt idx="38">
                  <c:v>0.10884553322575913</c:v>
                </c:pt>
                <c:pt idx="39">
                  <c:v>6.8805068805068814E-2</c:v>
                </c:pt>
                <c:pt idx="40">
                  <c:v>4.5047646549234759E-2</c:v>
                </c:pt>
                <c:pt idx="41">
                  <c:v>8.5891133243332737E-2</c:v>
                </c:pt>
                <c:pt idx="42">
                  <c:v>0</c:v>
                </c:pt>
                <c:pt idx="44">
                  <c:v>6.4127270631443967E-2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4-41A0-AE56-09EE190E8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37983"/>
        <c:axId val="1"/>
      </c:barChart>
      <c:catAx>
        <c:axId val="720437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204379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Crèdits impartits en castellà per departament 2015-2016</a:t>
            </a:r>
            <a:endParaRPr lang="ca-ES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 sz="120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'2015'!$M$2:$M$46</c:f>
              <c:strCache>
                <c:ptCount val="45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4">
                  <c:v>TOTALS</c:v>
                </c:pt>
              </c:strCache>
            </c:strRef>
          </c:cat>
          <c:val>
            <c:numRef>
              <c:f>'2015'!$O$2:$O$46</c:f>
              <c:numCache>
                <c:formatCode>0.0%</c:formatCode>
                <c:ptCount val="45"/>
                <c:pt idx="0">
                  <c:v>0.84018660793257138</c:v>
                </c:pt>
                <c:pt idx="1">
                  <c:v>0.91789964994165696</c:v>
                </c:pt>
                <c:pt idx="2">
                  <c:v>0.87004864489228628</c:v>
                </c:pt>
                <c:pt idx="3">
                  <c:v>0.87858598384139841</c:v>
                </c:pt>
                <c:pt idx="4">
                  <c:v>0.90399561229490966</c:v>
                </c:pt>
                <c:pt idx="5">
                  <c:v>0.82309582309582308</c:v>
                </c:pt>
                <c:pt idx="6">
                  <c:v>0.88663597376387493</c:v>
                </c:pt>
                <c:pt idx="7">
                  <c:v>0.79479506587410131</c:v>
                </c:pt>
                <c:pt idx="8">
                  <c:v>0.84304493338253816</c:v>
                </c:pt>
                <c:pt idx="9">
                  <c:v>0.84750816413460173</c:v>
                </c:pt>
                <c:pt idx="10">
                  <c:v>0.84146209678871808</c:v>
                </c:pt>
                <c:pt idx="11">
                  <c:v>0.17609615819574137</c:v>
                </c:pt>
                <c:pt idx="12">
                  <c:v>0.93379421849301703</c:v>
                </c:pt>
                <c:pt idx="13">
                  <c:v>0.9667946970635608</c:v>
                </c:pt>
                <c:pt idx="14">
                  <c:v>0.96708092145756819</c:v>
                </c:pt>
                <c:pt idx="15">
                  <c:v>0.81557794519580851</c:v>
                </c:pt>
                <c:pt idx="16">
                  <c:v>0.99354838709677418</c:v>
                </c:pt>
                <c:pt idx="17">
                  <c:v>0.9143059490084986</c:v>
                </c:pt>
                <c:pt idx="18">
                  <c:v>0.88517113335485953</c:v>
                </c:pt>
                <c:pt idx="19">
                  <c:v>0.92082136952927862</c:v>
                </c:pt>
                <c:pt idx="20">
                  <c:v>0.92498603463410745</c:v>
                </c:pt>
                <c:pt idx="21">
                  <c:v>0.95250085442662735</c:v>
                </c:pt>
                <c:pt idx="22">
                  <c:v>0.94781653391925291</c:v>
                </c:pt>
                <c:pt idx="23">
                  <c:v>0.83122971510998911</c:v>
                </c:pt>
                <c:pt idx="24">
                  <c:v>0.7645016540565327</c:v>
                </c:pt>
                <c:pt idx="25">
                  <c:v>0.93058341621293594</c:v>
                </c:pt>
                <c:pt idx="26">
                  <c:v>0.81372343400447422</c:v>
                </c:pt>
                <c:pt idx="27">
                  <c:v>0.9264859548835207</c:v>
                </c:pt>
                <c:pt idx="28">
                  <c:v>0.86603510727222066</c:v>
                </c:pt>
                <c:pt idx="29">
                  <c:v>0.81326916047276721</c:v>
                </c:pt>
                <c:pt idx="30">
                  <c:v>0.81959670039229249</c:v>
                </c:pt>
                <c:pt idx="31">
                  <c:v>0.91183294663573078</c:v>
                </c:pt>
                <c:pt idx="32">
                  <c:v>0.92970764216568569</c:v>
                </c:pt>
                <c:pt idx="33">
                  <c:v>0.89544965962020773</c:v>
                </c:pt>
                <c:pt idx="34">
                  <c:v>0.96822782194007706</c:v>
                </c:pt>
                <c:pt idx="35">
                  <c:v>1</c:v>
                </c:pt>
                <c:pt idx="36">
                  <c:v>0.81929243782618433</c:v>
                </c:pt>
                <c:pt idx="37">
                  <c:v>1</c:v>
                </c:pt>
                <c:pt idx="38">
                  <c:v>0.78333577820155487</c:v>
                </c:pt>
                <c:pt idx="39">
                  <c:v>0.8346698346698348</c:v>
                </c:pt>
                <c:pt idx="40">
                  <c:v>0.87294253537395317</c:v>
                </c:pt>
                <c:pt idx="41">
                  <c:v>0.86316513410937623</c:v>
                </c:pt>
                <c:pt idx="42">
                  <c:v>1</c:v>
                </c:pt>
                <c:pt idx="44">
                  <c:v>0.84702150459758763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7-4DFA-97FF-5BF240DC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35583"/>
        <c:axId val="1"/>
      </c:barChart>
      <c:catAx>
        <c:axId val="720435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204355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Crèdits impartits en anglés per departament 2015-2016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 sz="1200"/>
          </a:p>
        </c:rich>
      </c:tx>
      <c:layout>
        <c:manualLayout>
          <c:xMode val="edge"/>
          <c:yMode val="edge"/>
          <c:x val="0.30886356970421674"/>
          <c:y val="1.3888888888888888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'2015'!$M$2:$M$46</c:f>
              <c:strCache>
                <c:ptCount val="45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4">
                  <c:v>TOTALS</c:v>
                </c:pt>
              </c:strCache>
            </c:strRef>
          </c:cat>
          <c:val>
            <c:numRef>
              <c:f>'2015'!$P$2:$P$46</c:f>
              <c:numCache>
                <c:formatCode>0.0%</c:formatCode>
                <c:ptCount val="45"/>
                <c:pt idx="0">
                  <c:v>0.1312845770971714</c:v>
                </c:pt>
                <c:pt idx="1">
                  <c:v>4.3407234539089852E-2</c:v>
                </c:pt>
                <c:pt idx="2">
                  <c:v>2.6059763724808893E-2</c:v>
                </c:pt>
                <c:pt idx="3">
                  <c:v>8.9840066720866224E-2</c:v>
                </c:pt>
                <c:pt idx="4">
                  <c:v>2.2113566877494339E-2</c:v>
                </c:pt>
                <c:pt idx="5">
                  <c:v>7.4501311789447383E-2</c:v>
                </c:pt>
                <c:pt idx="6">
                  <c:v>0</c:v>
                </c:pt>
                <c:pt idx="7">
                  <c:v>9.1126968437301129E-2</c:v>
                </c:pt>
                <c:pt idx="8">
                  <c:v>7.0422355980301082E-2</c:v>
                </c:pt>
                <c:pt idx="9">
                  <c:v>4.5293198920914386E-2</c:v>
                </c:pt>
                <c:pt idx="10">
                  <c:v>7.5194063721340701E-2</c:v>
                </c:pt>
                <c:pt idx="11">
                  <c:v>0.39921322175191443</c:v>
                </c:pt>
                <c:pt idx="12">
                  <c:v>1.2544253338165194E-2</c:v>
                </c:pt>
                <c:pt idx="13">
                  <c:v>2.2302069136414322E-2</c:v>
                </c:pt>
                <c:pt idx="14">
                  <c:v>2.2822050250005187E-2</c:v>
                </c:pt>
                <c:pt idx="15">
                  <c:v>8.6532933950561247E-2</c:v>
                </c:pt>
                <c:pt idx="16">
                  <c:v>0</c:v>
                </c:pt>
                <c:pt idx="17">
                  <c:v>5.3399433427762044E-2</c:v>
                </c:pt>
                <c:pt idx="18">
                  <c:v>0.10050048433968356</c:v>
                </c:pt>
                <c:pt idx="19">
                  <c:v>4.3193993859616413E-2</c:v>
                </c:pt>
                <c:pt idx="20">
                  <c:v>2.8888356874950127E-2</c:v>
                </c:pt>
                <c:pt idx="21">
                  <c:v>2.0506239058107983E-2</c:v>
                </c:pt>
                <c:pt idx="22">
                  <c:v>5.2183466080747046E-2</c:v>
                </c:pt>
                <c:pt idx="23">
                  <c:v>0.15119004688063467</c:v>
                </c:pt>
                <c:pt idx="24">
                  <c:v>9.3446005699125492E-2</c:v>
                </c:pt>
                <c:pt idx="25">
                  <c:v>3.8399946058021342E-2</c:v>
                </c:pt>
                <c:pt idx="26">
                  <c:v>0.13541666666666666</c:v>
                </c:pt>
                <c:pt idx="27">
                  <c:v>0</c:v>
                </c:pt>
                <c:pt idx="28">
                  <c:v>4.5973808860406799E-2</c:v>
                </c:pt>
                <c:pt idx="29">
                  <c:v>7.808374964461233E-2</c:v>
                </c:pt>
                <c:pt idx="30">
                  <c:v>8.3034154395530566E-2</c:v>
                </c:pt>
                <c:pt idx="31">
                  <c:v>6.6291017567119651E-2</c:v>
                </c:pt>
                <c:pt idx="32">
                  <c:v>2.0268845972985682E-2</c:v>
                </c:pt>
                <c:pt idx="33">
                  <c:v>4.2995342171264779E-2</c:v>
                </c:pt>
                <c:pt idx="34">
                  <c:v>2.0358871378203053E-2</c:v>
                </c:pt>
                <c:pt idx="35">
                  <c:v>0</c:v>
                </c:pt>
                <c:pt idx="36">
                  <c:v>0.11456946620642532</c:v>
                </c:pt>
                <c:pt idx="37">
                  <c:v>0</c:v>
                </c:pt>
                <c:pt idx="38">
                  <c:v>0.10781868857268592</c:v>
                </c:pt>
                <c:pt idx="39">
                  <c:v>9.652509652509654E-2</c:v>
                </c:pt>
                <c:pt idx="40">
                  <c:v>8.2009818076812013E-2</c:v>
                </c:pt>
                <c:pt idx="41">
                  <c:v>5.0943732647291073E-2</c:v>
                </c:pt>
                <c:pt idx="42">
                  <c:v>0</c:v>
                </c:pt>
                <c:pt idx="44">
                  <c:v>7.661869248727704E-2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2-4BBF-BC41-4D71B3752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3983"/>
        <c:axId val="1"/>
      </c:barChart>
      <c:catAx>
        <c:axId val="720443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204439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Crèdits de docència en valencià per departament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'2016'!$M$2:$M$46</c:f>
              <c:strCache>
                <c:ptCount val="45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4">
                  <c:v>TOTALS</c:v>
                </c:pt>
              </c:strCache>
            </c:strRef>
          </c:cat>
          <c:val>
            <c:numRef>
              <c:f>'2016'!$N$2:$N$46</c:f>
              <c:numCache>
                <c:formatCode>0.0%</c:formatCode>
                <c:ptCount val="45"/>
                <c:pt idx="0">
                  <c:v>4.7784227665298041E-3</c:v>
                </c:pt>
                <c:pt idx="1">
                  <c:v>4.6042442760872299E-2</c:v>
                </c:pt>
                <c:pt idx="2">
                  <c:v>8.5973571087406456E-2</c:v>
                </c:pt>
                <c:pt idx="3">
                  <c:v>3.5630885948274918E-2</c:v>
                </c:pt>
                <c:pt idx="4">
                  <c:v>9.392477628635347E-2</c:v>
                </c:pt>
                <c:pt idx="5">
                  <c:v>5.5944660685821011E-2</c:v>
                </c:pt>
                <c:pt idx="6">
                  <c:v>9.5359871826472764E-2</c:v>
                </c:pt>
                <c:pt idx="7">
                  <c:v>9.8494641029784044E-2</c:v>
                </c:pt>
                <c:pt idx="8">
                  <c:v>0.10558908722514732</c:v>
                </c:pt>
                <c:pt idx="9">
                  <c:v>5.9439528023598816E-2</c:v>
                </c:pt>
                <c:pt idx="10">
                  <c:v>5.9282326724187193E-2</c:v>
                </c:pt>
                <c:pt idx="11">
                  <c:v>9.8984511231921229E-2</c:v>
                </c:pt>
                <c:pt idx="12">
                  <c:v>3.6933490288404945E-2</c:v>
                </c:pt>
                <c:pt idx="13">
                  <c:v>4.5574258559487005E-2</c:v>
                </c:pt>
                <c:pt idx="14">
                  <c:v>1.2046939036885246E-2</c:v>
                </c:pt>
                <c:pt idx="15">
                  <c:v>0.10292137992003376</c:v>
                </c:pt>
                <c:pt idx="16">
                  <c:v>6.8399452804377573E-3</c:v>
                </c:pt>
                <c:pt idx="17">
                  <c:v>5.9346309217774514E-2</c:v>
                </c:pt>
                <c:pt idx="18">
                  <c:v>2.2814463479042368E-2</c:v>
                </c:pt>
                <c:pt idx="19">
                  <c:v>4.8021146048870332E-2</c:v>
                </c:pt>
                <c:pt idx="20">
                  <c:v>2.5500151561079116E-2</c:v>
                </c:pt>
                <c:pt idx="21">
                  <c:v>2.4645509790681971E-2</c:v>
                </c:pt>
                <c:pt idx="22">
                  <c:v>0</c:v>
                </c:pt>
                <c:pt idx="23">
                  <c:v>1.7597689739193217E-2</c:v>
                </c:pt>
                <c:pt idx="24">
                  <c:v>0.11177644710578842</c:v>
                </c:pt>
                <c:pt idx="25">
                  <c:v>3.6857256422918948E-2</c:v>
                </c:pt>
                <c:pt idx="26">
                  <c:v>6.3239913758217137E-2</c:v>
                </c:pt>
                <c:pt idx="27">
                  <c:v>8.8082901554404153E-2</c:v>
                </c:pt>
                <c:pt idx="28">
                  <c:v>8.0907396696870373E-2</c:v>
                </c:pt>
                <c:pt idx="29">
                  <c:v>7.5876989646113419E-2</c:v>
                </c:pt>
                <c:pt idx="30">
                  <c:v>0.10879626628638102</c:v>
                </c:pt>
                <c:pt idx="31">
                  <c:v>1.8716432485216733E-2</c:v>
                </c:pt>
                <c:pt idx="32">
                  <c:v>5.0931568866446113E-2</c:v>
                </c:pt>
                <c:pt idx="33">
                  <c:v>5.6966102149816157E-2</c:v>
                </c:pt>
                <c:pt idx="34">
                  <c:v>4.0210811566933909E-2</c:v>
                </c:pt>
                <c:pt idx="35">
                  <c:v>0</c:v>
                </c:pt>
                <c:pt idx="36">
                  <c:v>5.5463673951565269E-2</c:v>
                </c:pt>
                <c:pt idx="37">
                  <c:v>0</c:v>
                </c:pt>
                <c:pt idx="38">
                  <c:v>9.0004205804009543E-2</c:v>
                </c:pt>
                <c:pt idx="39">
                  <c:v>8.9885578943856959E-2</c:v>
                </c:pt>
                <c:pt idx="40">
                  <c:v>4.6581236554110936E-2</c:v>
                </c:pt>
                <c:pt idx="41">
                  <c:v>4.2987239331454978E-2</c:v>
                </c:pt>
                <c:pt idx="42">
                  <c:v>0</c:v>
                </c:pt>
                <c:pt idx="44" formatCode="0.00%">
                  <c:v>6.1095278963001508E-2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9-4B2E-9A08-70B9B575E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20446383"/>
        <c:axId val="1"/>
      </c:barChart>
      <c:catAx>
        <c:axId val="72044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20446383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Crèdits de docència en castellà per departament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'2016'!$M$2:$M$46</c:f>
              <c:strCache>
                <c:ptCount val="45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4">
                  <c:v>TOTALS</c:v>
                </c:pt>
              </c:strCache>
            </c:strRef>
          </c:cat>
          <c:val>
            <c:numRef>
              <c:f>'2016'!$O$2:$O$46</c:f>
              <c:numCache>
                <c:formatCode>0.0%</c:formatCode>
                <c:ptCount val="45"/>
                <c:pt idx="0">
                  <c:v>0.87009769219878241</c:v>
                </c:pt>
                <c:pt idx="1">
                  <c:v>0.91503076472311751</c:v>
                </c:pt>
                <c:pt idx="2">
                  <c:v>0.87103964336889028</c:v>
                </c:pt>
                <c:pt idx="3">
                  <c:v>0.82234988433666256</c:v>
                </c:pt>
                <c:pt idx="4">
                  <c:v>0.88242216629381065</c:v>
                </c:pt>
                <c:pt idx="5">
                  <c:v>0.86867805793531938</c:v>
                </c:pt>
                <c:pt idx="6">
                  <c:v>0.90464012817352724</c:v>
                </c:pt>
                <c:pt idx="7">
                  <c:v>0.79136370980772341</c:v>
                </c:pt>
                <c:pt idx="8">
                  <c:v>0.79832484339996856</c:v>
                </c:pt>
                <c:pt idx="9">
                  <c:v>0.90730088495575223</c:v>
                </c:pt>
                <c:pt idx="10">
                  <c:v>0.86119840771003564</c:v>
                </c:pt>
                <c:pt idx="11">
                  <c:v>0.14490375081204912</c:v>
                </c:pt>
                <c:pt idx="12">
                  <c:v>0.94982342554443788</c:v>
                </c:pt>
                <c:pt idx="13">
                  <c:v>0.81151952364594082</c:v>
                </c:pt>
                <c:pt idx="14">
                  <c:v>0.96037717725409832</c:v>
                </c:pt>
                <c:pt idx="15">
                  <c:v>0.80917602619999607</c:v>
                </c:pt>
                <c:pt idx="16">
                  <c:v>0.94699042407660738</c:v>
                </c:pt>
                <c:pt idx="17">
                  <c:v>0.87014322438486968</c:v>
                </c:pt>
                <c:pt idx="18">
                  <c:v>0.87974154825580708</c:v>
                </c:pt>
                <c:pt idx="19">
                  <c:v>0.90030977526342859</c:v>
                </c:pt>
                <c:pt idx="20">
                  <c:v>0.94358138829948479</c:v>
                </c:pt>
                <c:pt idx="21">
                  <c:v>0.9458398979668392</c:v>
                </c:pt>
                <c:pt idx="22">
                  <c:v>0.93955321944809467</c:v>
                </c:pt>
                <c:pt idx="23">
                  <c:v>0.8310621785037452</c:v>
                </c:pt>
                <c:pt idx="24">
                  <c:v>0.77534586000412964</c:v>
                </c:pt>
                <c:pt idx="25">
                  <c:v>0.9006299459186009</c:v>
                </c:pt>
                <c:pt idx="26">
                  <c:v>0.782906748703734</c:v>
                </c:pt>
                <c:pt idx="27">
                  <c:v>0.89425341497880351</c:v>
                </c:pt>
                <c:pt idx="28">
                  <c:v>0.83715699505173191</c:v>
                </c:pt>
                <c:pt idx="29">
                  <c:v>0.82257103119411878</c:v>
                </c:pt>
                <c:pt idx="30">
                  <c:v>0.8080054449990276</c:v>
                </c:pt>
                <c:pt idx="31">
                  <c:v>0.87929257310258779</c:v>
                </c:pt>
                <c:pt idx="32">
                  <c:v>0.92947936618492077</c:v>
                </c:pt>
                <c:pt idx="33">
                  <c:v>0.90277516841568484</c:v>
                </c:pt>
                <c:pt idx="34">
                  <c:v>0.92036144611359028</c:v>
                </c:pt>
                <c:pt idx="35">
                  <c:v>1</c:v>
                </c:pt>
                <c:pt idx="36">
                  <c:v>0.82132309509746015</c:v>
                </c:pt>
                <c:pt idx="37">
                  <c:v>1</c:v>
                </c:pt>
                <c:pt idx="38">
                  <c:v>0.70755642787046125</c:v>
                </c:pt>
                <c:pt idx="39">
                  <c:v>0.81429095639990667</c:v>
                </c:pt>
                <c:pt idx="40">
                  <c:v>0.87129361144888229</c:v>
                </c:pt>
                <c:pt idx="41">
                  <c:v>0.6673161477826528</c:v>
                </c:pt>
                <c:pt idx="42">
                  <c:v>0.96986817325800367</c:v>
                </c:pt>
                <c:pt idx="44">
                  <c:v>0.82898594214597821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7-4286-B3CD-7A33544F7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20433583"/>
        <c:axId val="1"/>
      </c:barChart>
      <c:catAx>
        <c:axId val="72043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crossAx val="720433583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Crèdits de docència en anglés per departament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'2016'!$M$2:$M$46</c:f>
              <c:strCache>
                <c:ptCount val="45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4">
                  <c:v>TOTALS</c:v>
                </c:pt>
              </c:strCache>
            </c:strRef>
          </c:cat>
          <c:val>
            <c:numRef>
              <c:f>'2016'!$P$2:$P$46</c:f>
              <c:numCache>
                <c:formatCode>0.0%</c:formatCode>
                <c:ptCount val="45"/>
                <c:pt idx="0">
                  <c:v>0.12512388503468783</c:v>
                </c:pt>
                <c:pt idx="1">
                  <c:v>3.8926792516010215E-2</c:v>
                </c:pt>
                <c:pt idx="2">
                  <c:v>4.2986785543703228E-2</c:v>
                </c:pt>
                <c:pt idx="3">
                  <c:v>0.14201922971506253</c:v>
                </c:pt>
                <c:pt idx="4">
                  <c:v>2.3653057419835945E-2</c:v>
                </c:pt>
                <c:pt idx="5">
                  <c:v>7.5377281378859615E-2</c:v>
                </c:pt>
                <c:pt idx="6">
                  <c:v>0</c:v>
                </c:pt>
                <c:pt idx="7">
                  <c:v>0.1101416491624926</c:v>
                </c:pt>
                <c:pt idx="8">
                  <c:v>9.6086069374884064E-2</c:v>
                </c:pt>
                <c:pt idx="9">
                  <c:v>3.3259587020648969E-2</c:v>
                </c:pt>
                <c:pt idx="10">
                  <c:v>7.9519265565777195E-2</c:v>
                </c:pt>
                <c:pt idx="11">
                  <c:v>0.43710466030704009</c:v>
                </c:pt>
                <c:pt idx="12">
                  <c:v>1.3243084167157151E-2</c:v>
                </c:pt>
                <c:pt idx="13">
                  <c:v>0.14290621779457233</c:v>
                </c:pt>
                <c:pt idx="14">
                  <c:v>2.7575883709016397E-2</c:v>
                </c:pt>
                <c:pt idx="15">
                  <c:v>8.7902593879970264E-2</c:v>
                </c:pt>
                <c:pt idx="16">
                  <c:v>4.6169630642954859E-2</c:v>
                </c:pt>
                <c:pt idx="17">
                  <c:v>7.0510466397355864E-2</c:v>
                </c:pt>
                <c:pt idx="18">
                  <c:v>9.7443988265150591E-2</c:v>
                </c:pt>
                <c:pt idx="19">
                  <c:v>5.1669078687701084E-2</c:v>
                </c:pt>
                <c:pt idx="20">
                  <c:v>3.0918460139436194E-2</c:v>
                </c:pt>
                <c:pt idx="21">
                  <c:v>2.9514592242478807E-2</c:v>
                </c:pt>
                <c:pt idx="22">
                  <c:v>6.0446780551905388E-2</c:v>
                </c:pt>
                <c:pt idx="23">
                  <c:v>0.15134013175706165</c:v>
                </c:pt>
                <c:pt idx="24">
                  <c:v>0.1128776928900819</c:v>
                </c:pt>
                <c:pt idx="25">
                  <c:v>6.2512797658480182E-2</c:v>
                </c:pt>
                <c:pt idx="26">
                  <c:v>0.1524998883404412</c:v>
                </c:pt>
                <c:pt idx="27">
                  <c:v>1.7663683466792274E-2</c:v>
                </c:pt>
                <c:pt idx="28">
                  <c:v>8.1935608251397715E-2</c:v>
                </c:pt>
                <c:pt idx="29">
                  <c:v>0.10155197915976776</c:v>
                </c:pt>
                <c:pt idx="30">
                  <c:v>8.3198288714591298E-2</c:v>
                </c:pt>
                <c:pt idx="31">
                  <c:v>6.4015624152335485E-2</c:v>
                </c:pt>
                <c:pt idx="32">
                  <c:v>1.958906494863312E-2</c:v>
                </c:pt>
                <c:pt idx="33">
                  <c:v>4.0258729434499048E-2</c:v>
                </c:pt>
                <c:pt idx="34">
                  <c:v>3.9427742319475795E-2</c:v>
                </c:pt>
                <c:pt idx="35">
                  <c:v>0</c:v>
                </c:pt>
                <c:pt idx="36">
                  <c:v>0.1232132309509746</c:v>
                </c:pt>
                <c:pt idx="37">
                  <c:v>0</c:v>
                </c:pt>
                <c:pt idx="38">
                  <c:v>0.20243936632552925</c:v>
                </c:pt>
                <c:pt idx="39">
                  <c:v>9.5823464656236465E-2</c:v>
                </c:pt>
                <c:pt idx="40">
                  <c:v>8.2125151997006832E-2</c:v>
                </c:pt>
                <c:pt idx="41">
                  <c:v>0.28969661288589227</c:v>
                </c:pt>
                <c:pt idx="42">
                  <c:v>5.0219711236660384E-3</c:v>
                </c:pt>
                <c:pt idx="44">
                  <c:v>9.3973722939884055E-2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9-4C20-9AD5-951D47AD5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20444383"/>
        <c:axId val="1"/>
      </c:barChart>
      <c:catAx>
        <c:axId val="72044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crossAx val="720444383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Valencià 2006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'2006'!$N$1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'2006'!$M$2:$M$47</c:f>
              <c:strCache>
                <c:ptCount val="46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Z-EXTERNS POSTGRAU</c:v>
                </c:pt>
                <c:pt idx="45">
                  <c:v>TOTALS</c:v>
                </c:pt>
              </c:strCache>
            </c:strRef>
          </c:cat>
          <c:val>
            <c:numRef>
              <c:f>'2006'!$N$2:$N$47</c:f>
              <c:numCache>
                <c:formatCode>0.0%</c:formatCode>
                <c:ptCount val="46"/>
                <c:pt idx="0">
                  <c:v>9.2875318066157772E-2</c:v>
                </c:pt>
                <c:pt idx="1">
                  <c:v>2.2971845815158685E-2</c:v>
                </c:pt>
                <c:pt idx="2">
                  <c:v>3.5869164052408198E-2</c:v>
                </c:pt>
                <c:pt idx="3">
                  <c:v>7.6472087687993878E-2</c:v>
                </c:pt>
                <c:pt idx="4">
                  <c:v>3.5918542187644717E-2</c:v>
                </c:pt>
                <c:pt idx="5">
                  <c:v>7.8817733990147784E-2</c:v>
                </c:pt>
                <c:pt idx="6">
                  <c:v>4.9450906491649876E-2</c:v>
                </c:pt>
                <c:pt idx="7">
                  <c:v>7.6010781671159031E-2</c:v>
                </c:pt>
                <c:pt idx="8">
                  <c:v>9.1300648729129005E-2</c:v>
                </c:pt>
                <c:pt idx="9">
                  <c:v>5.3282469836763664E-2</c:v>
                </c:pt>
                <c:pt idx="10">
                  <c:v>8.4171835515736274E-2</c:v>
                </c:pt>
                <c:pt idx="11">
                  <c:v>6.3845391476709618E-2</c:v>
                </c:pt>
                <c:pt idx="12">
                  <c:v>9.6217397241567665E-2</c:v>
                </c:pt>
                <c:pt idx="13">
                  <c:v>4.3259042747533796E-2</c:v>
                </c:pt>
                <c:pt idx="14">
                  <c:v>9.1861106007716329E-3</c:v>
                </c:pt>
                <c:pt idx="15">
                  <c:v>2.6611601494903082E-2</c:v>
                </c:pt>
                <c:pt idx="16">
                  <c:v>0.16960941680042804</c:v>
                </c:pt>
                <c:pt idx="17">
                  <c:v>0</c:v>
                </c:pt>
                <c:pt idx="18">
                  <c:v>4.1880412032667132E-2</c:v>
                </c:pt>
                <c:pt idx="19">
                  <c:v>8.480255025697743E-2</c:v>
                </c:pt>
                <c:pt idx="20">
                  <c:v>1.8517530284433537E-2</c:v>
                </c:pt>
                <c:pt idx="21">
                  <c:v>3.4802715265641902E-2</c:v>
                </c:pt>
                <c:pt idx="22">
                  <c:v>3.1760770699897647E-2</c:v>
                </c:pt>
                <c:pt idx="23">
                  <c:v>0</c:v>
                </c:pt>
                <c:pt idx="24">
                  <c:v>6.6426096479416885E-2</c:v>
                </c:pt>
                <c:pt idx="25">
                  <c:v>0.16469422043010754</c:v>
                </c:pt>
                <c:pt idx="26">
                  <c:v>7.0706460274019917E-2</c:v>
                </c:pt>
                <c:pt idx="27">
                  <c:v>1.546444101816033E-2</c:v>
                </c:pt>
                <c:pt idx="28">
                  <c:v>0.1900600764609503</c:v>
                </c:pt>
                <c:pt idx="29">
                  <c:v>6.5429473750039088E-2</c:v>
                </c:pt>
                <c:pt idx="30">
                  <c:v>3.8459823419245517E-2</c:v>
                </c:pt>
                <c:pt idx="31">
                  <c:v>0.10651846367662912</c:v>
                </c:pt>
                <c:pt idx="32">
                  <c:v>2.5080401579906333E-2</c:v>
                </c:pt>
                <c:pt idx="33">
                  <c:v>1.7455745717391478E-2</c:v>
                </c:pt>
                <c:pt idx="34">
                  <c:v>7.9619912809669249E-2</c:v>
                </c:pt>
                <c:pt idx="35">
                  <c:v>0</c:v>
                </c:pt>
                <c:pt idx="36">
                  <c:v>0.25254472547809992</c:v>
                </c:pt>
                <c:pt idx="37">
                  <c:v>0.17664118112312152</c:v>
                </c:pt>
                <c:pt idx="38">
                  <c:v>5.6090126703322966E-2</c:v>
                </c:pt>
                <c:pt idx="39">
                  <c:v>0</c:v>
                </c:pt>
                <c:pt idx="40">
                  <c:v>2.8258184064237184E-2</c:v>
                </c:pt>
                <c:pt idx="41">
                  <c:v>5.8170216848973326E-2</c:v>
                </c:pt>
                <c:pt idx="42">
                  <c:v>1.001763668430335E-2</c:v>
                </c:pt>
                <c:pt idx="43">
                  <c:v>5.9677740202904318E-2</c:v>
                </c:pt>
                <c:pt idx="44">
                  <c:v>0</c:v>
                </c:pt>
                <c:pt idx="45">
                  <c:v>6.8712949080170366E-2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5-469D-AA10-A6E63B075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5583"/>
        <c:axId val="1"/>
      </c:barChart>
      <c:catAx>
        <c:axId val="720445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455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15/16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'2016'!$M$2:$M$46</c:f>
              <c:strCache>
                <c:ptCount val="45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4">
                  <c:v>TOTALS</c:v>
                </c:pt>
              </c:strCache>
            </c:strRef>
          </c:cat>
          <c:val>
            <c:numRef>
              <c:f>'2015'!$N$2:$N$46</c:f>
              <c:numCache>
                <c:formatCode>0.0%</c:formatCode>
                <c:ptCount val="45"/>
                <c:pt idx="0">
                  <c:v>2.852881497025719E-2</c:v>
                </c:pt>
                <c:pt idx="1">
                  <c:v>3.8693115519253203E-2</c:v>
                </c:pt>
                <c:pt idx="2">
                  <c:v>0.10389159138290478</c:v>
                </c:pt>
                <c:pt idx="3">
                  <c:v>3.157394943773531E-2</c:v>
                </c:pt>
                <c:pt idx="4">
                  <c:v>7.3890820827595863E-2</c:v>
                </c:pt>
                <c:pt idx="5">
                  <c:v>0.10240286511472951</c:v>
                </c:pt>
                <c:pt idx="6">
                  <c:v>0.11336402623612514</c:v>
                </c:pt>
                <c:pt idx="7">
                  <c:v>0.11407796568859763</c:v>
                </c:pt>
                <c:pt idx="8">
                  <c:v>8.6532710637160698E-2</c:v>
                </c:pt>
                <c:pt idx="9">
                  <c:v>0.10719863694448389</c:v>
                </c:pt>
                <c:pt idx="10">
                  <c:v>8.3343839489941104E-2</c:v>
                </c:pt>
                <c:pt idx="11">
                  <c:v>0.11934957510743481</c:v>
                </c:pt>
                <c:pt idx="12">
                  <c:v>5.3661528168817772E-2</c:v>
                </c:pt>
                <c:pt idx="13">
                  <c:v>1.0903233800024781E-2</c:v>
                </c:pt>
                <c:pt idx="14">
                  <c:v>1.0097028292426537E-2</c:v>
                </c:pt>
                <c:pt idx="15">
                  <c:v>9.788912085363026E-2</c:v>
                </c:pt>
                <c:pt idx="16">
                  <c:v>6.4516129032258064E-3</c:v>
                </c:pt>
                <c:pt idx="17">
                  <c:v>3.2294617563739379E-2</c:v>
                </c:pt>
                <c:pt idx="18">
                  <c:v>1.4328382305456893E-2</c:v>
                </c:pt>
                <c:pt idx="19">
                  <c:v>3.5984636611104896E-2</c:v>
                </c:pt>
                <c:pt idx="20">
                  <c:v>4.6125608490942466E-2</c:v>
                </c:pt>
                <c:pt idx="21">
                  <c:v>2.6992906515264595E-2</c:v>
                </c:pt>
                <c:pt idx="22">
                  <c:v>0</c:v>
                </c:pt>
                <c:pt idx="23">
                  <c:v>1.7580238009376126E-2</c:v>
                </c:pt>
                <c:pt idx="24">
                  <c:v>0.14205234024434182</c:v>
                </c:pt>
                <c:pt idx="25">
                  <c:v>3.1016637729042697E-2</c:v>
                </c:pt>
                <c:pt idx="26">
                  <c:v>5.0859899328859058E-2</c:v>
                </c:pt>
                <c:pt idx="27">
                  <c:v>7.3514045116479201E-2</c:v>
                </c:pt>
                <c:pt idx="28">
                  <c:v>8.7991083867372533E-2</c:v>
                </c:pt>
                <c:pt idx="29">
                  <c:v>0.10864708988262052</c:v>
                </c:pt>
                <c:pt idx="30">
                  <c:v>9.7369145212177072E-2</c:v>
                </c:pt>
                <c:pt idx="31">
                  <c:v>2.1876035797149487E-2</c:v>
                </c:pt>
                <c:pt idx="32">
                  <c:v>5.0023511861328668E-2</c:v>
                </c:pt>
                <c:pt idx="33">
                  <c:v>6.155499820852741E-2</c:v>
                </c:pt>
                <c:pt idx="34">
                  <c:v>1.1413306681719894E-2</c:v>
                </c:pt>
                <c:pt idx="35">
                  <c:v>0</c:v>
                </c:pt>
                <c:pt idx="36">
                  <c:v>6.6138095967390412E-2</c:v>
                </c:pt>
                <c:pt idx="37">
                  <c:v>0</c:v>
                </c:pt>
                <c:pt idx="38">
                  <c:v>0.10884553322575913</c:v>
                </c:pt>
                <c:pt idx="39">
                  <c:v>6.8805068805068814E-2</c:v>
                </c:pt>
                <c:pt idx="40">
                  <c:v>4.5047646549234759E-2</c:v>
                </c:pt>
                <c:pt idx="41">
                  <c:v>8.5891133243332737E-2</c:v>
                </c:pt>
                <c:pt idx="42">
                  <c:v>0</c:v>
                </c:pt>
                <c:pt idx="44">
                  <c:v>6.4127270631443967E-2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0-406E-96F7-1380A0FE0066}"/>
            </c:ext>
          </c:extLst>
        </c:ser>
        <c:ser>
          <c:idx val="0"/>
          <c:order val="1"/>
          <c:tx>
            <c:v>16/17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'2016'!$M$2:$M$46</c:f>
              <c:strCache>
                <c:ptCount val="45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2">
                  <c:v>Z-EXTERNS POSTGRAU</c:v>
                </c:pt>
                <c:pt idx="44">
                  <c:v>TOTALS</c:v>
                </c:pt>
              </c:strCache>
            </c:strRef>
          </c:cat>
          <c:val>
            <c:numRef>
              <c:f>'2016'!$N$2:$N$46</c:f>
              <c:numCache>
                <c:formatCode>0.0%</c:formatCode>
                <c:ptCount val="45"/>
                <c:pt idx="0">
                  <c:v>4.7784227665298041E-3</c:v>
                </c:pt>
                <c:pt idx="1">
                  <c:v>4.6042442760872299E-2</c:v>
                </c:pt>
                <c:pt idx="2">
                  <c:v>8.5973571087406456E-2</c:v>
                </c:pt>
                <c:pt idx="3">
                  <c:v>3.5630885948274918E-2</c:v>
                </c:pt>
                <c:pt idx="4">
                  <c:v>9.392477628635347E-2</c:v>
                </c:pt>
                <c:pt idx="5">
                  <c:v>5.5944660685821011E-2</c:v>
                </c:pt>
                <c:pt idx="6">
                  <c:v>9.5359871826472764E-2</c:v>
                </c:pt>
                <c:pt idx="7">
                  <c:v>9.8494641029784044E-2</c:v>
                </c:pt>
                <c:pt idx="8">
                  <c:v>0.10558908722514732</c:v>
                </c:pt>
                <c:pt idx="9">
                  <c:v>5.9439528023598816E-2</c:v>
                </c:pt>
                <c:pt idx="10">
                  <c:v>5.9282326724187193E-2</c:v>
                </c:pt>
                <c:pt idx="11">
                  <c:v>9.8984511231921229E-2</c:v>
                </c:pt>
                <c:pt idx="12">
                  <c:v>3.6933490288404945E-2</c:v>
                </c:pt>
                <c:pt idx="13">
                  <c:v>4.5574258559487005E-2</c:v>
                </c:pt>
                <c:pt idx="14">
                  <c:v>1.2046939036885246E-2</c:v>
                </c:pt>
                <c:pt idx="15">
                  <c:v>0.10292137992003376</c:v>
                </c:pt>
                <c:pt idx="16">
                  <c:v>6.8399452804377573E-3</c:v>
                </c:pt>
                <c:pt idx="17">
                  <c:v>5.9346309217774514E-2</c:v>
                </c:pt>
                <c:pt idx="18">
                  <c:v>2.2814463479042368E-2</c:v>
                </c:pt>
                <c:pt idx="19">
                  <c:v>4.8021146048870332E-2</c:v>
                </c:pt>
                <c:pt idx="20">
                  <c:v>2.5500151561079116E-2</c:v>
                </c:pt>
                <c:pt idx="21">
                  <c:v>2.4645509790681971E-2</c:v>
                </c:pt>
                <c:pt idx="22">
                  <c:v>0</c:v>
                </c:pt>
                <c:pt idx="23">
                  <c:v>1.7597689739193217E-2</c:v>
                </c:pt>
                <c:pt idx="24">
                  <c:v>0.11177644710578842</c:v>
                </c:pt>
                <c:pt idx="25">
                  <c:v>3.6857256422918948E-2</c:v>
                </c:pt>
                <c:pt idx="26">
                  <c:v>6.3239913758217137E-2</c:v>
                </c:pt>
                <c:pt idx="27">
                  <c:v>8.8082901554404153E-2</c:v>
                </c:pt>
                <c:pt idx="28">
                  <c:v>8.0907396696870373E-2</c:v>
                </c:pt>
                <c:pt idx="29">
                  <c:v>7.5876989646113419E-2</c:v>
                </c:pt>
                <c:pt idx="30">
                  <c:v>0.10879626628638102</c:v>
                </c:pt>
                <c:pt idx="31">
                  <c:v>1.8716432485216733E-2</c:v>
                </c:pt>
                <c:pt idx="32">
                  <c:v>5.0931568866446113E-2</c:v>
                </c:pt>
                <c:pt idx="33">
                  <c:v>5.6966102149816157E-2</c:v>
                </c:pt>
                <c:pt idx="34">
                  <c:v>4.0210811566933909E-2</c:v>
                </c:pt>
                <c:pt idx="35">
                  <c:v>0</c:v>
                </c:pt>
                <c:pt idx="36">
                  <c:v>5.5463673951565269E-2</c:v>
                </c:pt>
                <c:pt idx="37">
                  <c:v>0</c:v>
                </c:pt>
                <c:pt idx="38">
                  <c:v>9.0004205804009543E-2</c:v>
                </c:pt>
                <c:pt idx="39">
                  <c:v>8.9885578943856959E-2</c:v>
                </c:pt>
                <c:pt idx="40">
                  <c:v>4.6581236554110936E-2</c:v>
                </c:pt>
                <c:pt idx="41">
                  <c:v>4.2987239331454978E-2</c:v>
                </c:pt>
                <c:pt idx="42">
                  <c:v>0</c:v>
                </c:pt>
                <c:pt idx="44" formatCode="0.00%">
                  <c:v>6.1095278963001508E-2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0-406E-96F7-1380A0FE0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20439183"/>
        <c:axId val="1"/>
      </c:barChart>
      <c:catAx>
        <c:axId val="720439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crossAx val="720439183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Crèdits de docència en valencià per departament 2017-2018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'2017'!$M$2:$M$45</c:f>
              <c:strCache>
                <c:ptCount val="44"/>
                <c:pt idx="0">
                  <c:v>BIOTECNOLOGIA</c:v>
                </c:pt>
                <c:pt idx="1">
                  <c:v>CIÈNCIA ANIMAL</c:v>
                </c:pt>
                <c:pt idx="2">
                  <c:v>COMPOSICIÓ ARQUITECTÒNICA</c:v>
                </c:pt>
                <c:pt idx="3">
                  <c:v>CONSTRUCCIONS ARQUITECTÒNIQUES</c:v>
                </c:pt>
                <c:pt idx="4">
                  <c:v>DIBUIX</c:v>
                </c:pt>
                <c:pt idx="5">
                  <c:v>ECONOMIA I CIÈNCIES SOCIALS</c:v>
                </c:pt>
                <c:pt idx="6">
                  <c:v>ESCULTURA</c:v>
                </c:pt>
                <c:pt idx="7">
                  <c:v>ESTADÍSTICA I INVESTIGACIÓ OPERATIVA APLICADES I QUALITAT</c:v>
                </c:pt>
                <c:pt idx="8">
                  <c:v>EXPRESSIÓ GRÀFICA ARQUITECTÒNICA</c:v>
                </c:pt>
                <c:pt idx="9">
                  <c:v>Enginyeria Gràfica</c:v>
                </c:pt>
                <c:pt idx="10">
                  <c:v>FÍSICA APLICADA</c:v>
                </c:pt>
                <c:pt idx="11">
                  <c:v>LINGÜÍSTICA APLICADA</c:v>
                </c:pt>
                <c:pt idx="12">
                  <c:v>ENGINYERIA RURAL I AGROALIMENTÀRIA</c:v>
                </c:pt>
                <c:pt idx="13">
                  <c:v>ENGINYERIA CARTOGRÀFICA, GEODÈSIA I FOTOGRAMETRIA</c:v>
                </c:pt>
                <c:pt idx="14">
                  <c:v>ENGINYERIA DE LA CONSTRUCCIÓ I DE PROJECTES  D'ENGINYERIA CIVIL</c:v>
                </c:pt>
                <c:pt idx="15">
                  <c:v>INFORMÀTICA DE SISTEMES I COMPUTADORS</c:v>
                </c:pt>
                <c:pt idx="16">
                  <c:v>ENGINYERIA DEL TERRENY</c:v>
                </c:pt>
                <c:pt idx="17">
                  <c:v>ENGINYERIA ELÈCTRICA</c:v>
                </c:pt>
                <c:pt idx="18">
                  <c:v>ENGINYERIA ELECTRÒNICA</c:v>
                </c:pt>
                <c:pt idx="19">
                  <c:v>ENGINYERIA HIDRÀULICA I MEDI AMBIENT</c:v>
                </c:pt>
                <c:pt idx="20">
                  <c:v>ENGINYERIA MECÀNICA I DE MATERIALS</c:v>
                </c:pt>
                <c:pt idx="21">
                  <c:v>ENGINYERIA QUÍMICA I NUCLEAR</c:v>
                </c:pt>
                <c:pt idx="22">
                  <c:v>ENGINYERIA TÈXTIL I PAPERERA</c:v>
                </c:pt>
                <c:pt idx="23">
                  <c:v>MÀQUINES I MOTORS TÈRMICS</c:v>
                </c:pt>
                <c:pt idx="24">
                  <c:v>MATEMÀTICA APLICADA</c:v>
                </c:pt>
                <c:pt idx="25">
                  <c:v>MECÀNICA DELS MEDIS CONTINUS I TEORIA D'ESTRUCTURES</c:v>
                </c:pt>
                <c:pt idx="26">
                  <c:v>Organització d'Empreses</c:v>
                </c:pt>
                <c:pt idx="27">
                  <c:v>PINTURA</c:v>
                </c:pt>
                <c:pt idx="28">
                  <c:v>PRODUCCIÓ VEGETAL</c:v>
                </c:pt>
                <c:pt idx="29">
                  <c:v>QUÍMICA</c:v>
                </c:pt>
                <c:pt idx="30">
                  <c:v>SISTEMES INFORMÀTICS I COMPUTACIÓ</c:v>
                </c:pt>
                <c:pt idx="31">
                  <c:v>TECNOLOGIA D'ALIMENTS</c:v>
                </c:pt>
                <c:pt idx="32">
                  <c:v>URBANISME</c:v>
                </c:pt>
                <c:pt idx="33">
                  <c:v>COMUNICACIÓ AUDIOVISUAL, DOCUMENTACIÓ I HISTÒRIA DE L'ART</c:v>
                </c:pt>
                <c:pt idx="34">
                  <c:v>PROJECTES ARQUITECTÒNICS</c:v>
                </c:pt>
                <c:pt idx="35">
                  <c:v>CONSERVACIÓ I RESTAURACIÓ DE BÉNS CULTURALS</c:v>
                </c:pt>
                <c:pt idx="36">
                  <c:v>COMUNICACIONS</c:v>
                </c:pt>
                <c:pt idx="37">
                  <c:v>ENGINYERIA I INFRAESTRUCTURA DELS TRANSPORTS</c:v>
                </c:pt>
                <c:pt idx="38">
                  <c:v>TERMODINÀMICA APLICADA</c:v>
                </c:pt>
                <c:pt idx="39">
                  <c:v>ENGINYERIA DE SISTEMES I AUTOMÀTICA</c:v>
                </c:pt>
                <c:pt idx="40">
                  <c:v>PROJECTES D'ENGINYERIA</c:v>
                </c:pt>
                <c:pt idx="41">
                  <c:v>ECOSISTEMES AGROFORESTALS</c:v>
                </c:pt>
                <c:pt idx="43">
                  <c:v>TOTALS</c:v>
                </c:pt>
              </c:strCache>
            </c:strRef>
          </c:cat>
          <c:val>
            <c:numRef>
              <c:f>'2017'!$N$2:$N$45</c:f>
              <c:numCache>
                <c:formatCode>0.0%</c:formatCode>
                <c:ptCount val="44"/>
                <c:pt idx="0">
                  <c:v>1.9760772243984332E-2</c:v>
                </c:pt>
                <c:pt idx="1">
                  <c:v>4.7927741043260301E-2</c:v>
                </c:pt>
                <c:pt idx="2">
                  <c:v>0.11073857649200114</c:v>
                </c:pt>
                <c:pt idx="3">
                  <c:v>6.3689905492398294E-2</c:v>
                </c:pt>
                <c:pt idx="4">
                  <c:v>8.5761751419500931E-2</c:v>
                </c:pt>
                <c:pt idx="5">
                  <c:v>8.1139027081034945E-2</c:v>
                </c:pt>
                <c:pt idx="6">
                  <c:v>9.5226003047232097E-2</c:v>
                </c:pt>
                <c:pt idx="7">
                  <c:v>0.11935178451363257</c:v>
                </c:pt>
                <c:pt idx="8">
                  <c:v>8.387572971884856E-2</c:v>
                </c:pt>
                <c:pt idx="9">
                  <c:v>0.10289073983341498</c:v>
                </c:pt>
                <c:pt idx="10">
                  <c:v>6.6710275687778625E-2</c:v>
                </c:pt>
                <c:pt idx="11">
                  <c:v>0.10218899585865648</c:v>
                </c:pt>
                <c:pt idx="12">
                  <c:v>2.5550078153180233E-2</c:v>
                </c:pt>
                <c:pt idx="13">
                  <c:v>3.0653093903694386E-2</c:v>
                </c:pt>
                <c:pt idx="14">
                  <c:v>1.7983399938518288E-2</c:v>
                </c:pt>
                <c:pt idx="15">
                  <c:v>9.8007679781266954E-2</c:v>
                </c:pt>
                <c:pt idx="16">
                  <c:v>7.477753682793689E-3</c:v>
                </c:pt>
                <c:pt idx="17">
                  <c:v>3.6798141903709197E-2</c:v>
                </c:pt>
                <c:pt idx="18">
                  <c:v>4.0966857221639563E-2</c:v>
                </c:pt>
                <c:pt idx="19">
                  <c:v>3.6931286859593786E-2</c:v>
                </c:pt>
                <c:pt idx="20">
                  <c:v>3.3074397373268193E-2</c:v>
                </c:pt>
                <c:pt idx="21">
                  <c:v>7.3982398239823971E-2</c:v>
                </c:pt>
                <c:pt idx="22">
                  <c:v>0</c:v>
                </c:pt>
                <c:pt idx="23">
                  <c:v>4.738025246411897E-2</c:v>
                </c:pt>
                <c:pt idx="24">
                  <c:v>0.11457714744821323</c:v>
                </c:pt>
                <c:pt idx="25">
                  <c:v>8.0798926604208843E-2</c:v>
                </c:pt>
                <c:pt idx="26">
                  <c:v>7.1192544098676189E-2</c:v>
                </c:pt>
                <c:pt idx="27">
                  <c:v>7.6433654248639599E-2</c:v>
                </c:pt>
                <c:pt idx="28">
                  <c:v>8.8847826923817222E-2</c:v>
                </c:pt>
                <c:pt idx="29">
                  <c:v>0.11586342022890732</c:v>
                </c:pt>
                <c:pt idx="30">
                  <c:v>0.1235500856109273</c:v>
                </c:pt>
                <c:pt idx="31">
                  <c:v>3.7926542276012776E-2</c:v>
                </c:pt>
                <c:pt idx="32">
                  <c:v>4.3380088949709204E-2</c:v>
                </c:pt>
                <c:pt idx="33">
                  <c:v>7.4675758791282257E-2</c:v>
                </c:pt>
                <c:pt idx="34">
                  <c:v>7.2646411041333958E-2</c:v>
                </c:pt>
                <c:pt idx="35">
                  <c:v>0</c:v>
                </c:pt>
                <c:pt idx="36">
                  <c:v>5.3286496784948803E-2</c:v>
                </c:pt>
                <c:pt idx="37">
                  <c:v>0</c:v>
                </c:pt>
                <c:pt idx="38">
                  <c:v>7.6360444704505565E-2</c:v>
                </c:pt>
                <c:pt idx="39">
                  <c:v>9.4651905268675438E-2</c:v>
                </c:pt>
                <c:pt idx="40">
                  <c:v>5.1564144264804365E-2</c:v>
                </c:pt>
                <c:pt idx="41">
                  <c:v>3.5701463959471852E-2</c:v>
                </c:pt>
                <c:pt idx="43">
                  <c:v>7.0910234461015659E-2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6-4397-BE49-77EF1307B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35183"/>
        <c:axId val="1"/>
      </c:barChart>
      <c:catAx>
        <c:axId val="720435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35183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baseline="0"/>
            </a:pPr>
            <a:endParaRPr lang="es-ES"/>
          </a:p>
        </c:txPr>
      </c:legendEntry>
      <c:layout>
        <c:manualLayout>
          <c:xMode val="edge"/>
          <c:yMode val="edge"/>
          <c:x val="0.29263620349343122"/>
          <c:y val="1.3551078248745758E-2"/>
          <c:w val="0.36427708328911723"/>
          <c:h val="4.855742088842668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Valencià 2007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'2007'!$N$1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'2007'!$M$2:$M$47</c:f>
              <c:strCache>
                <c:ptCount val="46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Z-EXTERNS POSTGRAU</c:v>
                </c:pt>
                <c:pt idx="45">
                  <c:v>INSTITUT DE CIÈNCIES DE L'EDUCACIÓ</c:v>
                </c:pt>
              </c:strCache>
            </c:strRef>
          </c:cat>
          <c:val>
            <c:numRef>
              <c:f>'2007'!$N$2:$N$47</c:f>
              <c:numCache>
                <c:formatCode>0.0%</c:formatCode>
                <c:ptCount val="46"/>
                <c:pt idx="0">
                  <c:v>0.1328603676233473</c:v>
                </c:pt>
                <c:pt idx="1">
                  <c:v>2.8328611898016998E-2</c:v>
                </c:pt>
                <c:pt idx="2">
                  <c:v>3.7961742923349542E-2</c:v>
                </c:pt>
                <c:pt idx="3">
                  <c:v>4.2973286875725901E-2</c:v>
                </c:pt>
                <c:pt idx="4">
                  <c:v>3.2402589894785526E-2</c:v>
                </c:pt>
                <c:pt idx="5">
                  <c:v>9.4275420336269011E-2</c:v>
                </c:pt>
                <c:pt idx="6">
                  <c:v>4.869411243913236E-2</c:v>
                </c:pt>
                <c:pt idx="7">
                  <c:v>6.0747663551401869E-2</c:v>
                </c:pt>
                <c:pt idx="8">
                  <c:v>9.4130949250591636E-2</c:v>
                </c:pt>
                <c:pt idx="9">
                  <c:v>5.1052848193135457E-2</c:v>
                </c:pt>
                <c:pt idx="10">
                  <c:v>8.5641915828255644E-2</c:v>
                </c:pt>
                <c:pt idx="11">
                  <c:v>4.9222240806671279E-2</c:v>
                </c:pt>
                <c:pt idx="12">
                  <c:v>9.5143345570719948E-2</c:v>
                </c:pt>
                <c:pt idx="13">
                  <c:v>4.7270509301616352E-2</c:v>
                </c:pt>
                <c:pt idx="14">
                  <c:v>2.432340397930889E-3</c:v>
                </c:pt>
                <c:pt idx="15">
                  <c:v>1.7719138032085271E-2</c:v>
                </c:pt>
                <c:pt idx="16">
                  <c:v>0.1716772361822379</c:v>
                </c:pt>
                <c:pt idx="17">
                  <c:v>0</c:v>
                </c:pt>
                <c:pt idx="18">
                  <c:v>6.0391857182279393E-2</c:v>
                </c:pt>
                <c:pt idx="19">
                  <c:v>6.624413755626174E-2</c:v>
                </c:pt>
                <c:pt idx="20">
                  <c:v>1.8036050693611923E-2</c:v>
                </c:pt>
                <c:pt idx="21">
                  <c:v>2.4147743704234965E-2</c:v>
                </c:pt>
                <c:pt idx="22">
                  <c:v>3.4922335297268348E-2</c:v>
                </c:pt>
                <c:pt idx="23">
                  <c:v>0</c:v>
                </c:pt>
                <c:pt idx="24">
                  <c:v>7.7089217477986374E-2</c:v>
                </c:pt>
                <c:pt idx="25">
                  <c:v>0.1722719707057257</c:v>
                </c:pt>
                <c:pt idx="26">
                  <c:v>7.1378183708324064E-2</c:v>
                </c:pt>
                <c:pt idx="27">
                  <c:v>1.2064228970202338E-2</c:v>
                </c:pt>
                <c:pt idx="28">
                  <c:v>0.15400100654252641</c:v>
                </c:pt>
                <c:pt idx="29">
                  <c:v>6.6929259935312388E-2</c:v>
                </c:pt>
                <c:pt idx="30">
                  <c:v>4.7502131287297529E-2</c:v>
                </c:pt>
                <c:pt idx="31">
                  <c:v>9.6929066174165565E-2</c:v>
                </c:pt>
                <c:pt idx="32">
                  <c:v>2.4304107909258126E-2</c:v>
                </c:pt>
                <c:pt idx="33">
                  <c:v>2.8659091675376787E-2</c:v>
                </c:pt>
                <c:pt idx="34">
                  <c:v>9.0520717925991576E-2</c:v>
                </c:pt>
                <c:pt idx="35">
                  <c:v>0</c:v>
                </c:pt>
                <c:pt idx="36">
                  <c:v>0.36169371912491177</c:v>
                </c:pt>
                <c:pt idx="37">
                  <c:v>0.13508075479906467</c:v>
                </c:pt>
                <c:pt idx="38">
                  <c:v>7.5998816217815929E-2</c:v>
                </c:pt>
                <c:pt idx="39">
                  <c:v>0</c:v>
                </c:pt>
                <c:pt idx="40">
                  <c:v>2.6893698281349458E-2</c:v>
                </c:pt>
                <c:pt idx="41">
                  <c:v>6.7001453680454612E-2</c:v>
                </c:pt>
                <c:pt idx="42">
                  <c:v>0</c:v>
                </c:pt>
                <c:pt idx="43">
                  <c:v>3.8925736653256493E-2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E-423F-8E73-7E2CCF18A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39983"/>
        <c:axId val="1"/>
      </c:barChart>
      <c:catAx>
        <c:axId val="72043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399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Valencià 2008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'2008'!$M$2:$M$47</c:f>
              <c:strCache>
                <c:ptCount val="46"/>
                <c:pt idx="0">
                  <c:v>BIOLOGIA VEGETAL</c:v>
                </c:pt>
                <c:pt idx="1">
                  <c:v>BIOTECNOLOGIA</c:v>
                </c:pt>
                <c:pt idx="2">
                  <c:v>CIÈNCIA ANIMAL</c:v>
                </c:pt>
                <c:pt idx="3">
                  <c:v>COMPOSICIÓ ARQUITECTÒNICA</c:v>
                </c:pt>
                <c:pt idx="4">
                  <c:v>CONSTRUCCIONS ARQUITECTÒNIQUES</c:v>
                </c:pt>
                <c:pt idx="5">
                  <c:v>DIBUIX</c:v>
                </c:pt>
                <c:pt idx="6">
                  <c:v>ECONOMIA I CIÈNCIES SOCIALS</c:v>
                </c:pt>
                <c:pt idx="7">
                  <c:v>ESCULTURA</c:v>
                </c:pt>
                <c:pt idx="8">
                  <c:v>ESTADÍSTICA I INVESTIGACIÓ OPERATIVA APLICADES I QUALITAT</c:v>
                </c:pt>
                <c:pt idx="9">
                  <c:v>EXPRESSIÓ GRÀFICA ARQUITECTÒNICA</c:v>
                </c:pt>
                <c:pt idx="10">
                  <c:v>Enginyeria Gràfica</c:v>
                </c:pt>
                <c:pt idx="11">
                  <c:v>FÍSICA APLICADA</c:v>
                </c:pt>
                <c:pt idx="12">
                  <c:v>LINGÜÍSTICA APLICADA</c:v>
                </c:pt>
                <c:pt idx="13">
                  <c:v>ENGINYERIA RURAL I AGROALIMENTÀRIA</c:v>
                </c:pt>
                <c:pt idx="14">
                  <c:v>ENGINYERIA CARTOGRÀFICA, GEODÈSIA I FOTOGRAMETRIA</c:v>
                </c:pt>
                <c:pt idx="15">
                  <c:v>ENGINYERIA DE LA CONSTRUCCIÓ I DE PROJECTES  D'ENGINYERIA CIVIL</c:v>
                </c:pt>
                <c:pt idx="16">
                  <c:v>INFORMÀTICA DE SISTEMES I COMPUTADORS</c:v>
                </c:pt>
                <c:pt idx="17">
                  <c:v>ENGINYERIA DEL TERRENY</c:v>
                </c:pt>
                <c:pt idx="18">
                  <c:v>ENGINYERIA ELÈCTRICA</c:v>
                </c:pt>
                <c:pt idx="19">
                  <c:v>ENGINYERIA ELECTRÒNICA</c:v>
                </c:pt>
                <c:pt idx="20">
                  <c:v>ENGINYERIA HIDRÀULICA I MEDI AMBIENT</c:v>
                </c:pt>
                <c:pt idx="21">
                  <c:v>ENGINYERIA MECÀNICA I DE MATERIALS</c:v>
                </c:pt>
                <c:pt idx="22">
                  <c:v>ENGINYERIA QUÍMICA I NUCLEAR</c:v>
                </c:pt>
                <c:pt idx="23">
                  <c:v>ENGINYERIA TÈXTIL I PAPERERA</c:v>
                </c:pt>
                <c:pt idx="24">
                  <c:v>MÀQUINES I MOTORS TÈRMICS</c:v>
                </c:pt>
                <c:pt idx="25">
                  <c:v>MATEMÀTICA APLICADA</c:v>
                </c:pt>
                <c:pt idx="26">
                  <c:v>MECÀNICA DELS MEDIS CONTINUS I TEORIA D'ESTRUCTURES</c:v>
                </c:pt>
                <c:pt idx="27">
                  <c:v>Organització d'Empreses</c:v>
                </c:pt>
                <c:pt idx="28">
                  <c:v>PINTURA</c:v>
                </c:pt>
                <c:pt idx="29">
                  <c:v>PRODUCCIÓ VEGETAL</c:v>
                </c:pt>
                <c:pt idx="30">
                  <c:v>QUÍMICA</c:v>
                </c:pt>
                <c:pt idx="31">
                  <c:v>SISTEMES INFORMÀTICS I COMPUTACIÓ</c:v>
                </c:pt>
                <c:pt idx="32">
                  <c:v>TECNOLOGIA D'ALIMENTS</c:v>
                </c:pt>
                <c:pt idx="33">
                  <c:v>URBANISME</c:v>
                </c:pt>
                <c:pt idx="34">
                  <c:v>COMUNICACIÓ AUDIOVISUAL, DOCUMENTACIÓ I HISTÒRIA DE L'ART</c:v>
                </c:pt>
                <c:pt idx="35">
                  <c:v>PROJECTES ARQUITECTÒNICS</c:v>
                </c:pt>
                <c:pt idx="36">
                  <c:v>CONSERVACIÓ I RESTAURACIÓ DE BÉNS CULTURALS</c:v>
                </c:pt>
                <c:pt idx="37">
                  <c:v>MECANITZACIÓ I TECNOLOGIA AGRÀRIA</c:v>
                </c:pt>
                <c:pt idx="38">
                  <c:v>COMUNICACIONS</c:v>
                </c:pt>
                <c:pt idx="39">
                  <c:v>ENGINYERIA I INFRAESTRUCTURA DELS TRANSPORTS</c:v>
                </c:pt>
                <c:pt idx="40">
                  <c:v>TERMODINÀMICA APLICADA</c:v>
                </c:pt>
                <c:pt idx="41">
                  <c:v>ENGINYERIA DE SISTEMES I AUTOMÀTICA</c:v>
                </c:pt>
                <c:pt idx="42">
                  <c:v>PROJECTES D'ENGINYERIA</c:v>
                </c:pt>
                <c:pt idx="43">
                  <c:v>ECOSISTEMES AGROFORESTALS</c:v>
                </c:pt>
                <c:pt idx="44">
                  <c:v>Z-EXTERNS POSTGRAU</c:v>
                </c:pt>
                <c:pt idx="45">
                  <c:v>TOTALS</c:v>
                </c:pt>
              </c:strCache>
            </c:strRef>
          </c:cat>
          <c:val>
            <c:numRef>
              <c:f>'2008'!$N$2:$N$47</c:f>
              <c:numCache>
                <c:formatCode>0.0%</c:formatCode>
                <c:ptCount val="46"/>
                <c:pt idx="0">
                  <c:v>0.15882753919563738</c:v>
                </c:pt>
                <c:pt idx="1">
                  <c:v>1.9746991669237889E-2</c:v>
                </c:pt>
                <c:pt idx="2">
                  <c:v>5.1360791392203287E-2</c:v>
                </c:pt>
                <c:pt idx="3">
                  <c:v>7.5480075480075487E-2</c:v>
                </c:pt>
                <c:pt idx="4">
                  <c:v>1.1611112684432613E-2</c:v>
                </c:pt>
                <c:pt idx="5">
                  <c:v>0.1</c:v>
                </c:pt>
                <c:pt idx="6">
                  <c:v>4.859661879658244E-2</c:v>
                </c:pt>
                <c:pt idx="7">
                  <c:v>4.2948038176033931E-2</c:v>
                </c:pt>
                <c:pt idx="8">
                  <c:v>0.1141954528976125</c:v>
                </c:pt>
                <c:pt idx="9">
                  <c:v>4.5790740676132993E-2</c:v>
                </c:pt>
                <c:pt idx="10">
                  <c:v>8.4454955923457323E-2</c:v>
                </c:pt>
                <c:pt idx="11">
                  <c:v>7.0543627889004284E-2</c:v>
                </c:pt>
                <c:pt idx="12">
                  <c:v>0.10131487889273356</c:v>
                </c:pt>
                <c:pt idx="13">
                  <c:v>7.1265243902439018E-2</c:v>
                </c:pt>
                <c:pt idx="14">
                  <c:v>2.7033602768240924E-3</c:v>
                </c:pt>
                <c:pt idx="15">
                  <c:v>3.5148245181707352E-2</c:v>
                </c:pt>
                <c:pt idx="16">
                  <c:v>0.14295402142954022</c:v>
                </c:pt>
                <c:pt idx="17">
                  <c:v>0</c:v>
                </c:pt>
                <c:pt idx="18">
                  <c:v>8.2506361323155211E-2</c:v>
                </c:pt>
                <c:pt idx="19">
                  <c:v>6.8472891833535443E-2</c:v>
                </c:pt>
                <c:pt idx="20">
                  <c:v>1.1893385408010635E-2</c:v>
                </c:pt>
                <c:pt idx="21">
                  <c:v>4.671451914098973E-2</c:v>
                </c:pt>
                <c:pt idx="22">
                  <c:v>3.0855226383454445E-2</c:v>
                </c:pt>
                <c:pt idx="23">
                  <c:v>0</c:v>
                </c:pt>
                <c:pt idx="24">
                  <c:v>4.3728056176188954E-2</c:v>
                </c:pt>
                <c:pt idx="25">
                  <c:v>0.19083548030916453</c:v>
                </c:pt>
                <c:pt idx="26">
                  <c:v>7.5156276625321747E-2</c:v>
                </c:pt>
                <c:pt idx="27">
                  <c:v>1.4296552705201762E-2</c:v>
                </c:pt>
                <c:pt idx="28">
                  <c:v>0.14573643410852713</c:v>
                </c:pt>
                <c:pt idx="29">
                  <c:v>7.5490439533151238E-2</c:v>
                </c:pt>
                <c:pt idx="30">
                  <c:v>8.1551583128870189E-2</c:v>
                </c:pt>
                <c:pt idx="31">
                  <c:v>9.1256208374289952E-2</c:v>
                </c:pt>
                <c:pt idx="32">
                  <c:v>2.0983262378258587E-2</c:v>
                </c:pt>
                <c:pt idx="33">
                  <c:v>2.8357257035829038E-2</c:v>
                </c:pt>
                <c:pt idx="34">
                  <c:v>0.1339404709018214</c:v>
                </c:pt>
                <c:pt idx="35">
                  <c:v>0</c:v>
                </c:pt>
                <c:pt idx="36">
                  <c:v>0.39117346516059542</c:v>
                </c:pt>
                <c:pt idx="37">
                  <c:v>0.1461038961038961</c:v>
                </c:pt>
                <c:pt idx="38">
                  <c:v>6.8730421964252816E-2</c:v>
                </c:pt>
                <c:pt idx="39">
                  <c:v>0</c:v>
                </c:pt>
                <c:pt idx="40">
                  <c:v>4.5940235436160583E-2</c:v>
                </c:pt>
                <c:pt idx="41">
                  <c:v>6.0143418922044875E-2</c:v>
                </c:pt>
                <c:pt idx="42">
                  <c:v>7.0500414708321813E-3</c:v>
                </c:pt>
                <c:pt idx="43">
                  <c:v>4.6089322149172517E-2</c:v>
                </c:pt>
                <c:pt idx="44">
                  <c:v>0</c:v>
                </c:pt>
                <c:pt idx="45">
                  <c:v>7.3383393638982497E-2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7-44D5-9A55-7DC842295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47583"/>
        <c:axId val="1"/>
      </c:barChart>
      <c:catAx>
        <c:axId val="720447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2044758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514350</xdr:colOff>
      <xdr:row>17</xdr:row>
      <xdr:rowOff>161925</xdr:rowOff>
    </xdr:to>
    <xdr:graphicFrame macro="">
      <xdr:nvGraphicFramePr>
        <xdr:cNvPr id="1429" name="1 Gráfico">
          <a:extLst>
            <a:ext uri="{FF2B5EF4-FFF2-40B4-BE49-F238E27FC236}">
              <a16:creationId xmlns:a16="http://schemas.microsoft.com/office/drawing/2014/main" id="{30F77453-0607-4867-ADC5-7F48E1A99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10</xdr:col>
      <xdr:colOff>514350</xdr:colOff>
      <xdr:row>35</xdr:row>
      <xdr:rowOff>161925</xdr:rowOff>
    </xdr:to>
    <xdr:graphicFrame macro="">
      <xdr:nvGraphicFramePr>
        <xdr:cNvPr id="1430" name="2 Gráfico">
          <a:extLst>
            <a:ext uri="{FF2B5EF4-FFF2-40B4-BE49-F238E27FC236}">
              <a16:creationId xmlns:a16="http://schemas.microsoft.com/office/drawing/2014/main" id="{81EDEFF4-CBB6-4673-8985-6D4067174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10</xdr:col>
      <xdr:colOff>514350</xdr:colOff>
      <xdr:row>53</xdr:row>
      <xdr:rowOff>161925</xdr:rowOff>
    </xdr:to>
    <xdr:graphicFrame macro="">
      <xdr:nvGraphicFramePr>
        <xdr:cNvPr id="1431" name="3 Gráfico">
          <a:extLst>
            <a:ext uri="{FF2B5EF4-FFF2-40B4-BE49-F238E27FC236}">
              <a16:creationId xmlns:a16="http://schemas.microsoft.com/office/drawing/2014/main" id="{2AE66D1C-65E6-4D38-986D-51883C67C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10</xdr:col>
      <xdr:colOff>514350</xdr:colOff>
      <xdr:row>71</xdr:row>
      <xdr:rowOff>161925</xdr:rowOff>
    </xdr:to>
    <xdr:graphicFrame macro="">
      <xdr:nvGraphicFramePr>
        <xdr:cNvPr id="1432" name="4 Gráfico">
          <a:extLst>
            <a:ext uri="{FF2B5EF4-FFF2-40B4-BE49-F238E27FC236}">
              <a16:creationId xmlns:a16="http://schemas.microsoft.com/office/drawing/2014/main" id="{F462790D-8AD0-4ABF-ADA6-D832D42C4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10</xdr:col>
      <xdr:colOff>514350</xdr:colOff>
      <xdr:row>89</xdr:row>
      <xdr:rowOff>161925</xdr:rowOff>
    </xdr:to>
    <xdr:graphicFrame macro="">
      <xdr:nvGraphicFramePr>
        <xdr:cNvPr id="1433" name="5 Gráfico">
          <a:extLst>
            <a:ext uri="{FF2B5EF4-FFF2-40B4-BE49-F238E27FC236}">
              <a16:creationId xmlns:a16="http://schemas.microsoft.com/office/drawing/2014/main" id="{2F222C03-4411-4822-90B5-7FB3BDB17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10</xdr:col>
      <xdr:colOff>514350</xdr:colOff>
      <xdr:row>107</xdr:row>
      <xdr:rowOff>161925</xdr:rowOff>
    </xdr:to>
    <xdr:graphicFrame macro="">
      <xdr:nvGraphicFramePr>
        <xdr:cNvPr id="1434" name="6 Gráfico">
          <a:extLst>
            <a:ext uri="{FF2B5EF4-FFF2-40B4-BE49-F238E27FC236}">
              <a16:creationId xmlns:a16="http://schemas.microsoft.com/office/drawing/2014/main" id="{0D21D050-8559-42C7-A797-CCAD0298C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10</xdr:col>
      <xdr:colOff>514350</xdr:colOff>
      <xdr:row>125</xdr:row>
      <xdr:rowOff>161925</xdr:rowOff>
    </xdr:to>
    <xdr:graphicFrame macro="">
      <xdr:nvGraphicFramePr>
        <xdr:cNvPr id="1435" name="7 Gráfico">
          <a:extLst>
            <a:ext uri="{FF2B5EF4-FFF2-40B4-BE49-F238E27FC236}">
              <a16:creationId xmlns:a16="http://schemas.microsoft.com/office/drawing/2014/main" id="{DFA1BF2B-2913-4297-8E28-E04B81484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126</xdr:row>
      <xdr:rowOff>0</xdr:rowOff>
    </xdr:from>
    <xdr:to>
      <xdr:col>10</xdr:col>
      <xdr:colOff>514350</xdr:colOff>
      <xdr:row>143</xdr:row>
      <xdr:rowOff>161925</xdr:rowOff>
    </xdr:to>
    <xdr:graphicFrame macro="">
      <xdr:nvGraphicFramePr>
        <xdr:cNvPr id="1436" name="8 Gráfico">
          <a:extLst>
            <a:ext uri="{FF2B5EF4-FFF2-40B4-BE49-F238E27FC236}">
              <a16:creationId xmlns:a16="http://schemas.microsoft.com/office/drawing/2014/main" id="{782DD340-51A8-4747-98C0-F7E7A61C4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10</xdr:col>
      <xdr:colOff>514350</xdr:colOff>
      <xdr:row>161</xdr:row>
      <xdr:rowOff>161925</xdr:rowOff>
    </xdr:to>
    <xdr:graphicFrame macro="">
      <xdr:nvGraphicFramePr>
        <xdr:cNvPr id="1437" name="9 Gráfico">
          <a:extLst>
            <a:ext uri="{FF2B5EF4-FFF2-40B4-BE49-F238E27FC236}">
              <a16:creationId xmlns:a16="http://schemas.microsoft.com/office/drawing/2014/main" id="{70CAC477-8649-4523-90EC-3F38AB01B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162</xdr:row>
      <xdr:rowOff>0</xdr:rowOff>
    </xdr:from>
    <xdr:to>
      <xdr:col>10</xdr:col>
      <xdr:colOff>514350</xdr:colOff>
      <xdr:row>179</xdr:row>
      <xdr:rowOff>161925</xdr:rowOff>
    </xdr:to>
    <xdr:graphicFrame macro="">
      <xdr:nvGraphicFramePr>
        <xdr:cNvPr id="1438" name="10 Gráfico">
          <a:extLst>
            <a:ext uri="{FF2B5EF4-FFF2-40B4-BE49-F238E27FC236}">
              <a16:creationId xmlns:a16="http://schemas.microsoft.com/office/drawing/2014/main" id="{2E339D1A-3B1D-4E40-8EC7-F22A1232B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180</xdr:row>
      <xdr:rowOff>0</xdr:rowOff>
    </xdr:from>
    <xdr:to>
      <xdr:col>10</xdr:col>
      <xdr:colOff>514350</xdr:colOff>
      <xdr:row>197</xdr:row>
      <xdr:rowOff>161925</xdr:rowOff>
    </xdr:to>
    <xdr:graphicFrame macro="">
      <xdr:nvGraphicFramePr>
        <xdr:cNvPr id="1439" name="11 Gráfico">
          <a:extLst>
            <a:ext uri="{FF2B5EF4-FFF2-40B4-BE49-F238E27FC236}">
              <a16:creationId xmlns:a16="http://schemas.microsoft.com/office/drawing/2014/main" id="{492DFA0B-94B5-4385-A343-9F6452BFB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198</xdr:row>
      <xdr:rowOff>0</xdr:rowOff>
    </xdr:from>
    <xdr:to>
      <xdr:col>10</xdr:col>
      <xdr:colOff>514350</xdr:colOff>
      <xdr:row>215</xdr:row>
      <xdr:rowOff>161925</xdr:rowOff>
    </xdr:to>
    <xdr:graphicFrame macro="">
      <xdr:nvGraphicFramePr>
        <xdr:cNvPr id="1440" name="12 Gráfico">
          <a:extLst>
            <a:ext uri="{FF2B5EF4-FFF2-40B4-BE49-F238E27FC236}">
              <a16:creationId xmlns:a16="http://schemas.microsoft.com/office/drawing/2014/main" id="{7350DE5E-1F32-48A1-8B06-D04B0C53C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9525</xdr:colOff>
      <xdr:row>218</xdr:row>
      <xdr:rowOff>9525</xdr:rowOff>
    </xdr:from>
    <xdr:to>
      <xdr:col>10</xdr:col>
      <xdr:colOff>552450</xdr:colOff>
      <xdr:row>239</xdr:row>
      <xdr:rowOff>28575</xdr:rowOff>
    </xdr:to>
    <xdr:graphicFrame macro="">
      <xdr:nvGraphicFramePr>
        <xdr:cNvPr id="1441" name="Gràfic 2">
          <a:extLst>
            <a:ext uri="{FF2B5EF4-FFF2-40B4-BE49-F238E27FC236}">
              <a16:creationId xmlns:a16="http://schemas.microsoft.com/office/drawing/2014/main" id="{818D2AB0-A520-4AC9-B838-4633B2159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23</xdr:col>
      <xdr:colOff>409575</xdr:colOff>
      <xdr:row>18</xdr:row>
      <xdr:rowOff>142875</xdr:rowOff>
    </xdr:to>
    <xdr:graphicFrame macro="">
      <xdr:nvGraphicFramePr>
        <xdr:cNvPr id="1442" name="1 Gráfico">
          <a:extLst>
            <a:ext uri="{FF2B5EF4-FFF2-40B4-BE49-F238E27FC236}">
              <a16:creationId xmlns:a16="http://schemas.microsoft.com/office/drawing/2014/main" id="{44A20B1E-DBC6-4CB1-8CFC-8935EB54A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0</xdr:colOff>
      <xdr:row>19</xdr:row>
      <xdr:rowOff>0</xdr:rowOff>
    </xdr:from>
    <xdr:to>
      <xdr:col>28</xdr:col>
      <xdr:colOff>600075</xdr:colOff>
      <xdr:row>36</xdr:row>
      <xdr:rowOff>142875</xdr:rowOff>
    </xdr:to>
    <xdr:graphicFrame macro="">
      <xdr:nvGraphicFramePr>
        <xdr:cNvPr id="1443" name="1 Gráfico">
          <a:extLst>
            <a:ext uri="{FF2B5EF4-FFF2-40B4-BE49-F238E27FC236}">
              <a16:creationId xmlns:a16="http://schemas.microsoft.com/office/drawing/2014/main" id="{5CBDED54-11CA-46F3-8CB4-B10684D57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0</xdr:colOff>
      <xdr:row>37</xdr:row>
      <xdr:rowOff>0</xdr:rowOff>
    </xdr:from>
    <xdr:to>
      <xdr:col>28</xdr:col>
      <xdr:colOff>600075</xdr:colOff>
      <xdr:row>54</xdr:row>
      <xdr:rowOff>142875</xdr:rowOff>
    </xdr:to>
    <xdr:graphicFrame macro="">
      <xdr:nvGraphicFramePr>
        <xdr:cNvPr id="1444" name="16 Gráfico">
          <a:extLst>
            <a:ext uri="{FF2B5EF4-FFF2-40B4-BE49-F238E27FC236}">
              <a16:creationId xmlns:a16="http://schemas.microsoft.com/office/drawing/2014/main" id="{1C3B070F-738E-44D7-A99F-7B316C1AA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0</xdr:colOff>
      <xdr:row>55</xdr:row>
      <xdr:rowOff>47625</xdr:rowOff>
    </xdr:from>
    <xdr:to>
      <xdr:col>29</xdr:col>
      <xdr:colOff>285750</xdr:colOff>
      <xdr:row>73</xdr:row>
      <xdr:rowOff>0</xdr:rowOff>
    </xdr:to>
    <xdr:graphicFrame macro="">
      <xdr:nvGraphicFramePr>
        <xdr:cNvPr id="1445" name="1 Gráfico">
          <a:extLst>
            <a:ext uri="{FF2B5EF4-FFF2-40B4-BE49-F238E27FC236}">
              <a16:creationId xmlns:a16="http://schemas.microsoft.com/office/drawing/2014/main" id="{4E0DBAE7-EAC3-4ACA-A1F9-2D6D55A71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10322" name="1 Gráfico">
          <a:extLst>
            <a:ext uri="{FF2B5EF4-FFF2-40B4-BE49-F238E27FC236}">
              <a16:creationId xmlns:a16="http://schemas.microsoft.com/office/drawing/2014/main" id="{7858FF25-B669-46F1-A120-1218A01F2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10323" name="2 Gráfico">
          <a:extLst>
            <a:ext uri="{FF2B5EF4-FFF2-40B4-BE49-F238E27FC236}">
              <a16:creationId xmlns:a16="http://schemas.microsoft.com/office/drawing/2014/main" id="{8A48B4C7-AEEA-4F4B-AE2D-86283ADF5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10324" name="3 Gráfico">
          <a:extLst>
            <a:ext uri="{FF2B5EF4-FFF2-40B4-BE49-F238E27FC236}">
              <a16:creationId xmlns:a16="http://schemas.microsoft.com/office/drawing/2014/main" id="{D04B6EB8-E97E-42E4-B124-9BB0F2B7C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11346" name="1 Gráfico">
          <a:extLst>
            <a:ext uri="{FF2B5EF4-FFF2-40B4-BE49-F238E27FC236}">
              <a16:creationId xmlns:a16="http://schemas.microsoft.com/office/drawing/2014/main" id="{150AC1C2-01AE-4FDE-AF9F-B9B7D3A70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11347" name="2 Gráfico">
          <a:extLst>
            <a:ext uri="{FF2B5EF4-FFF2-40B4-BE49-F238E27FC236}">
              <a16:creationId xmlns:a16="http://schemas.microsoft.com/office/drawing/2014/main" id="{C4A92925-2CA0-437C-9933-344BF204A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11348" name="3 Gráfico">
          <a:extLst>
            <a:ext uri="{FF2B5EF4-FFF2-40B4-BE49-F238E27FC236}">
              <a16:creationId xmlns:a16="http://schemas.microsoft.com/office/drawing/2014/main" id="{28FA5376-038A-450E-A67F-1406B127F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12370" name="1 Gráfico">
          <a:extLst>
            <a:ext uri="{FF2B5EF4-FFF2-40B4-BE49-F238E27FC236}">
              <a16:creationId xmlns:a16="http://schemas.microsoft.com/office/drawing/2014/main" id="{A8E418A7-CED9-4B70-A3A0-409E0F464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12371" name="2 Gráfico">
          <a:extLst>
            <a:ext uri="{FF2B5EF4-FFF2-40B4-BE49-F238E27FC236}">
              <a16:creationId xmlns:a16="http://schemas.microsoft.com/office/drawing/2014/main" id="{446D7C69-D5AC-41E8-A14B-7ECF57A72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12372" name="3 Gráfico">
          <a:extLst>
            <a:ext uri="{FF2B5EF4-FFF2-40B4-BE49-F238E27FC236}">
              <a16:creationId xmlns:a16="http://schemas.microsoft.com/office/drawing/2014/main" id="{BB8D45AB-EE24-4C57-8389-0CB4FE013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13394" name="1 Gráfico">
          <a:extLst>
            <a:ext uri="{FF2B5EF4-FFF2-40B4-BE49-F238E27FC236}">
              <a16:creationId xmlns:a16="http://schemas.microsoft.com/office/drawing/2014/main" id="{D297DA4F-34B2-40D8-9A12-C1DD190E9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13395" name="2 Gráfico">
          <a:extLst>
            <a:ext uri="{FF2B5EF4-FFF2-40B4-BE49-F238E27FC236}">
              <a16:creationId xmlns:a16="http://schemas.microsoft.com/office/drawing/2014/main" id="{B64926C3-253D-4CBA-9F87-BB6A86A3A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13396" name="3 Gráfico">
          <a:extLst>
            <a:ext uri="{FF2B5EF4-FFF2-40B4-BE49-F238E27FC236}">
              <a16:creationId xmlns:a16="http://schemas.microsoft.com/office/drawing/2014/main" id="{13A04981-A135-4171-A936-AB6A795AE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161925</xdr:rowOff>
    </xdr:from>
    <xdr:to>
      <xdr:col>10</xdr:col>
      <xdr:colOff>628650</xdr:colOff>
      <xdr:row>16</xdr:row>
      <xdr:rowOff>152400</xdr:rowOff>
    </xdr:to>
    <xdr:graphicFrame macro="">
      <xdr:nvGraphicFramePr>
        <xdr:cNvPr id="14418" name="Gràfic 2">
          <a:extLst>
            <a:ext uri="{FF2B5EF4-FFF2-40B4-BE49-F238E27FC236}">
              <a16:creationId xmlns:a16="http://schemas.microsoft.com/office/drawing/2014/main" id="{15732CF3-9BD0-4A23-B916-8656E41A4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438150</xdr:colOff>
      <xdr:row>18</xdr:row>
      <xdr:rowOff>76200</xdr:rowOff>
    </xdr:from>
    <xdr:to>
      <xdr:col>10</xdr:col>
      <xdr:colOff>762000</xdr:colOff>
      <xdr:row>32</xdr:row>
      <xdr:rowOff>152400</xdr:rowOff>
    </xdr:to>
    <xdr:graphicFrame macro="">
      <xdr:nvGraphicFramePr>
        <xdr:cNvPr id="14419" name="Gràfic 5">
          <a:extLst>
            <a:ext uri="{FF2B5EF4-FFF2-40B4-BE49-F238E27FC236}">
              <a16:creationId xmlns:a16="http://schemas.microsoft.com/office/drawing/2014/main" id="{A61471F0-1EAA-4346-8019-678330098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457200</xdr:colOff>
      <xdr:row>34</xdr:row>
      <xdr:rowOff>38100</xdr:rowOff>
    </xdr:from>
    <xdr:to>
      <xdr:col>10</xdr:col>
      <xdr:colOff>647700</xdr:colOff>
      <xdr:row>48</xdr:row>
      <xdr:rowOff>114300</xdr:rowOff>
    </xdr:to>
    <xdr:graphicFrame macro="">
      <xdr:nvGraphicFramePr>
        <xdr:cNvPr id="14420" name="Gràfic 6">
          <a:extLst>
            <a:ext uri="{FF2B5EF4-FFF2-40B4-BE49-F238E27FC236}">
              <a16:creationId xmlns:a16="http://schemas.microsoft.com/office/drawing/2014/main" id="{05816F90-C238-48E3-9BB6-A4F9E4C1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0.36561</cdr:x>
      <cdr:y>0.02894</cdr:y>
    </cdr:from>
    <cdr:to>
      <cdr:x>0.51395</cdr:x>
      <cdr:y>0.12616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2251075" y="79375"/>
          <a:ext cx="8096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1100" b="1"/>
            <a:t>Castellà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0.43278</cdr:x>
      <cdr:y>0.02894</cdr:y>
    </cdr:from>
    <cdr:to>
      <cdr:x>0.58351</cdr:x>
      <cdr:y>0.12616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2574925" y="79375"/>
          <a:ext cx="8096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1100" b="1"/>
            <a:t>Anglès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76200</xdr:rowOff>
    </xdr:from>
    <xdr:to>
      <xdr:col>10</xdr:col>
      <xdr:colOff>295275</xdr:colOff>
      <xdr:row>19</xdr:row>
      <xdr:rowOff>28575</xdr:rowOff>
    </xdr:to>
    <xdr:graphicFrame macro="">
      <xdr:nvGraphicFramePr>
        <xdr:cNvPr id="15442" name="1 Gráfico">
          <a:extLst>
            <a:ext uri="{FF2B5EF4-FFF2-40B4-BE49-F238E27FC236}">
              <a16:creationId xmlns:a16="http://schemas.microsoft.com/office/drawing/2014/main" id="{49A78A15-2892-4197-A746-E8687A5F0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19</xdr:row>
      <xdr:rowOff>95250</xdr:rowOff>
    </xdr:from>
    <xdr:to>
      <xdr:col>10</xdr:col>
      <xdr:colOff>304800</xdr:colOff>
      <xdr:row>33</xdr:row>
      <xdr:rowOff>171450</xdr:rowOff>
    </xdr:to>
    <xdr:graphicFrame macro="">
      <xdr:nvGraphicFramePr>
        <xdr:cNvPr id="15443" name="2 Gráfico">
          <a:extLst>
            <a:ext uri="{FF2B5EF4-FFF2-40B4-BE49-F238E27FC236}">
              <a16:creationId xmlns:a16="http://schemas.microsoft.com/office/drawing/2014/main" id="{AFE9397F-0865-4A5D-85DF-DF87E9AC2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34</xdr:row>
      <xdr:rowOff>85725</xdr:rowOff>
    </xdr:from>
    <xdr:to>
      <xdr:col>10</xdr:col>
      <xdr:colOff>314325</xdr:colOff>
      <xdr:row>48</xdr:row>
      <xdr:rowOff>161925</xdr:rowOff>
    </xdr:to>
    <xdr:graphicFrame macro="">
      <xdr:nvGraphicFramePr>
        <xdr:cNvPr id="15444" name="3 Gráfico">
          <a:extLst>
            <a:ext uri="{FF2B5EF4-FFF2-40B4-BE49-F238E27FC236}">
              <a16:creationId xmlns:a16="http://schemas.microsoft.com/office/drawing/2014/main" id="{C9370132-D941-4E2E-803A-A377D9521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1</xdr:row>
      <xdr:rowOff>104775</xdr:rowOff>
    </xdr:from>
    <xdr:to>
      <xdr:col>16</xdr:col>
      <xdr:colOff>381000</xdr:colOff>
      <xdr:row>22</xdr:row>
      <xdr:rowOff>142875</xdr:rowOff>
    </xdr:to>
    <xdr:graphicFrame macro="">
      <xdr:nvGraphicFramePr>
        <xdr:cNvPr id="16412" name="2 Gráfico">
          <a:extLst>
            <a:ext uri="{FF2B5EF4-FFF2-40B4-BE49-F238E27FC236}">
              <a16:creationId xmlns:a16="http://schemas.microsoft.com/office/drawing/2014/main" id="{468EC582-4FB8-454D-B606-BAEA8C14B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46</xdr:row>
      <xdr:rowOff>161925</xdr:rowOff>
    </xdr:from>
    <xdr:to>
      <xdr:col>10</xdr:col>
      <xdr:colOff>742950</xdr:colOff>
      <xdr:row>64</xdr:row>
      <xdr:rowOff>114300</xdr:rowOff>
    </xdr:to>
    <xdr:graphicFrame macro="">
      <xdr:nvGraphicFramePr>
        <xdr:cNvPr id="132172" name="1 Gráfico">
          <a:extLst>
            <a:ext uri="{FF2B5EF4-FFF2-40B4-BE49-F238E27FC236}">
              <a16:creationId xmlns:a16="http://schemas.microsoft.com/office/drawing/2014/main" id="{CF8FA45E-8D76-4498-946E-4E336FE95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65</xdr:row>
      <xdr:rowOff>28575</xdr:rowOff>
    </xdr:from>
    <xdr:to>
      <xdr:col>10</xdr:col>
      <xdr:colOff>733425</xdr:colOff>
      <xdr:row>79</xdr:row>
      <xdr:rowOff>104775</xdr:rowOff>
    </xdr:to>
    <xdr:graphicFrame macro="">
      <xdr:nvGraphicFramePr>
        <xdr:cNvPr id="132173" name="2 Gráfico">
          <a:extLst>
            <a:ext uri="{FF2B5EF4-FFF2-40B4-BE49-F238E27FC236}">
              <a16:creationId xmlns:a16="http://schemas.microsoft.com/office/drawing/2014/main" id="{0FFA9633-70DD-4142-BBCB-66A8895FB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466725</xdr:colOff>
      <xdr:row>79</xdr:row>
      <xdr:rowOff>152400</xdr:rowOff>
    </xdr:from>
    <xdr:to>
      <xdr:col>10</xdr:col>
      <xdr:colOff>742950</xdr:colOff>
      <xdr:row>94</xdr:row>
      <xdr:rowOff>38100</xdr:rowOff>
    </xdr:to>
    <xdr:graphicFrame macro="">
      <xdr:nvGraphicFramePr>
        <xdr:cNvPr id="132174" name="3 Gráfico">
          <a:extLst>
            <a:ext uri="{FF2B5EF4-FFF2-40B4-BE49-F238E27FC236}">
              <a16:creationId xmlns:a16="http://schemas.microsoft.com/office/drawing/2014/main" id="{A670EC92-8974-4A2B-B850-7860954C9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2130" name="1 Gráfico">
          <a:extLst>
            <a:ext uri="{FF2B5EF4-FFF2-40B4-BE49-F238E27FC236}">
              <a16:creationId xmlns:a16="http://schemas.microsoft.com/office/drawing/2014/main" id="{D309ACFC-2080-49E9-BA6E-437A9758A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2131" name="2 Gráfico">
          <a:extLst>
            <a:ext uri="{FF2B5EF4-FFF2-40B4-BE49-F238E27FC236}">
              <a16:creationId xmlns:a16="http://schemas.microsoft.com/office/drawing/2014/main" id="{484D3874-1BB9-448C-8CF9-D75DD84AC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2132" name="3 Gráfico">
          <a:extLst>
            <a:ext uri="{FF2B5EF4-FFF2-40B4-BE49-F238E27FC236}">
              <a16:creationId xmlns:a16="http://schemas.microsoft.com/office/drawing/2014/main" id="{239EE248-8E63-4A37-AAB0-F38C8C14A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12</xdr:col>
      <xdr:colOff>2019300</xdr:colOff>
      <xdr:row>66</xdr:row>
      <xdr:rowOff>142875</xdr:rowOff>
    </xdr:to>
    <xdr:graphicFrame macro="">
      <xdr:nvGraphicFramePr>
        <xdr:cNvPr id="556087" name="1 Gráfico">
          <a:extLst>
            <a:ext uri="{FF2B5EF4-FFF2-40B4-BE49-F238E27FC236}">
              <a16:creationId xmlns:a16="http://schemas.microsoft.com/office/drawing/2014/main" id="{EFA5C6BA-290A-4076-82CA-FF2AAEABC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12</xdr:col>
      <xdr:colOff>2019300</xdr:colOff>
      <xdr:row>83</xdr:row>
      <xdr:rowOff>76200</xdr:rowOff>
    </xdr:to>
    <xdr:graphicFrame macro="">
      <xdr:nvGraphicFramePr>
        <xdr:cNvPr id="556088" name="2 Gráfico">
          <a:extLst>
            <a:ext uri="{FF2B5EF4-FFF2-40B4-BE49-F238E27FC236}">
              <a16:creationId xmlns:a16="http://schemas.microsoft.com/office/drawing/2014/main" id="{2AC0B8E7-856C-4728-AD47-87855115F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85</xdr:row>
      <xdr:rowOff>66675</xdr:rowOff>
    </xdr:from>
    <xdr:to>
      <xdr:col>12</xdr:col>
      <xdr:colOff>2009775</xdr:colOff>
      <xdr:row>99</xdr:row>
      <xdr:rowOff>142875</xdr:rowOff>
    </xdr:to>
    <xdr:graphicFrame macro="">
      <xdr:nvGraphicFramePr>
        <xdr:cNvPr id="556089" name="3 Gráfico">
          <a:extLst>
            <a:ext uri="{FF2B5EF4-FFF2-40B4-BE49-F238E27FC236}">
              <a16:creationId xmlns:a16="http://schemas.microsoft.com/office/drawing/2014/main" id="{7F3D23F9-ACC6-4C34-9924-8A1F9264D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12</xdr:col>
      <xdr:colOff>2019300</xdr:colOff>
      <xdr:row>66</xdr:row>
      <xdr:rowOff>142875</xdr:rowOff>
    </xdr:to>
    <xdr:graphicFrame macro="">
      <xdr:nvGraphicFramePr>
        <xdr:cNvPr id="1019946" name="1 Gráfico">
          <a:extLst>
            <a:ext uri="{FF2B5EF4-FFF2-40B4-BE49-F238E27FC236}">
              <a16:creationId xmlns:a16="http://schemas.microsoft.com/office/drawing/2014/main" id="{F2DFE91A-FF02-4BBE-8951-0E9291D47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67</xdr:row>
      <xdr:rowOff>95250</xdr:rowOff>
    </xdr:from>
    <xdr:to>
      <xdr:col>12</xdr:col>
      <xdr:colOff>1990725</xdr:colOff>
      <xdr:row>85</xdr:row>
      <xdr:rowOff>47625</xdr:rowOff>
    </xdr:to>
    <xdr:graphicFrame macro="">
      <xdr:nvGraphicFramePr>
        <xdr:cNvPr id="1019947" name="1 Gráfico">
          <a:extLst>
            <a:ext uri="{FF2B5EF4-FFF2-40B4-BE49-F238E27FC236}">
              <a16:creationId xmlns:a16="http://schemas.microsoft.com/office/drawing/2014/main" id="{2AF884B8-14AD-4F84-A369-14F6C297C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714375</xdr:colOff>
      <xdr:row>86</xdr:row>
      <xdr:rowOff>19050</xdr:rowOff>
    </xdr:from>
    <xdr:to>
      <xdr:col>12</xdr:col>
      <xdr:colOff>1971675</xdr:colOff>
      <xdr:row>103</xdr:row>
      <xdr:rowOff>161925</xdr:rowOff>
    </xdr:to>
    <xdr:graphicFrame macro="">
      <xdr:nvGraphicFramePr>
        <xdr:cNvPr id="1019948" name="1 Gráfico">
          <a:extLst>
            <a:ext uri="{FF2B5EF4-FFF2-40B4-BE49-F238E27FC236}">
              <a16:creationId xmlns:a16="http://schemas.microsoft.com/office/drawing/2014/main" id="{1794E71B-73C2-443B-BA19-5F505C0C9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314325</xdr:colOff>
      <xdr:row>34</xdr:row>
      <xdr:rowOff>66675</xdr:rowOff>
    </xdr:from>
    <xdr:to>
      <xdr:col>39</xdr:col>
      <xdr:colOff>0</xdr:colOff>
      <xdr:row>76</xdr:row>
      <xdr:rowOff>28575</xdr:rowOff>
    </xdr:to>
    <xdr:graphicFrame macro="">
      <xdr:nvGraphicFramePr>
        <xdr:cNvPr id="1019949" name="Gràfic 6">
          <a:extLst>
            <a:ext uri="{FF2B5EF4-FFF2-40B4-BE49-F238E27FC236}">
              <a16:creationId xmlns:a16="http://schemas.microsoft.com/office/drawing/2014/main" id="{58D08860-1865-45F0-8632-8F3C71263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16</xdr:row>
      <xdr:rowOff>85725</xdr:rowOff>
    </xdr:from>
    <xdr:to>
      <xdr:col>25</xdr:col>
      <xdr:colOff>552450</xdr:colOff>
      <xdr:row>50</xdr:row>
      <xdr:rowOff>161925</xdr:rowOff>
    </xdr:to>
    <xdr:graphicFrame macro="">
      <xdr:nvGraphicFramePr>
        <xdr:cNvPr id="1301508" name="Gràfic 2">
          <a:extLst>
            <a:ext uri="{FF2B5EF4-FFF2-40B4-BE49-F238E27FC236}">
              <a16:creationId xmlns:a16="http://schemas.microsoft.com/office/drawing/2014/main" id="{27F49A55-780A-4BAA-B0B2-2E56F4F1C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3154" name="1 Gráfico">
          <a:extLst>
            <a:ext uri="{FF2B5EF4-FFF2-40B4-BE49-F238E27FC236}">
              <a16:creationId xmlns:a16="http://schemas.microsoft.com/office/drawing/2014/main" id="{37A74E51-5340-450A-9B2D-A59C7108A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3155" name="2 Gráfico">
          <a:extLst>
            <a:ext uri="{FF2B5EF4-FFF2-40B4-BE49-F238E27FC236}">
              <a16:creationId xmlns:a16="http://schemas.microsoft.com/office/drawing/2014/main" id="{1B866F16-B73D-4C0F-A8EA-07647AF20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3156" name="3 Gráfico">
          <a:extLst>
            <a:ext uri="{FF2B5EF4-FFF2-40B4-BE49-F238E27FC236}">
              <a16:creationId xmlns:a16="http://schemas.microsoft.com/office/drawing/2014/main" id="{67E2A0D8-6FF8-4E24-BE57-26B193E2B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4178" name="1 Gráfico">
          <a:extLst>
            <a:ext uri="{FF2B5EF4-FFF2-40B4-BE49-F238E27FC236}">
              <a16:creationId xmlns:a16="http://schemas.microsoft.com/office/drawing/2014/main" id="{DABB2154-6B63-4BB3-A365-2268ED211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4179" name="2 Gráfico">
          <a:extLst>
            <a:ext uri="{FF2B5EF4-FFF2-40B4-BE49-F238E27FC236}">
              <a16:creationId xmlns:a16="http://schemas.microsoft.com/office/drawing/2014/main" id="{B62192C6-1F1E-4466-B11D-B0169F056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4180" name="3 Gráfico">
          <a:extLst>
            <a:ext uri="{FF2B5EF4-FFF2-40B4-BE49-F238E27FC236}">
              <a16:creationId xmlns:a16="http://schemas.microsoft.com/office/drawing/2014/main" id="{16E3422D-FDBC-4FB5-9A4E-4512DD396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5202" name="1 Gráfico">
          <a:extLst>
            <a:ext uri="{FF2B5EF4-FFF2-40B4-BE49-F238E27FC236}">
              <a16:creationId xmlns:a16="http://schemas.microsoft.com/office/drawing/2014/main" id="{732BF133-0AA8-4CAC-8257-1F9B1950D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5203" name="2 Gráfico">
          <a:extLst>
            <a:ext uri="{FF2B5EF4-FFF2-40B4-BE49-F238E27FC236}">
              <a16:creationId xmlns:a16="http://schemas.microsoft.com/office/drawing/2014/main" id="{029B8DF4-F314-491A-BCCC-FD275247C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5204" name="3 Gráfico">
          <a:extLst>
            <a:ext uri="{FF2B5EF4-FFF2-40B4-BE49-F238E27FC236}">
              <a16:creationId xmlns:a16="http://schemas.microsoft.com/office/drawing/2014/main" id="{E2472014-0B08-4676-9D80-EC8E3B7BC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6226" name="1 Gráfico">
          <a:extLst>
            <a:ext uri="{FF2B5EF4-FFF2-40B4-BE49-F238E27FC236}">
              <a16:creationId xmlns:a16="http://schemas.microsoft.com/office/drawing/2014/main" id="{A6DCC982-AEFE-4B23-86A2-43E315CDD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6227" name="2 Gráfico">
          <a:extLst>
            <a:ext uri="{FF2B5EF4-FFF2-40B4-BE49-F238E27FC236}">
              <a16:creationId xmlns:a16="http://schemas.microsoft.com/office/drawing/2014/main" id="{58D33909-9CEC-4135-8C6D-94E1381AF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6228" name="3 Gráfico">
          <a:extLst>
            <a:ext uri="{FF2B5EF4-FFF2-40B4-BE49-F238E27FC236}">
              <a16:creationId xmlns:a16="http://schemas.microsoft.com/office/drawing/2014/main" id="{87EF6A11-BEBB-49C1-AEE6-34E62271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7250" name="1 Gráfico">
          <a:extLst>
            <a:ext uri="{FF2B5EF4-FFF2-40B4-BE49-F238E27FC236}">
              <a16:creationId xmlns:a16="http://schemas.microsoft.com/office/drawing/2014/main" id="{360781B4-31EF-4446-873C-E56C0D59A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7251" name="2 Gráfico">
          <a:extLst>
            <a:ext uri="{FF2B5EF4-FFF2-40B4-BE49-F238E27FC236}">
              <a16:creationId xmlns:a16="http://schemas.microsoft.com/office/drawing/2014/main" id="{5520FCAA-427A-455B-874F-57C8AD4C8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7252" name="3 Gráfico">
          <a:extLst>
            <a:ext uri="{FF2B5EF4-FFF2-40B4-BE49-F238E27FC236}">
              <a16:creationId xmlns:a16="http://schemas.microsoft.com/office/drawing/2014/main" id="{4A7B8F14-C4BA-4195-839E-584340E34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8274" name="1 Gráfico">
          <a:extLst>
            <a:ext uri="{FF2B5EF4-FFF2-40B4-BE49-F238E27FC236}">
              <a16:creationId xmlns:a16="http://schemas.microsoft.com/office/drawing/2014/main" id="{F1794AB3-B61F-402E-9ED0-6EA65F816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8275" name="2 Gráfico">
          <a:extLst>
            <a:ext uri="{FF2B5EF4-FFF2-40B4-BE49-F238E27FC236}">
              <a16:creationId xmlns:a16="http://schemas.microsoft.com/office/drawing/2014/main" id="{BBF413E5-110D-4AAC-9B52-54BE2A7AC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8276" name="3 Gráfico">
          <a:extLst>
            <a:ext uri="{FF2B5EF4-FFF2-40B4-BE49-F238E27FC236}">
              <a16:creationId xmlns:a16="http://schemas.microsoft.com/office/drawing/2014/main" id="{5DC7DF18-E826-4944-9552-784891FCE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9298" name="1 Gráfico">
          <a:extLst>
            <a:ext uri="{FF2B5EF4-FFF2-40B4-BE49-F238E27FC236}">
              <a16:creationId xmlns:a16="http://schemas.microsoft.com/office/drawing/2014/main" id="{5AC2F985-4469-4B8B-A791-4A3AE1735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9299" name="2 Gráfico">
          <a:extLst>
            <a:ext uri="{FF2B5EF4-FFF2-40B4-BE49-F238E27FC236}">
              <a16:creationId xmlns:a16="http://schemas.microsoft.com/office/drawing/2014/main" id="{6C75C87C-0F30-4B43-AA87-E55EBB26C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9300" name="3 Gráfico">
          <a:extLst>
            <a:ext uri="{FF2B5EF4-FFF2-40B4-BE49-F238E27FC236}">
              <a16:creationId xmlns:a16="http://schemas.microsoft.com/office/drawing/2014/main" id="{32B10E92-7936-4F1E-9E60-901D608B7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zoomScale="60" zoomScaleNormal="60" workbookViewId="0">
      <selection activeCell="O62" sqref="O62"/>
    </sheetView>
  </sheetViews>
  <sheetFormatPr baseColWidth="10" defaultRowHeight="15" x14ac:dyDescent="0.25"/>
  <cols>
    <col min="1" max="256" width="9.140625" customWidth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M1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1</v>
      </c>
      <c r="B2" t="s">
        <v>54</v>
      </c>
      <c r="C2">
        <v>23.3</v>
      </c>
      <c r="D2">
        <v>123.4</v>
      </c>
      <c r="E2">
        <v>0</v>
      </c>
      <c r="F2">
        <v>0</v>
      </c>
      <c r="G2">
        <v>0</v>
      </c>
      <c r="H2">
        <v>0</v>
      </c>
      <c r="I2">
        <v>0</v>
      </c>
      <c r="J2">
        <v>146.69999999999999</v>
      </c>
      <c r="L2">
        <f>+A2</f>
        <v>1</v>
      </c>
      <c r="M2" t="str">
        <f>+B2</f>
        <v>BIOLOGIA VEGETAL</v>
      </c>
      <c r="N2" s="1">
        <f t="shared" ref="N2:N21" si="0">+C2/$J2</f>
        <v>0.15882753919563738</v>
      </c>
      <c r="O2" s="1">
        <f t="shared" ref="O2:P17" si="1">+D2/$J2</f>
        <v>0.8411724608043627</v>
      </c>
      <c r="P2" s="1">
        <f t="shared" si="1"/>
        <v>0</v>
      </c>
    </row>
    <row r="3" spans="1:16" x14ac:dyDescent="0.25">
      <c r="A3">
        <v>2</v>
      </c>
      <c r="B3" t="s">
        <v>10</v>
      </c>
      <c r="C3">
        <v>16</v>
      </c>
      <c r="D3">
        <v>776.75</v>
      </c>
      <c r="E3">
        <v>17.5</v>
      </c>
      <c r="F3">
        <v>0</v>
      </c>
      <c r="G3">
        <v>0</v>
      </c>
      <c r="H3">
        <v>0</v>
      </c>
      <c r="I3">
        <v>0</v>
      </c>
      <c r="J3">
        <v>810.25</v>
      </c>
      <c r="L3">
        <f t="shared" ref="L3:M62" si="2">+A3</f>
        <v>2</v>
      </c>
      <c r="M3" t="str">
        <f t="shared" si="2"/>
        <v>BIOTECNOLOGIA</v>
      </c>
      <c r="N3" s="1">
        <f t="shared" si="0"/>
        <v>1.9746991669237889E-2</v>
      </c>
      <c r="O3" s="1">
        <f t="shared" si="1"/>
        <v>0.95865473619253316</v>
      </c>
      <c r="P3" s="1">
        <f t="shared" si="1"/>
        <v>2.159827213822894E-2</v>
      </c>
    </row>
    <row r="4" spans="1:16" x14ac:dyDescent="0.25">
      <c r="A4">
        <v>3</v>
      </c>
      <c r="B4" t="s">
        <v>11</v>
      </c>
      <c r="C4">
        <v>21.91</v>
      </c>
      <c r="D4">
        <v>404.68</v>
      </c>
      <c r="E4">
        <v>0</v>
      </c>
      <c r="F4">
        <v>0</v>
      </c>
      <c r="G4">
        <v>0</v>
      </c>
      <c r="H4">
        <v>0</v>
      </c>
      <c r="I4">
        <v>0</v>
      </c>
      <c r="J4">
        <v>426.59</v>
      </c>
      <c r="L4">
        <f t="shared" si="2"/>
        <v>3</v>
      </c>
      <c r="M4" t="str">
        <f t="shared" si="2"/>
        <v>CIÈNCIA ANIMAL</v>
      </c>
      <c r="N4" s="1">
        <f t="shared" si="0"/>
        <v>5.1360791392203287E-2</v>
      </c>
      <c r="O4" s="1">
        <f t="shared" si="1"/>
        <v>0.94863920860779682</v>
      </c>
      <c r="P4" s="1">
        <f t="shared" si="1"/>
        <v>0</v>
      </c>
    </row>
    <row r="5" spans="1:16" x14ac:dyDescent="0.25">
      <c r="A5">
        <v>4</v>
      </c>
      <c r="B5" t="s">
        <v>12</v>
      </c>
      <c r="C5">
        <v>34</v>
      </c>
      <c r="D5">
        <v>411.2</v>
      </c>
      <c r="E5">
        <v>5.25</v>
      </c>
      <c r="F5">
        <v>0</v>
      </c>
      <c r="G5">
        <v>0</v>
      </c>
      <c r="H5">
        <v>0</v>
      </c>
      <c r="I5">
        <v>0</v>
      </c>
      <c r="J5">
        <v>450.45</v>
      </c>
      <c r="L5">
        <f t="shared" si="2"/>
        <v>4</v>
      </c>
      <c r="M5" t="str">
        <f t="shared" si="2"/>
        <v>COMPOSICIÓ ARQUITECTÒNICA</v>
      </c>
      <c r="N5" s="1">
        <f t="shared" si="0"/>
        <v>7.5480075480075487E-2</v>
      </c>
      <c r="O5" s="1">
        <f t="shared" si="1"/>
        <v>0.91286491286491289</v>
      </c>
      <c r="P5" s="1">
        <f t="shared" si="1"/>
        <v>1.1655011655011656E-2</v>
      </c>
    </row>
    <row r="6" spans="1:16" x14ac:dyDescent="0.25">
      <c r="A6">
        <v>5</v>
      </c>
      <c r="B6" t="s">
        <v>13</v>
      </c>
      <c r="C6">
        <v>20.5</v>
      </c>
      <c r="D6">
        <v>1739.05</v>
      </c>
      <c r="E6">
        <v>6</v>
      </c>
      <c r="F6">
        <v>0</v>
      </c>
      <c r="G6">
        <v>0</v>
      </c>
      <c r="H6">
        <v>0</v>
      </c>
      <c r="I6">
        <v>0</v>
      </c>
      <c r="J6">
        <v>1765.55</v>
      </c>
      <c r="L6">
        <f t="shared" si="2"/>
        <v>5</v>
      </c>
      <c r="M6" t="str">
        <f t="shared" si="2"/>
        <v>CONSTRUCCIONS ARQUITECTÒNIQUES</v>
      </c>
      <c r="N6" s="1">
        <f t="shared" si="0"/>
        <v>1.1611112684432613E-2</v>
      </c>
      <c r="O6" s="1">
        <f t="shared" si="1"/>
        <v>0.9849905128713432</v>
      </c>
      <c r="P6" s="1">
        <f t="shared" si="1"/>
        <v>3.3983744442241796E-3</v>
      </c>
    </row>
    <row r="7" spans="1:16" x14ac:dyDescent="0.25">
      <c r="A7">
        <v>6</v>
      </c>
      <c r="B7" t="s">
        <v>14</v>
      </c>
      <c r="C7">
        <v>122.5</v>
      </c>
      <c r="D7">
        <v>1049</v>
      </c>
      <c r="E7">
        <v>53.5</v>
      </c>
      <c r="F7">
        <v>0</v>
      </c>
      <c r="G7">
        <v>0</v>
      </c>
      <c r="H7">
        <v>0</v>
      </c>
      <c r="I7">
        <v>0</v>
      </c>
      <c r="J7">
        <v>1225</v>
      </c>
      <c r="L7">
        <f t="shared" si="2"/>
        <v>6</v>
      </c>
      <c r="M7" t="str">
        <f t="shared" si="2"/>
        <v>DIBUIX</v>
      </c>
      <c r="N7" s="1">
        <f t="shared" si="0"/>
        <v>0.1</v>
      </c>
      <c r="O7" s="1">
        <f t="shared" si="1"/>
        <v>0.85632653061224495</v>
      </c>
      <c r="P7" s="1">
        <f t="shared" si="1"/>
        <v>4.3673469387755105E-2</v>
      </c>
    </row>
    <row r="8" spans="1:16" x14ac:dyDescent="0.25">
      <c r="A8">
        <v>7</v>
      </c>
      <c r="B8" t="s">
        <v>15</v>
      </c>
      <c r="C8">
        <v>80.198999999999998</v>
      </c>
      <c r="D8">
        <v>1496.7270000000001</v>
      </c>
      <c r="E8">
        <v>73.373999999999995</v>
      </c>
      <c r="F8">
        <v>0</v>
      </c>
      <c r="G8">
        <v>0</v>
      </c>
      <c r="H8">
        <v>0</v>
      </c>
      <c r="I8">
        <v>0</v>
      </c>
      <c r="J8">
        <v>1650.3</v>
      </c>
      <c r="L8">
        <f t="shared" si="2"/>
        <v>7</v>
      </c>
      <c r="M8" t="str">
        <f t="shared" si="2"/>
        <v>ECONOMIA I CIÈNCIES SOCIALS</v>
      </c>
      <c r="N8" s="1">
        <f t="shared" si="0"/>
        <v>4.859661879658244E-2</v>
      </c>
      <c r="O8" s="1">
        <f t="shared" si="1"/>
        <v>0.90694237411379752</v>
      </c>
      <c r="P8" s="1">
        <f t="shared" si="1"/>
        <v>4.4461007089620065E-2</v>
      </c>
    </row>
    <row r="9" spans="1:16" x14ac:dyDescent="0.25">
      <c r="A9">
        <v>8</v>
      </c>
      <c r="B9" t="s">
        <v>16</v>
      </c>
      <c r="C9">
        <v>40.5</v>
      </c>
      <c r="D9">
        <v>902.5</v>
      </c>
      <c r="E9">
        <v>0</v>
      </c>
      <c r="F9">
        <v>0</v>
      </c>
      <c r="G9">
        <v>0</v>
      </c>
      <c r="H9">
        <v>0</v>
      </c>
      <c r="I9">
        <v>0</v>
      </c>
      <c r="J9">
        <v>943</v>
      </c>
      <c r="L9">
        <f t="shared" si="2"/>
        <v>8</v>
      </c>
      <c r="M9" t="str">
        <f t="shared" si="2"/>
        <v>ESCULTURA</v>
      </c>
      <c r="N9" s="1">
        <f t="shared" si="0"/>
        <v>4.2948038176033931E-2</v>
      </c>
      <c r="O9" s="1">
        <f t="shared" si="1"/>
        <v>0.95705196182396601</v>
      </c>
      <c r="P9" s="1">
        <f t="shared" si="1"/>
        <v>0</v>
      </c>
    </row>
    <row r="10" spans="1:16" x14ac:dyDescent="0.25">
      <c r="A10">
        <v>9</v>
      </c>
      <c r="B10" t="s">
        <v>17</v>
      </c>
      <c r="C10">
        <v>110.25</v>
      </c>
      <c r="D10">
        <v>836.2</v>
      </c>
      <c r="E10">
        <v>19</v>
      </c>
      <c r="F10">
        <v>0</v>
      </c>
      <c r="G10">
        <v>0</v>
      </c>
      <c r="H10">
        <v>0</v>
      </c>
      <c r="I10">
        <v>0</v>
      </c>
      <c r="J10">
        <v>965.45</v>
      </c>
      <c r="L10">
        <f t="shared" si="2"/>
        <v>9</v>
      </c>
      <c r="M10" t="str">
        <f t="shared" si="2"/>
        <v>ESTADÍSTICA I INVESTIGACIÓ OPERATIVA APLICADES I QUALITAT</v>
      </c>
      <c r="N10" s="1">
        <f t="shared" si="0"/>
        <v>0.1141954528976125</v>
      </c>
      <c r="O10" s="1">
        <f t="shared" si="1"/>
        <v>0.86612460510642708</v>
      </c>
      <c r="P10" s="1">
        <f t="shared" si="1"/>
        <v>1.9679941995960432E-2</v>
      </c>
    </row>
    <row r="11" spans="1:16" x14ac:dyDescent="0.25">
      <c r="A11">
        <v>10</v>
      </c>
      <c r="B11" t="s">
        <v>18</v>
      </c>
      <c r="C11">
        <v>65.625</v>
      </c>
      <c r="D11">
        <v>1367.5250000000001</v>
      </c>
      <c r="E11">
        <v>0</v>
      </c>
      <c r="F11">
        <v>0</v>
      </c>
      <c r="G11">
        <v>0</v>
      </c>
      <c r="H11">
        <v>0</v>
      </c>
      <c r="I11">
        <v>0</v>
      </c>
      <c r="J11">
        <v>1433.15</v>
      </c>
      <c r="L11">
        <f t="shared" si="2"/>
        <v>10</v>
      </c>
      <c r="M11" t="str">
        <f t="shared" si="2"/>
        <v>EXPRESSIÓ GRÀFICA ARQUITECTÒNICA</v>
      </c>
      <c r="N11" s="1">
        <f t="shared" si="0"/>
        <v>4.5790740676132993E-2</v>
      </c>
      <c r="O11" s="1">
        <f t="shared" si="1"/>
        <v>0.95420925932386702</v>
      </c>
      <c r="P11" s="1">
        <f t="shared" si="1"/>
        <v>0</v>
      </c>
    </row>
    <row r="12" spans="1:16" x14ac:dyDescent="0.25">
      <c r="A12">
        <v>11</v>
      </c>
      <c r="B12" t="s">
        <v>19</v>
      </c>
      <c r="C12">
        <v>98.2</v>
      </c>
      <c r="D12">
        <v>1061.55</v>
      </c>
      <c r="E12">
        <v>3</v>
      </c>
      <c r="F12">
        <v>0</v>
      </c>
      <c r="G12">
        <v>0</v>
      </c>
      <c r="H12">
        <v>0</v>
      </c>
      <c r="I12">
        <v>0</v>
      </c>
      <c r="J12">
        <v>1162.75</v>
      </c>
      <c r="L12">
        <f t="shared" si="2"/>
        <v>11</v>
      </c>
      <c r="M12" t="str">
        <f t="shared" si="2"/>
        <v>Enginyeria Gràfica</v>
      </c>
      <c r="N12" s="1">
        <f t="shared" si="0"/>
        <v>8.4454955923457323E-2</v>
      </c>
      <c r="O12" s="1">
        <f t="shared" si="1"/>
        <v>0.91296495377338205</v>
      </c>
      <c r="P12" s="1">
        <f t="shared" si="1"/>
        <v>2.5800903031606105E-3</v>
      </c>
    </row>
    <row r="13" spans="1:16" x14ac:dyDescent="0.25">
      <c r="A13">
        <v>12</v>
      </c>
      <c r="B13" t="s">
        <v>20</v>
      </c>
      <c r="C13">
        <v>146.05000000000001</v>
      </c>
      <c r="D13">
        <v>1900.55</v>
      </c>
      <c r="E13">
        <v>23.75</v>
      </c>
      <c r="F13">
        <v>0</v>
      </c>
      <c r="G13">
        <v>0</v>
      </c>
      <c r="H13">
        <v>0</v>
      </c>
      <c r="I13">
        <v>0</v>
      </c>
      <c r="J13">
        <v>2070.35</v>
      </c>
      <c r="L13">
        <f t="shared" si="2"/>
        <v>12</v>
      </c>
      <c r="M13" t="str">
        <f t="shared" si="2"/>
        <v>FÍSICA APLICADA</v>
      </c>
      <c r="N13" s="1">
        <f t="shared" si="0"/>
        <v>7.0543627889004284E-2</v>
      </c>
      <c r="O13" s="1">
        <f t="shared" si="1"/>
        <v>0.91798488178327342</v>
      </c>
      <c r="P13" s="1">
        <f t="shared" si="1"/>
        <v>1.1471490327722366E-2</v>
      </c>
    </row>
    <row r="14" spans="1:16" x14ac:dyDescent="0.25">
      <c r="A14">
        <v>13</v>
      </c>
      <c r="B14" t="s">
        <v>21</v>
      </c>
      <c r="C14">
        <v>183</v>
      </c>
      <c r="D14">
        <v>181.65</v>
      </c>
      <c r="E14">
        <v>959.3</v>
      </c>
      <c r="F14">
        <v>245.7</v>
      </c>
      <c r="G14">
        <v>16.5</v>
      </c>
      <c r="H14">
        <v>220.1</v>
      </c>
      <c r="I14">
        <v>0</v>
      </c>
      <c r="J14">
        <v>1806.25</v>
      </c>
      <c r="L14">
        <f t="shared" si="2"/>
        <v>13</v>
      </c>
      <c r="M14" t="str">
        <f t="shared" si="2"/>
        <v>LINGÜÍSTICA APLICADA</v>
      </c>
      <c r="N14" s="1">
        <f t="shared" si="0"/>
        <v>0.10131487889273356</v>
      </c>
      <c r="O14" s="1">
        <f t="shared" si="1"/>
        <v>0.10056747404844291</v>
      </c>
      <c r="P14" s="1">
        <f t="shared" si="1"/>
        <v>0.53110034602076117</v>
      </c>
    </row>
    <row r="15" spans="1:16" x14ac:dyDescent="0.25">
      <c r="A15">
        <v>14</v>
      </c>
      <c r="B15" t="s">
        <v>22</v>
      </c>
      <c r="C15">
        <v>46.75</v>
      </c>
      <c r="D15">
        <v>603.5</v>
      </c>
      <c r="E15">
        <v>5.75</v>
      </c>
      <c r="F15">
        <v>0</v>
      </c>
      <c r="G15">
        <v>0</v>
      </c>
      <c r="H15">
        <v>0</v>
      </c>
      <c r="I15">
        <v>0</v>
      </c>
      <c r="J15">
        <v>656</v>
      </c>
      <c r="L15">
        <f t="shared" si="2"/>
        <v>14</v>
      </c>
      <c r="M15" t="str">
        <f t="shared" si="2"/>
        <v>ENGINYERIA RURAL I AGROALIMENTÀRIA</v>
      </c>
      <c r="N15" s="1">
        <f t="shared" si="0"/>
        <v>7.1265243902439018E-2</v>
      </c>
      <c r="O15" s="1">
        <f t="shared" si="1"/>
        <v>0.91996951219512191</v>
      </c>
      <c r="P15" s="1">
        <f t="shared" si="1"/>
        <v>8.7652439024390252E-3</v>
      </c>
    </row>
    <row r="16" spans="1:16" x14ac:dyDescent="0.25">
      <c r="A16">
        <v>15</v>
      </c>
      <c r="B16" t="s">
        <v>23</v>
      </c>
      <c r="C16">
        <v>3</v>
      </c>
      <c r="D16">
        <v>1106.73</v>
      </c>
      <c r="E16">
        <v>0</v>
      </c>
      <c r="F16">
        <v>0</v>
      </c>
      <c r="G16">
        <v>0</v>
      </c>
      <c r="H16">
        <v>0</v>
      </c>
      <c r="I16">
        <v>0</v>
      </c>
      <c r="J16">
        <v>1109.73</v>
      </c>
      <c r="L16">
        <f t="shared" si="2"/>
        <v>15</v>
      </c>
      <c r="M16" t="str">
        <f t="shared" si="2"/>
        <v>ENGINYERIA CARTOGRÀFICA, GEODÈSIA I FOTOGRAMETRIA</v>
      </c>
      <c r="N16" s="1">
        <f t="shared" si="0"/>
        <v>2.7033602768240924E-3</v>
      </c>
      <c r="O16" s="1">
        <f t="shared" si="1"/>
        <v>0.99729663972317595</v>
      </c>
      <c r="P16" s="1">
        <f t="shared" si="1"/>
        <v>0</v>
      </c>
    </row>
    <row r="17" spans="1:16" x14ac:dyDescent="0.25">
      <c r="A17">
        <v>16</v>
      </c>
      <c r="B17" t="s">
        <v>24</v>
      </c>
      <c r="C17">
        <v>27.1</v>
      </c>
      <c r="D17">
        <v>743.92</v>
      </c>
      <c r="E17">
        <v>0</v>
      </c>
      <c r="F17">
        <v>0</v>
      </c>
      <c r="G17">
        <v>0</v>
      </c>
      <c r="H17">
        <v>0</v>
      </c>
      <c r="I17">
        <v>0</v>
      </c>
      <c r="J17">
        <v>771.02</v>
      </c>
      <c r="L17">
        <f t="shared" si="2"/>
        <v>16</v>
      </c>
      <c r="M17" t="str">
        <f t="shared" si="2"/>
        <v>ENGINYERIA DE LA CONSTRUCCIÓ I DE PROJECTES  D'ENGINYERIA CIVIL</v>
      </c>
      <c r="N17" s="1">
        <f t="shared" si="0"/>
        <v>3.5148245181707352E-2</v>
      </c>
      <c r="O17" s="1">
        <f t="shared" si="1"/>
        <v>0.96485175481829266</v>
      </c>
      <c r="P17" s="1">
        <f t="shared" si="1"/>
        <v>0</v>
      </c>
    </row>
    <row r="18" spans="1:16" x14ac:dyDescent="0.25">
      <c r="A18">
        <v>17</v>
      </c>
      <c r="B18" t="s">
        <v>25</v>
      </c>
      <c r="C18">
        <v>263.5</v>
      </c>
      <c r="D18">
        <v>1513</v>
      </c>
      <c r="E18">
        <v>66.75</v>
      </c>
      <c r="F18">
        <v>0</v>
      </c>
      <c r="G18">
        <v>0</v>
      </c>
      <c r="H18">
        <v>0</v>
      </c>
      <c r="I18">
        <v>0</v>
      </c>
      <c r="J18">
        <v>1843.25</v>
      </c>
      <c r="L18">
        <f t="shared" si="2"/>
        <v>17</v>
      </c>
      <c r="M18" t="str">
        <f t="shared" si="2"/>
        <v>INFORMÀTICA DE SISTEMES I COMPUTADORS</v>
      </c>
      <c r="N18" s="1">
        <f t="shared" si="0"/>
        <v>0.14295402142954022</v>
      </c>
      <c r="O18" s="1">
        <f t="shared" ref="O18:P21" si="3">+D18/$J18</f>
        <v>0.82083276820832773</v>
      </c>
      <c r="P18" s="1">
        <f t="shared" si="3"/>
        <v>3.6213210362132105E-2</v>
      </c>
    </row>
    <row r="19" spans="1:16" x14ac:dyDescent="0.25">
      <c r="A19">
        <v>18</v>
      </c>
      <c r="B19" t="s">
        <v>26</v>
      </c>
      <c r="C19">
        <v>0</v>
      </c>
      <c r="D19">
        <v>391.98</v>
      </c>
      <c r="E19">
        <v>0</v>
      </c>
      <c r="F19">
        <v>0</v>
      </c>
      <c r="G19">
        <v>0</v>
      </c>
      <c r="H19">
        <v>0</v>
      </c>
      <c r="I19">
        <v>0</v>
      </c>
      <c r="J19">
        <v>391.98</v>
      </c>
      <c r="L19">
        <f t="shared" si="2"/>
        <v>18</v>
      </c>
      <c r="M19" t="str">
        <f t="shared" si="2"/>
        <v>ENGINYERIA DEL TERRENY</v>
      </c>
      <c r="N19" s="1">
        <f t="shared" si="0"/>
        <v>0</v>
      </c>
      <c r="O19" s="1">
        <f t="shared" si="3"/>
        <v>1</v>
      </c>
      <c r="P19" s="1">
        <f t="shared" si="3"/>
        <v>0</v>
      </c>
    </row>
    <row r="20" spans="1:16" x14ac:dyDescent="0.25">
      <c r="A20">
        <v>19</v>
      </c>
      <c r="B20" t="s">
        <v>27</v>
      </c>
      <c r="C20">
        <v>77.819999999999993</v>
      </c>
      <c r="D20">
        <v>857.28</v>
      </c>
      <c r="E20">
        <v>8.1</v>
      </c>
      <c r="F20">
        <v>0</v>
      </c>
      <c r="G20">
        <v>0</v>
      </c>
      <c r="H20">
        <v>0</v>
      </c>
      <c r="I20">
        <v>0</v>
      </c>
      <c r="J20">
        <v>943.2</v>
      </c>
      <c r="L20">
        <f t="shared" si="2"/>
        <v>19</v>
      </c>
      <c r="M20" t="str">
        <f t="shared" si="2"/>
        <v>ENGINYERIA ELÈCTRICA</v>
      </c>
      <c r="N20" s="1">
        <f t="shared" si="0"/>
        <v>8.2506361323155211E-2</v>
      </c>
      <c r="O20" s="1">
        <f t="shared" si="3"/>
        <v>0.90890585241730271</v>
      </c>
      <c r="P20" s="1">
        <f t="shared" si="3"/>
        <v>8.5877862595419834E-3</v>
      </c>
    </row>
    <row r="21" spans="1:16" x14ac:dyDescent="0.25">
      <c r="A21">
        <v>20</v>
      </c>
      <c r="B21" t="s">
        <v>28</v>
      </c>
      <c r="C21">
        <v>115.75</v>
      </c>
      <c r="D21">
        <v>1539.7</v>
      </c>
      <c r="E21">
        <v>35</v>
      </c>
      <c r="F21">
        <v>0</v>
      </c>
      <c r="G21">
        <v>0</v>
      </c>
      <c r="H21">
        <v>0</v>
      </c>
      <c r="I21">
        <v>0</v>
      </c>
      <c r="J21">
        <v>1690.45</v>
      </c>
      <c r="L21">
        <f t="shared" si="2"/>
        <v>20</v>
      </c>
      <c r="M21" t="str">
        <f t="shared" si="2"/>
        <v>ENGINYERIA ELECTRÒNICA</v>
      </c>
      <c r="N21" s="1">
        <f t="shared" si="0"/>
        <v>6.8472891833535443E-2</v>
      </c>
      <c r="O21" s="1">
        <f t="shared" si="3"/>
        <v>0.91082256203969358</v>
      </c>
      <c r="P21" s="1">
        <f t="shared" si="3"/>
        <v>2.0704546126770976E-2</v>
      </c>
    </row>
    <row r="22" spans="1:16" x14ac:dyDescent="0.25">
      <c r="A22">
        <v>21</v>
      </c>
      <c r="B22" t="s">
        <v>29</v>
      </c>
      <c r="C22">
        <v>11.45</v>
      </c>
      <c r="D22">
        <v>938.37</v>
      </c>
      <c r="E22">
        <v>12.9</v>
      </c>
      <c r="F22">
        <v>0</v>
      </c>
      <c r="G22">
        <v>0</v>
      </c>
      <c r="H22">
        <v>0</v>
      </c>
      <c r="I22">
        <v>0</v>
      </c>
      <c r="J22">
        <v>962.72</v>
      </c>
      <c r="L22">
        <f t="shared" si="2"/>
        <v>21</v>
      </c>
      <c r="M22" t="str">
        <f t="shared" si="2"/>
        <v>ENGINYERIA HIDRÀULICA I MEDI AMBIENT</v>
      </c>
      <c r="N22" s="1">
        <f t="shared" ref="N22:P44" si="4">+C22/$J22</f>
        <v>1.1893385408010635E-2</v>
      </c>
      <c r="O22" s="1">
        <f t="shared" si="4"/>
        <v>0.97470707994016947</v>
      </c>
      <c r="P22" s="1">
        <f t="shared" si="4"/>
        <v>1.3399534651819844E-2</v>
      </c>
    </row>
    <row r="23" spans="1:16" x14ac:dyDescent="0.25">
      <c r="A23">
        <v>22</v>
      </c>
      <c r="B23" t="s">
        <v>30</v>
      </c>
      <c r="C23">
        <v>80.05</v>
      </c>
      <c r="D23">
        <v>1629.05</v>
      </c>
      <c r="E23">
        <v>4.5</v>
      </c>
      <c r="F23">
        <v>0</v>
      </c>
      <c r="G23">
        <v>0</v>
      </c>
      <c r="H23">
        <v>0</v>
      </c>
      <c r="I23">
        <v>0</v>
      </c>
      <c r="J23">
        <v>1713.6</v>
      </c>
      <c r="L23">
        <f t="shared" si="2"/>
        <v>22</v>
      </c>
      <c r="M23" t="str">
        <f t="shared" si="2"/>
        <v>ENGINYERIA MECÀNICA I DE MATERIALS</v>
      </c>
      <c r="N23" s="1">
        <f t="shared" si="4"/>
        <v>4.671451914098973E-2</v>
      </c>
      <c r="O23" s="1">
        <f t="shared" si="4"/>
        <v>0.95065943043884227</v>
      </c>
      <c r="P23" s="1">
        <f t="shared" si="4"/>
        <v>2.6260504201680674E-3</v>
      </c>
    </row>
    <row r="24" spans="1:16" x14ac:dyDescent="0.25">
      <c r="A24">
        <v>23</v>
      </c>
      <c r="B24" t="s">
        <v>31</v>
      </c>
      <c r="C24">
        <v>27.6</v>
      </c>
      <c r="D24">
        <v>861.4</v>
      </c>
      <c r="E24">
        <v>5.5</v>
      </c>
      <c r="F24">
        <v>0</v>
      </c>
      <c r="G24">
        <v>0</v>
      </c>
      <c r="H24">
        <v>0</v>
      </c>
      <c r="I24">
        <v>0</v>
      </c>
      <c r="J24">
        <v>894.5</v>
      </c>
      <c r="L24">
        <f t="shared" si="2"/>
        <v>23</v>
      </c>
      <c r="M24" t="str">
        <f t="shared" si="2"/>
        <v>ENGINYERIA QUÍMICA I NUCLEAR</v>
      </c>
      <c r="N24" s="1">
        <f t="shared" si="4"/>
        <v>3.0855226383454445E-2</v>
      </c>
      <c r="O24" s="1">
        <f t="shared" si="4"/>
        <v>0.96299608719955276</v>
      </c>
      <c r="P24" s="1">
        <f t="shared" si="4"/>
        <v>6.1486864169927333E-3</v>
      </c>
    </row>
    <row r="25" spans="1:16" x14ac:dyDescent="0.25">
      <c r="A25">
        <v>24</v>
      </c>
      <c r="B25" t="s">
        <v>32</v>
      </c>
      <c r="C25">
        <v>0</v>
      </c>
      <c r="D25">
        <v>291</v>
      </c>
      <c r="E25">
        <v>13.5</v>
      </c>
      <c r="F25">
        <v>0</v>
      </c>
      <c r="G25">
        <v>0</v>
      </c>
      <c r="H25">
        <v>0</v>
      </c>
      <c r="I25">
        <v>0</v>
      </c>
      <c r="J25">
        <v>304.5</v>
      </c>
      <c r="L25">
        <f t="shared" si="2"/>
        <v>24</v>
      </c>
      <c r="M25" t="str">
        <f t="shared" si="2"/>
        <v>ENGINYERIA TÈXTIL I PAPERERA</v>
      </c>
      <c r="N25" s="1">
        <f t="shared" si="4"/>
        <v>0</v>
      </c>
      <c r="O25" s="1">
        <f t="shared" si="4"/>
        <v>0.95566502463054193</v>
      </c>
      <c r="P25" s="1">
        <f t="shared" si="4"/>
        <v>4.4334975369458129E-2</v>
      </c>
    </row>
    <row r="26" spans="1:16" x14ac:dyDescent="0.25">
      <c r="A26">
        <v>25</v>
      </c>
      <c r="B26" t="s">
        <v>33</v>
      </c>
      <c r="C26">
        <v>27.4</v>
      </c>
      <c r="D26">
        <v>567.79999999999995</v>
      </c>
      <c r="E26">
        <v>31.4</v>
      </c>
      <c r="F26">
        <v>0</v>
      </c>
      <c r="G26">
        <v>0</v>
      </c>
      <c r="H26">
        <v>0</v>
      </c>
      <c r="I26">
        <v>0</v>
      </c>
      <c r="J26">
        <v>626.6</v>
      </c>
      <c r="L26">
        <f t="shared" si="2"/>
        <v>25</v>
      </c>
      <c r="M26" t="str">
        <f t="shared" si="2"/>
        <v>MÀQUINES I MOTORS TÈRMICS</v>
      </c>
      <c r="N26" s="1">
        <f t="shared" si="4"/>
        <v>4.3728056176188954E-2</v>
      </c>
      <c r="O26" s="1">
        <f t="shared" si="4"/>
        <v>0.90616022981168198</v>
      </c>
      <c r="P26" s="1">
        <f t="shared" si="4"/>
        <v>5.0111714012128945E-2</v>
      </c>
    </row>
    <row r="27" spans="1:16" x14ac:dyDescent="0.25">
      <c r="A27">
        <v>26</v>
      </c>
      <c r="B27" t="s">
        <v>34</v>
      </c>
      <c r="C27">
        <v>570.35</v>
      </c>
      <c r="D27">
        <v>2383.1</v>
      </c>
      <c r="E27">
        <v>35.25</v>
      </c>
      <c r="F27">
        <v>0</v>
      </c>
      <c r="G27">
        <v>0</v>
      </c>
      <c r="H27">
        <v>0</v>
      </c>
      <c r="I27">
        <v>0</v>
      </c>
      <c r="J27">
        <v>2988.7</v>
      </c>
      <c r="L27">
        <f t="shared" si="2"/>
        <v>26</v>
      </c>
      <c r="M27" t="str">
        <f t="shared" si="2"/>
        <v>MATEMÀTICA APLICADA</v>
      </c>
      <c r="N27" s="1">
        <f t="shared" si="4"/>
        <v>0.19083548030916453</v>
      </c>
      <c r="O27" s="1">
        <f t="shared" si="4"/>
        <v>0.79737009402081171</v>
      </c>
      <c r="P27" s="1">
        <f t="shared" si="4"/>
        <v>1.1794425670023758E-2</v>
      </c>
    </row>
    <row r="28" spans="1:16" x14ac:dyDescent="0.25">
      <c r="A28">
        <v>27</v>
      </c>
      <c r="B28" t="s">
        <v>35</v>
      </c>
      <c r="C28">
        <v>83.8</v>
      </c>
      <c r="D28">
        <v>1031.21</v>
      </c>
      <c r="E28">
        <v>0</v>
      </c>
      <c r="F28">
        <v>0</v>
      </c>
      <c r="G28">
        <v>0</v>
      </c>
      <c r="H28">
        <v>0</v>
      </c>
      <c r="I28">
        <v>0</v>
      </c>
      <c r="J28">
        <v>1115.01</v>
      </c>
      <c r="L28">
        <f t="shared" si="2"/>
        <v>27</v>
      </c>
      <c r="M28" t="str">
        <f t="shared" si="2"/>
        <v>MECÀNICA DELS MEDIS CONTINUS I TEORIA D'ESTRUCTURES</v>
      </c>
      <c r="N28" s="1">
        <f t="shared" si="4"/>
        <v>7.5156276625321747E-2</v>
      </c>
      <c r="O28" s="1">
        <f t="shared" si="4"/>
        <v>0.92484372337467824</v>
      </c>
      <c r="P28" s="1">
        <f t="shared" si="4"/>
        <v>0</v>
      </c>
    </row>
    <row r="29" spans="1:16" x14ac:dyDescent="0.25">
      <c r="A29">
        <v>28</v>
      </c>
      <c r="B29" t="s">
        <v>36</v>
      </c>
      <c r="C29">
        <v>30.15</v>
      </c>
      <c r="D29">
        <v>2002.375</v>
      </c>
      <c r="E29">
        <v>76.375</v>
      </c>
      <c r="F29">
        <v>0</v>
      </c>
      <c r="G29">
        <v>0</v>
      </c>
      <c r="H29">
        <v>0</v>
      </c>
      <c r="I29">
        <v>0</v>
      </c>
      <c r="J29">
        <v>2108.9</v>
      </c>
      <c r="L29">
        <f t="shared" si="2"/>
        <v>28</v>
      </c>
      <c r="M29" t="str">
        <f t="shared" si="2"/>
        <v>Organització d'Empreses</v>
      </c>
      <c r="N29" s="1">
        <f t="shared" si="4"/>
        <v>1.4296552705201762E-2</v>
      </c>
      <c r="O29" s="1">
        <f t="shared" si="4"/>
        <v>0.94948788467921663</v>
      </c>
      <c r="P29" s="1">
        <f t="shared" si="4"/>
        <v>3.6215562615581579E-2</v>
      </c>
    </row>
    <row r="30" spans="1:16" x14ac:dyDescent="0.25">
      <c r="A30">
        <v>29</v>
      </c>
      <c r="B30" t="s">
        <v>37</v>
      </c>
      <c r="C30">
        <v>141</v>
      </c>
      <c r="D30">
        <v>826.5</v>
      </c>
      <c r="E30">
        <v>0</v>
      </c>
      <c r="F30">
        <v>0</v>
      </c>
      <c r="G30">
        <v>0</v>
      </c>
      <c r="H30">
        <v>0</v>
      </c>
      <c r="I30">
        <v>0</v>
      </c>
      <c r="J30">
        <v>967.5</v>
      </c>
      <c r="L30">
        <f t="shared" si="2"/>
        <v>29</v>
      </c>
      <c r="M30" t="str">
        <f t="shared" si="2"/>
        <v>PINTURA</v>
      </c>
      <c r="N30" s="1">
        <f t="shared" si="4"/>
        <v>0.14573643410852713</v>
      </c>
      <c r="O30" s="1">
        <f t="shared" si="4"/>
        <v>0.8542635658914729</v>
      </c>
      <c r="P30" s="1">
        <f t="shared" si="4"/>
        <v>0</v>
      </c>
    </row>
    <row r="31" spans="1:16" x14ac:dyDescent="0.25">
      <c r="A31">
        <v>30</v>
      </c>
      <c r="B31" t="s">
        <v>38</v>
      </c>
      <c r="C31">
        <v>45.6</v>
      </c>
      <c r="D31">
        <v>544.95000000000005</v>
      </c>
      <c r="E31">
        <v>13.5</v>
      </c>
      <c r="F31">
        <v>0</v>
      </c>
      <c r="G31">
        <v>0</v>
      </c>
      <c r="H31">
        <v>0</v>
      </c>
      <c r="I31">
        <v>0</v>
      </c>
      <c r="J31">
        <v>604.04999999999995</v>
      </c>
      <c r="L31">
        <f t="shared" si="2"/>
        <v>30</v>
      </c>
      <c r="M31" t="str">
        <f t="shared" si="2"/>
        <v>PRODUCCIÓ VEGETAL</v>
      </c>
      <c r="N31" s="1">
        <f t="shared" si="4"/>
        <v>7.5490439533151238E-2</v>
      </c>
      <c r="O31" s="1">
        <f t="shared" si="4"/>
        <v>0.90216041718400808</v>
      </c>
      <c r="P31" s="1">
        <f t="shared" si="4"/>
        <v>2.2349143282840826E-2</v>
      </c>
    </row>
    <row r="32" spans="1:16" x14ac:dyDescent="0.25">
      <c r="A32">
        <v>31</v>
      </c>
      <c r="B32" t="s">
        <v>39</v>
      </c>
      <c r="C32">
        <v>69.8</v>
      </c>
      <c r="D32">
        <v>767.05</v>
      </c>
      <c r="E32">
        <v>19.05</v>
      </c>
      <c r="F32">
        <v>0</v>
      </c>
      <c r="G32">
        <v>0</v>
      </c>
      <c r="H32">
        <v>0</v>
      </c>
      <c r="I32">
        <v>0</v>
      </c>
      <c r="J32">
        <v>855.9</v>
      </c>
      <c r="L32">
        <f t="shared" si="2"/>
        <v>31</v>
      </c>
      <c r="M32" t="str">
        <f t="shared" si="2"/>
        <v>QUÍMICA</v>
      </c>
      <c r="N32" s="1">
        <f t="shared" si="4"/>
        <v>8.1551583128870189E-2</v>
      </c>
      <c r="O32" s="1">
        <f t="shared" si="4"/>
        <v>0.89619114382521314</v>
      </c>
      <c r="P32" s="1">
        <f t="shared" si="4"/>
        <v>2.2257273045916581E-2</v>
      </c>
    </row>
    <row r="33" spans="1:16" x14ac:dyDescent="0.25">
      <c r="A33">
        <v>32</v>
      </c>
      <c r="B33" t="s">
        <v>40</v>
      </c>
      <c r="C33">
        <v>281.3</v>
      </c>
      <c r="D33">
        <v>2720.73</v>
      </c>
      <c r="E33">
        <v>80.5</v>
      </c>
      <c r="F33">
        <v>0</v>
      </c>
      <c r="G33">
        <v>0</v>
      </c>
      <c r="H33">
        <v>0</v>
      </c>
      <c r="I33">
        <v>0</v>
      </c>
      <c r="J33">
        <v>3082.53</v>
      </c>
      <c r="L33">
        <f t="shared" si="2"/>
        <v>32</v>
      </c>
      <c r="M33" t="str">
        <f t="shared" si="2"/>
        <v>SISTEMES INFORMÀTICS I COMPUTACIÓ</v>
      </c>
      <c r="N33" s="1">
        <f t="shared" si="4"/>
        <v>9.1256208374289952E-2</v>
      </c>
      <c r="O33" s="1">
        <f t="shared" si="4"/>
        <v>0.88262887952428681</v>
      </c>
      <c r="P33" s="1">
        <f t="shared" si="4"/>
        <v>2.6114912101423179E-2</v>
      </c>
    </row>
    <row r="34" spans="1:16" x14ac:dyDescent="0.25">
      <c r="A34">
        <v>33</v>
      </c>
      <c r="B34" t="s">
        <v>41</v>
      </c>
      <c r="C34">
        <v>17.989999999999998</v>
      </c>
      <c r="D34">
        <v>831.36</v>
      </c>
      <c r="E34">
        <v>8</v>
      </c>
      <c r="F34">
        <v>0</v>
      </c>
      <c r="G34">
        <v>0</v>
      </c>
      <c r="H34">
        <v>0</v>
      </c>
      <c r="I34">
        <v>0</v>
      </c>
      <c r="J34">
        <v>857.35</v>
      </c>
      <c r="L34">
        <f t="shared" si="2"/>
        <v>33</v>
      </c>
      <c r="M34" t="str">
        <f t="shared" si="2"/>
        <v>TECNOLOGIA D'ALIMENTS</v>
      </c>
      <c r="N34" s="1">
        <f t="shared" si="4"/>
        <v>2.0983262378258587E-2</v>
      </c>
      <c r="O34" s="1">
        <f t="shared" si="4"/>
        <v>0.96968565929900274</v>
      </c>
      <c r="P34" s="1">
        <f t="shared" si="4"/>
        <v>9.3310783227386705E-3</v>
      </c>
    </row>
    <row r="35" spans="1:16" x14ac:dyDescent="0.25">
      <c r="A35">
        <v>34</v>
      </c>
      <c r="B35" t="s">
        <v>42</v>
      </c>
      <c r="C35">
        <v>35.125</v>
      </c>
      <c r="D35">
        <v>1166.9649999999999</v>
      </c>
      <c r="E35">
        <v>36.57</v>
      </c>
      <c r="F35">
        <v>0</v>
      </c>
      <c r="G35">
        <v>0</v>
      </c>
      <c r="H35">
        <v>0</v>
      </c>
      <c r="I35">
        <v>0</v>
      </c>
      <c r="J35">
        <v>1238.6600000000001</v>
      </c>
      <c r="L35">
        <f t="shared" si="2"/>
        <v>34</v>
      </c>
      <c r="M35" t="str">
        <f t="shared" si="2"/>
        <v>URBANISME</v>
      </c>
      <c r="N35" s="1">
        <f t="shared" si="4"/>
        <v>2.8357257035829038E-2</v>
      </c>
      <c r="O35" s="1">
        <f t="shared" si="4"/>
        <v>0.94211890268515963</v>
      </c>
      <c r="P35" s="1">
        <f t="shared" si="4"/>
        <v>2.9523840279011188E-2</v>
      </c>
    </row>
    <row r="36" spans="1:16" x14ac:dyDescent="0.25">
      <c r="A36">
        <v>35</v>
      </c>
      <c r="B36" t="s">
        <v>43</v>
      </c>
      <c r="C36">
        <v>150.75</v>
      </c>
      <c r="D36">
        <v>949.25</v>
      </c>
      <c r="E36">
        <v>25.5</v>
      </c>
      <c r="F36">
        <v>0</v>
      </c>
      <c r="G36">
        <v>0</v>
      </c>
      <c r="H36">
        <v>0</v>
      </c>
      <c r="I36">
        <v>0</v>
      </c>
      <c r="J36">
        <v>1125.5</v>
      </c>
      <c r="L36">
        <f t="shared" si="2"/>
        <v>35</v>
      </c>
      <c r="M36" t="str">
        <f t="shared" si="2"/>
        <v>COMUNICACIÓ AUDIOVISUAL, DOCUMENTACIÓ I HISTÒRIA DE L'ART</v>
      </c>
      <c r="N36" s="1">
        <f t="shared" si="4"/>
        <v>0.1339404709018214</v>
      </c>
      <c r="O36" s="1">
        <f t="shared" si="4"/>
        <v>0.84340293203020877</v>
      </c>
      <c r="P36" s="1">
        <f t="shared" si="4"/>
        <v>2.265659706796979E-2</v>
      </c>
    </row>
    <row r="37" spans="1:16" x14ac:dyDescent="0.25">
      <c r="A37">
        <v>36</v>
      </c>
      <c r="B37" t="s">
        <v>44</v>
      </c>
      <c r="C37">
        <v>0</v>
      </c>
      <c r="D37">
        <v>1616</v>
      </c>
      <c r="E37">
        <v>16.5</v>
      </c>
      <c r="F37">
        <v>0</v>
      </c>
      <c r="G37">
        <v>0</v>
      </c>
      <c r="H37">
        <v>0</v>
      </c>
      <c r="I37">
        <v>0</v>
      </c>
      <c r="J37">
        <v>1632.5</v>
      </c>
      <c r="L37">
        <f t="shared" si="2"/>
        <v>36</v>
      </c>
      <c r="M37" t="str">
        <f t="shared" si="2"/>
        <v>PROJECTES ARQUITECTÒNICS</v>
      </c>
      <c r="N37" s="1">
        <f t="shared" si="4"/>
        <v>0</v>
      </c>
      <c r="O37" s="1">
        <f t="shared" si="4"/>
        <v>0.9898928024502297</v>
      </c>
      <c r="P37" s="1">
        <f t="shared" si="4"/>
        <v>1.010719754977029E-2</v>
      </c>
    </row>
    <row r="38" spans="1:16" x14ac:dyDescent="0.25">
      <c r="A38">
        <v>37</v>
      </c>
      <c r="B38" t="s">
        <v>45</v>
      </c>
      <c r="C38">
        <v>283.27999999999997</v>
      </c>
      <c r="D38">
        <v>431.9</v>
      </c>
      <c r="E38">
        <v>9</v>
      </c>
      <c r="F38">
        <v>0</v>
      </c>
      <c r="G38">
        <v>0</v>
      </c>
      <c r="H38">
        <v>0</v>
      </c>
      <c r="I38">
        <v>0</v>
      </c>
      <c r="J38">
        <v>724.18</v>
      </c>
      <c r="L38">
        <f t="shared" si="2"/>
        <v>37</v>
      </c>
      <c r="M38" t="str">
        <f t="shared" si="2"/>
        <v>CONSERVACIÓ I RESTAURACIÓ DE BÉNS CULTURALS</v>
      </c>
      <c r="N38" s="1">
        <f t="shared" si="4"/>
        <v>0.39117346516059542</v>
      </c>
      <c r="O38" s="1">
        <f t="shared" si="4"/>
        <v>0.59639868540970475</v>
      </c>
      <c r="P38" s="1">
        <f t="shared" si="4"/>
        <v>1.24278494296998E-2</v>
      </c>
    </row>
    <row r="39" spans="1:16" x14ac:dyDescent="0.25">
      <c r="A39">
        <v>38</v>
      </c>
      <c r="B39" t="s">
        <v>55</v>
      </c>
      <c r="C39">
        <v>27</v>
      </c>
      <c r="D39">
        <v>157.80000000000001</v>
      </c>
      <c r="E39">
        <v>0</v>
      </c>
      <c r="F39">
        <v>0</v>
      </c>
      <c r="G39">
        <v>0</v>
      </c>
      <c r="H39">
        <v>0</v>
      </c>
      <c r="I39">
        <v>0</v>
      </c>
      <c r="J39">
        <v>184.8</v>
      </c>
      <c r="L39">
        <f t="shared" si="2"/>
        <v>38</v>
      </c>
      <c r="M39" t="str">
        <f t="shared" si="2"/>
        <v>MECANITZACIÓ I TECNOLOGIA AGRÀRIA</v>
      </c>
      <c r="N39" s="1">
        <f t="shared" si="4"/>
        <v>0.1461038961038961</v>
      </c>
      <c r="O39" s="1">
        <f t="shared" si="4"/>
        <v>0.85389610389610393</v>
      </c>
      <c r="P39" s="1">
        <f t="shared" si="4"/>
        <v>0</v>
      </c>
    </row>
    <row r="40" spans="1:16" x14ac:dyDescent="0.25">
      <c r="A40">
        <v>39</v>
      </c>
      <c r="B40" t="s">
        <v>46</v>
      </c>
      <c r="C40">
        <v>111.9</v>
      </c>
      <c r="D40">
        <v>1516.2</v>
      </c>
      <c r="E40">
        <v>0</v>
      </c>
      <c r="F40">
        <v>0</v>
      </c>
      <c r="G40">
        <v>0</v>
      </c>
      <c r="H40">
        <v>0</v>
      </c>
      <c r="I40">
        <v>0</v>
      </c>
      <c r="J40">
        <v>1628.1</v>
      </c>
      <c r="L40">
        <f t="shared" si="2"/>
        <v>39</v>
      </c>
      <c r="M40" t="str">
        <f t="shared" si="2"/>
        <v>COMUNICACIONS</v>
      </c>
      <c r="N40" s="1">
        <f t="shared" si="4"/>
        <v>6.8730421964252816E-2</v>
      </c>
      <c r="O40" s="1">
        <f t="shared" si="4"/>
        <v>0.93126957803574728</v>
      </c>
      <c r="P40" s="1">
        <f t="shared" si="4"/>
        <v>0</v>
      </c>
    </row>
    <row r="41" spans="1:16" x14ac:dyDescent="0.25">
      <c r="A41">
        <v>40</v>
      </c>
      <c r="B41" t="s">
        <v>47</v>
      </c>
      <c r="C41">
        <v>0</v>
      </c>
      <c r="D41">
        <v>384.17</v>
      </c>
      <c r="E41">
        <v>2.5</v>
      </c>
      <c r="F41">
        <v>0</v>
      </c>
      <c r="G41">
        <v>0</v>
      </c>
      <c r="H41">
        <v>0</v>
      </c>
      <c r="I41">
        <v>0</v>
      </c>
      <c r="J41">
        <v>386.67</v>
      </c>
      <c r="L41">
        <f t="shared" si="2"/>
        <v>40</v>
      </c>
      <c r="M41" t="str">
        <f t="shared" si="2"/>
        <v>ENGINYERIA I INFRAESTRUCTURA DELS TRANSPORTS</v>
      </c>
      <c r="N41" s="1">
        <f t="shared" si="4"/>
        <v>0</v>
      </c>
      <c r="O41" s="1">
        <f t="shared" si="4"/>
        <v>0.99353453849535778</v>
      </c>
      <c r="P41" s="1">
        <f t="shared" si="4"/>
        <v>6.4654615046422009E-3</v>
      </c>
    </row>
    <row r="42" spans="1:16" x14ac:dyDescent="0.25">
      <c r="A42">
        <v>41</v>
      </c>
      <c r="B42" t="s">
        <v>48</v>
      </c>
      <c r="C42">
        <v>15.22</v>
      </c>
      <c r="D42">
        <v>295.34800000000001</v>
      </c>
      <c r="E42">
        <v>20.731999999999999</v>
      </c>
      <c r="F42">
        <v>0</v>
      </c>
      <c r="G42">
        <v>0</v>
      </c>
      <c r="H42">
        <v>0</v>
      </c>
      <c r="I42">
        <v>0</v>
      </c>
      <c r="J42">
        <v>331.3</v>
      </c>
      <c r="L42">
        <f t="shared" si="2"/>
        <v>41</v>
      </c>
      <c r="M42" t="str">
        <f t="shared" si="2"/>
        <v>TERMODINÀMICA APLICADA</v>
      </c>
      <c r="N42" s="1">
        <f t="shared" si="4"/>
        <v>4.5940235436160583E-2</v>
      </c>
      <c r="O42" s="1">
        <f t="shared" si="4"/>
        <v>0.89148204044672508</v>
      </c>
      <c r="P42" s="1">
        <f t="shared" si="4"/>
        <v>6.2577724117114389E-2</v>
      </c>
    </row>
    <row r="43" spans="1:16" x14ac:dyDescent="0.25">
      <c r="A43">
        <v>42</v>
      </c>
      <c r="B43" t="s">
        <v>49</v>
      </c>
      <c r="C43">
        <v>45.5</v>
      </c>
      <c r="D43">
        <v>688.77499999999998</v>
      </c>
      <c r="E43">
        <v>22.25</v>
      </c>
      <c r="F43">
        <v>0</v>
      </c>
      <c r="G43">
        <v>0</v>
      </c>
      <c r="H43">
        <v>0</v>
      </c>
      <c r="I43">
        <v>0</v>
      </c>
      <c r="J43">
        <v>756.52499999999998</v>
      </c>
      <c r="L43">
        <f t="shared" si="2"/>
        <v>42</v>
      </c>
      <c r="M43" t="str">
        <f t="shared" si="2"/>
        <v>ENGINYERIA DE SISTEMES I AUTOMÀTICA</v>
      </c>
      <c r="N43" s="1">
        <f t="shared" si="4"/>
        <v>6.0143418922044875E-2</v>
      </c>
      <c r="O43" s="1">
        <f t="shared" si="4"/>
        <v>0.91044578830838374</v>
      </c>
      <c r="P43" s="1">
        <f t="shared" si="4"/>
        <v>2.9410792769571398E-2</v>
      </c>
    </row>
    <row r="44" spans="1:16" x14ac:dyDescent="0.25">
      <c r="A44">
        <v>43</v>
      </c>
      <c r="B44" t="s">
        <v>50</v>
      </c>
      <c r="C44">
        <v>5.0999999999999996</v>
      </c>
      <c r="D44">
        <v>718.3</v>
      </c>
      <c r="E44">
        <v>0</v>
      </c>
      <c r="F44">
        <v>0</v>
      </c>
      <c r="G44">
        <v>0</v>
      </c>
      <c r="H44">
        <v>0</v>
      </c>
      <c r="I44">
        <v>0</v>
      </c>
      <c r="J44">
        <v>723.4</v>
      </c>
      <c r="L44">
        <f t="shared" si="2"/>
        <v>43</v>
      </c>
      <c r="M44" t="str">
        <f t="shared" si="2"/>
        <v>PROJECTES D'ENGINYERIA</v>
      </c>
      <c r="N44" s="1">
        <f t="shared" si="4"/>
        <v>7.0500414708321813E-3</v>
      </c>
      <c r="O44" s="1">
        <f t="shared" si="4"/>
        <v>0.99294995852916779</v>
      </c>
      <c r="P44" s="1">
        <f t="shared" si="4"/>
        <v>0</v>
      </c>
    </row>
    <row r="45" spans="1:16" x14ac:dyDescent="0.25">
      <c r="A45">
        <v>44</v>
      </c>
      <c r="B45" t="s">
        <v>51</v>
      </c>
      <c r="C45">
        <v>20.329999999999998</v>
      </c>
      <c r="D45">
        <v>414.77</v>
      </c>
      <c r="E45">
        <v>6</v>
      </c>
      <c r="F45">
        <v>0</v>
      </c>
      <c r="G45">
        <v>0</v>
      </c>
      <c r="H45">
        <v>0</v>
      </c>
      <c r="I45">
        <v>0</v>
      </c>
      <c r="J45">
        <v>441.1</v>
      </c>
      <c r="L45">
        <f t="shared" si="2"/>
        <v>44</v>
      </c>
      <c r="M45" t="str">
        <f t="shared" si="2"/>
        <v>ECOSISTEMES AGROFORESTALS</v>
      </c>
      <c r="N45" s="1">
        <f t="shared" ref="N45:P62" si="5">+C45/$J45</f>
        <v>4.6089322149172517E-2</v>
      </c>
      <c r="O45" s="1">
        <f t="shared" si="5"/>
        <v>0.94030832010881882</v>
      </c>
      <c r="P45" s="1">
        <f t="shared" si="5"/>
        <v>1.3602357742008615E-2</v>
      </c>
    </row>
    <row r="46" spans="1:16" x14ac:dyDescent="0.25">
      <c r="A46">
        <v>96</v>
      </c>
      <c r="B46" t="s">
        <v>53</v>
      </c>
      <c r="C46">
        <v>0</v>
      </c>
      <c r="D46">
        <v>223.2</v>
      </c>
      <c r="E46">
        <v>0</v>
      </c>
      <c r="F46">
        <v>0</v>
      </c>
      <c r="G46">
        <v>0</v>
      </c>
      <c r="H46">
        <v>0</v>
      </c>
      <c r="I46">
        <v>0</v>
      </c>
      <c r="J46">
        <v>223.2</v>
      </c>
      <c r="L46">
        <f t="shared" si="2"/>
        <v>96</v>
      </c>
      <c r="M46" t="str">
        <f t="shared" si="2"/>
        <v>Z-EXTERNS POSTGRAU</v>
      </c>
      <c r="N46" s="1">
        <f t="shared" si="5"/>
        <v>0</v>
      </c>
      <c r="O46" s="1">
        <f t="shared" si="5"/>
        <v>1</v>
      </c>
      <c r="P46" s="1">
        <f t="shared" si="5"/>
        <v>0</v>
      </c>
    </row>
    <row r="47" spans="1:16" x14ac:dyDescent="0.25">
      <c r="A47" t="s">
        <v>52</v>
      </c>
      <c r="B47" t="s">
        <v>9</v>
      </c>
      <c r="C47">
        <v>3576.6489999999999</v>
      </c>
      <c r="D47">
        <v>42964.464999999997</v>
      </c>
      <c r="E47">
        <v>1715.8009999999999</v>
      </c>
      <c r="F47">
        <v>245.7</v>
      </c>
      <c r="G47">
        <v>16.5</v>
      </c>
      <c r="H47">
        <v>220.1</v>
      </c>
      <c r="I47">
        <v>0</v>
      </c>
      <c r="J47">
        <v>48739.214999999997</v>
      </c>
      <c r="L47" t="str">
        <f t="shared" si="2"/>
        <v>Z</v>
      </c>
      <c r="M47" t="str">
        <f t="shared" si="2"/>
        <v>TOTALS</v>
      </c>
      <c r="N47" s="1">
        <f t="shared" si="5"/>
        <v>7.3383393638982497E-2</v>
      </c>
      <c r="O47" s="1">
        <f t="shared" si="5"/>
        <v>0.88151737774192707</v>
      </c>
      <c r="P47" s="1">
        <f t="shared" si="5"/>
        <v>3.5203706091696388E-2</v>
      </c>
    </row>
    <row r="48" spans="1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M1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2</v>
      </c>
      <c r="B2" t="s">
        <v>10</v>
      </c>
      <c r="C2">
        <v>19.86</v>
      </c>
      <c r="D2">
        <v>831.69</v>
      </c>
      <c r="E2">
        <v>13</v>
      </c>
      <c r="F2">
        <v>0</v>
      </c>
      <c r="G2">
        <v>0</v>
      </c>
      <c r="H2">
        <v>0</v>
      </c>
      <c r="I2">
        <v>0</v>
      </c>
      <c r="J2">
        <v>864.55</v>
      </c>
      <c r="L2">
        <f>+A2</f>
        <v>2</v>
      </c>
      <c r="M2" t="str">
        <f>+B2</f>
        <v>BIOTECNOLOGIA</v>
      </c>
      <c r="N2" s="1">
        <f t="shared" ref="N2:N21" si="0">+C2/$J2</f>
        <v>2.2971488057370888E-2</v>
      </c>
      <c r="O2" s="1">
        <f t="shared" ref="O2:P17" si="1">+D2/$J2</f>
        <v>0.961991787635186</v>
      </c>
      <c r="P2" s="1">
        <f t="shared" si="1"/>
        <v>1.503672430744318E-2</v>
      </c>
    </row>
    <row r="3" spans="1:16" x14ac:dyDescent="0.25">
      <c r="A3">
        <v>3</v>
      </c>
      <c r="B3" t="s">
        <v>11</v>
      </c>
      <c r="C3">
        <v>20.91</v>
      </c>
      <c r="D3">
        <v>406.39</v>
      </c>
      <c r="E3">
        <v>0</v>
      </c>
      <c r="F3">
        <v>0</v>
      </c>
      <c r="G3">
        <v>0</v>
      </c>
      <c r="H3">
        <v>0</v>
      </c>
      <c r="I3">
        <v>0</v>
      </c>
      <c r="J3">
        <v>427.3</v>
      </c>
      <c r="L3">
        <f t="shared" ref="L3:M62" si="2">+A3</f>
        <v>3</v>
      </c>
      <c r="M3" t="str">
        <f t="shared" si="2"/>
        <v>CIÈNCIA ANIMAL</v>
      </c>
      <c r="N3" s="1">
        <f t="shared" si="0"/>
        <v>4.8935174350573367E-2</v>
      </c>
      <c r="O3" s="1">
        <f t="shared" si="1"/>
        <v>0.95106482564942663</v>
      </c>
      <c r="P3" s="1">
        <f t="shared" si="1"/>
        <v>0</v>
      </c>
    </row>
    <row r="4" spans="1:16" x14ac:dyDescent="0.25">
      <c r="A4">
        <v>4</v>
      </c>
      <c r="B4" t="s">
        <v>12</v>
      </c>
      <c r="C4">
        <v>4.5</v>
      </c>
      <c r="D4">
        <v>430.75</v>
      </c>
      <c r="E4">
        <v>5.25</v>
      </c>
      <c r="F4">
        <v>0</v>
      </c>
      <c r="G4">
        <v>0</v>
      </c>
      <c r="H4">
        <v>0</v>
      </c>
      <c r="I4">
        <v>0</v>
      </c>
      <c r="J4">
        <v>440.5</v>
      </c>
      <c r="L4">
        <f t="shared" si="2"/>
        <v>4</v>
      </c>
      <c r="M4" t="str">
        <f t="shared" si="2"/>
        <v>COMPOSICIÓ ARQUITECTÒNICA</v>
      </c>
      <c r="N4" s="1">
        <f t="shared" si="0"/>
        <v>1.021566401816118E-2</v>
      </c>
      <c r="O4" s="1">
        <f t="shared" si="1"/>
        <v>0.97786606129398412</v>
      </c>
      <c r="P4" s="1">
        <f t="shared" si="1"/>
        <v>1.191827468785471E-2</v>
      </c>
    </row>
    <row r="5" spans="1:16" x14ac:dyDescent="0.25">
      <c r="A5">
        <v>5</v>
      </c>
      <c r="B5" t="s">
        <v>13</v>
      </c>
      <c r="C5">
        <v>18.25</v>
      </c>
      <c r="D5">
        <v>1771.79</v>
      </c>
      <c r="E5">
        <v>0</v>
      </c>
      <c r="F5">
        <v>0</v>
      </c>
      <c r="G5">
        <v>0</v>
      </c>
      <c r="H5">
        <v>0</v>
      </c>
      <c r="I5">
        <v>0</v>
      </c>
      <c r="J5">
        <v>1790.04</v>
      </c>
      <c r="L5">
        <f t="shared" si="2"/>
        <v>5</v>
      </c>
      <c r="M5" t="str">
        <f t="shared" si="2"/>
        <v>CONSTRUCCIONS ARQUITECTÒNIQUES</v>
      </c>
      <c r="N5" s="1">
        <f t="shared" si="0"/>
        <v>1.0195302898259257E-2</v>
      </c>
      <c r="O5" s="1">
        <f t="shared" si="1"/>
        <v>0.98980469710174079</v>
      </c>
      <c r="P5" s="1">
        <f t="shared" si="1"/>
        <v>0</v>
      </c>
    </row>
    <row r="6" spans="1:16" x14ac:dyDescent="0.25">
      <c r="A6">
        <v>6</v>
      </c>
      <c r="B6" t="s">
        <v>14</v>
      </c>
      <c r="C6">
        <v>130.19999999999999</v>
      </c>
      <c r="D6">
        <v>1041.9000000000001</v>
      </c>
      <c r="E6">
        <v>53.5</v>
      </c>
      <c r="F6">
        <v>0</v>
      </c>
      <c r="G6">
        <v>0</v>
      </c>
      <c r="H6">
        <v>0</v>
      </c>
      <c r="I6">
        <v>0</v>
      </c>
      <c r="J6">
        <v>1225.5999999999999</v>
      </c>
      <c r="L6">
        <f t="shared" si="2"/>
        <v>6</v>
      </c>
      <c r="M6" t="str">
        <f t="shared" si="2"/>
        <v>DIBUIX</v>
      </c>
      <c r="N6" s="1">
        <f t="shared" si="0"/>
        <v>0.10623368146214099</v>
      </c>
      <c r="O6" s="1">
        <f t="shared" si="1"/>
        <v>0.85011422976501316</v>
      </c>
      <c r="P6" s="1">
        <f t="shared" si="1"/>
        <v>4.3652088772845959E-2</v>
      </c>
    </row>
    <row r="7" spans="1:16" x14ac:dyDescent="0.25">
      <c r="A7">
        <v>7</v>
      </c>
      <c r="B7" t="s">
        <v>15</v>
      </c>
      <c r="C7">
        <v>61.4</v>
      </c>
      <c r="D7">
        <v>1633.77</v>
      </c>
      <c r="E7">
        <v>58.18</v>
      </c>
      <c r="F7">
        <v>0</v>
      </c>
      <c r="G7">
        <v>0</v>
      </c>
      <c r="H7">
        <v>0</v>
      </c>
      <c r="I7">
        <v>0</v>
      </c>
      <c r="J7">
        <v>1753.35</v>
      </c>
      <c r="L7">
        <f t="shared" si="2"/>
        <v>7</v>
      </c>
      <c r="M7" t="str">
        <f t="shared" si="2"/>
        <v>ECONOMIA I CIÈNCIES SOCIALS</v>
      </c>
      <c r="N7" s="1">
        <f t="shared" si="0"/>
        <v>3.5018678529671769E-2</v>
      </c>
      <c r="O7" s="1">
        <f t="shared" si="1"/>
        <v>0.9317991273847207</v>
      </c>
      <c r="P7" s="1">
        <f t="shared" si="1"/>
        <v>3.3182194085607554E-2</v>
      </c>
    </row>
    <row r="8" spans="1:16" x14ac:dyDescent="0.25">
      <c r="A8">
        <v>8</v>
      </c>
      <c r="B8" t="s">
        <v>16</v>
      </c>
      <c r="C8">
        <v>60.5</v>
      </c>
      <c r="D8">
        <v>887.5</v>
      </c>
      <c r="E8">
        <v>0</v>
      </c>
      <c r="F8">
        <v>0</v>
      </c>
      <c r="G8">
        <v>0</v>
      </c>
      <c r="H8">
        <v>0</v>
      </c>
      <c r="I8">
        <v>0</v>
      </c>
      <c r="J8">
        <v>948</v>
      </c>
      <c r="L8">
        <f t="shared" si="2"/>
        <v>8</v>
      </c>
      <c r="M8" t="str">
        <f t="shared" si="2"/>
        <v>ESCULTURA</v>
      </c>
      <c r="N8" s="1">
        <f t="shared" si="0"/>
        <v>6.381856540084388E-2</v>
      </c>
      <c r="O8" s="1">
        <f t="shared" si="1"/>
        <v>0.93618143459915615</v>
      </c>
      <c r="P8" s="1">
        <f t="shared" si="1"/>
        <v>0</v>
      </c>
    </row>
    <row r="9" spans="1:16" x14ac:dyDescent="0.25">
      <c r="A9">
        <v>9</v>
      </c>
      <c r="B9" t="s">
        <v>17</v>
      </c>
      <c r="C9">
        <v>107.88</v>
      </c>
      <c r="D9">
        <v>849.57</v>
      </c>
      <c r="E9">
        <v>16.55</v>
      </c>
      <c r="F9">
        <v>0</v>
      </c>
      <c r="G9">
        <v>0</v>
      </c>
      <c r="H9">
        <v>0</v>
      </c>
      <c r="I9">
        <v>0</v>
      </c>
      <c r="J9">
        <v>974</v>
      </c>
      <c r="L9">
        <f t="shared" si="2"/>
        <v>9</v>
      </c>
      <c r="M9" t="str">
        <f t="shared" si="2"/>
        <v>ESTADÍSTICA I INVESTIGACIÓ OPERATIVA APLICADES I QUALITAT</v>
      </c>
      <c r="N9" s="1">
        <f t="shared" si="0"/>
        <v>0.11075975359342916</v>
      </c>
      <c r="O9" s="1">
        <f t="shared" si="1"/>
        <v>0.8722484599589323</v>
      </c>
      <c r="P9" s="1">
        <f t="shared" si="1"/>
        <v>1.6991786447638605E-2</v>
      </c>
    </row>
    <row r="10" spans="1:16" x14ac:dyDescent="0.25">
      <c r="A10">
        <v>10</v>
      </c>
      <c r="B10" t="s">
        <v>18</v>
      </c>
      <c r="C10">
        <v>13.6</v>
      </c>
      <c r="D10">
        <v>1441.6</v>
      </c>
      <c r="E10">
        <v>0</v>
      </c>
      <c r="F10">
        <v>0</v>
      </c>
      <c r="G10">
        <v>0</v>
      </c>
      <c r="H10">
        <v>0</v>
      </c>
      <c r="I10">
        <v>0</v>
      </c>
      <c r="J10">
        <v>1455.2</v>
      </c>
      <c r="L10">
        <f t="shared" si="2"/>
        <v>10</v>
      </c>
      <c r="M10" t="str">
        <f t="shared" si="2"/>
        <v>EXPRESSIÓ GRÀFICA ARQUITECTÒNICA</v>
      </c>
      <c r="N10" s="1">
        <f t="shared" si="0"/>
        <v>9.3457943925233638E-3</v>
      </c>
      <c r="O10" s="1">
        <f t="shared" si="1"/>
        <v>0.99065420560747652</v>
      </c>
      <c r="P10" s="1">
        <f t="shared" si="1"/>
        <v>0</v>
      </c>
    </row>
    <row r="11" spans="1:16" x14ac:dyDescent="0.25">
      <c r="A11">
        <v>11</v>
      </c>
      <c r="B11" t="s">
        <v>19</v>
      </c>
      <c r="C11">
        <v>96.6</v>
      </c>
      <c r="D11">
        <v>1026.25</v>
      </c>
      <c r="E11">
        <v>3</v>
      </c>
      <c r="F11">
        <v>0</v>
      </c>
      <c r="G11">
        <v>0</v>
      </c>
      <c r="H11">
        <v>0</v>
      </c>
      <c r="I11">
        <v>0</v>
      </c>
      <c r="J11">
        <v>1125.8499999999999</v>
      </c>
      <c r="L11">
        <f t="shared" si="2"/>
        <v>11</v>
      </c>
      <c r="M11" t="str">
        <f t="shared" si="2"/>
        <v>Enginyeria Gràfica</v>
      </c>
      <c r="N11" s="1">
        <f t="shared" si="0"/>
        <v>8.580183861082738E-2</v>
      </c>
      <c r="O11" s="1">
        <f t="shared" si="1"/>
        <v>0.91153350801616562</v>
      </c>
      <c r="P11" s="1">
        <f t="shared" si="1"/>
        <v>2.6646533730070613E-3</v>
      </c>
    </row>
    <row r="12" spans="1:16" x14ac:dyDescent="0.25">
      <c r="A12">
        <v>12</v>
      </c>
      <c r="B12" t="s">
        <v>20</v>
      </c>
      <c r="C12">
        <v>59.35</v>
      </c>
      <c r="D12">
        <v>1883.45</v>
      </c>
      <c r="E12">
        <v>23.75</v>
      </c>
      <c r="F12">
        <v>0</v>
      </c>
      <c r="G12">
        <v>0</v>
      </c>
      <c r="H12">
        <v>0</v>
      </c>
      <c r="I12">
        <v>0</v>
      </c>
      <c r="J12">
        <v>1966.55</v>
      </c>
      <c r="L12">
        <f t="shared" si="2"/>
        <v>12</v>
      </c>
      <c r="M12" t="str">
        <f t="shared" si="2"/>
        <v>FÍSICA APLICADA</v>
      </c>
      <c r="N12" s="1">
        <f t="shared" si="0"/>
        <v>3.0179756426228676E-2</v>
      </c>
      <c r="O12" s="1">
        <f t="shared" si="1"/>
        <v>0.95774325595586185</v>
      </c>
      <c r="P12" s="1">
        <f t="shared" si="1"/>
        <v>1.2076987617909537E-2</v>
      </c>
    </row>
    <row r="13" spans="1:16" x14ac:dyDescent="0.25">
      <c r="A13">
        <v>13</v>
      </c>
      <c r="B13" t="s">
        <v>21</v>
      </c>
      <c r="C13">
        <v>179</v>
      </c>
      <c r="D13">
        <v>168.4</v>
      </c>
      <c r="E13">
        <v>937.3</v>
      </c>
      <c r="F13">
        <v>238.7</v>
      </c>
      <c r="G13">
        <v>16.5</v>
      </c>
      <c r="H13">
        <v>210.2</v>
      </c>
      <c r="I13">
        <v>0</v>
      </c>
      <c r="J13">
        <v>1750.1</v>
      </c>
      <c r="L13">
        <f t="shared" si="2"/>
        <v>13</v>
      </c>
      <c r="M13" t="str">
        <f t="shared" si="2"/>
        <v>LINGÜÍSTICA APLICADA</v>
      </c>
      <c r="N13" s="1">
        <f t="shared" si="0"/>
        <v>0.1022798697217302</v>
      </c>
      <c r="O13" s="1">
        <f t="shared" si="1"/>
        <v>9.6223072967259016E-2</v>
      </c>
      <c r="P13" s="1">
        <f t="shared" si="1"/>
        <v>0.53556939603451237</v>
      </c>
    </row>
    <row r="14" spans="1:16" x14ac:dyDescent="0.25">
      <c r="A14">
        <v>14</v>
      </c>
      <c r="B14" t="s">
        <v>22</v>
      </c>
      <c r="C14">
        <v>65.7</v>
      </c>
      <c r="D14">
        <v>692.7</v>
      </c>
      <c r="E14">
        <v>6</v>
      </c>
      <c r="F14">
        <v>0</v>
      </c>
      <c r="G14">
        <v>0</v>
      </c>
      <c r="H14">
        <v>0</v>
      </c>
      <c r="I14">
        <v>0</v>
      </c>
      <c r="J14">
        <v>764.4</v>
      </c>
      <c r="L14">
        <f t="shared" si="2"/>
        <v>14</v>
      </c>
      <c r="M14" t="str">
        <f t="shared" si="2"/>
        <v>ENGINYERIA RURAL I AGROALIMENTÀRIA</v>
      </c>
      <c r="N14" s="1">
        <f t="shared" si="0"/>
        <v>8.5949764521193101E-2</v>
      </c>
      <c r="O14" s="1">
        <f t="shared" si="1"/>
        <v>0.90620094191522771</v>
      </c>
      <c r="P14" s="1">
        <f t="shared" si="1"/>
        <v>7.8492935635792772E-3</v>
      </c>
    </row>
    <row r="15" spans="1:16" x14ac:dyDescent="0.25">
      <c r="A15">
        <v>15</v>
      </c>
      <c r="B15" t="s">
        <v>23</v>
      </c>
      <c r="C15">
        <v>3</v>
      </c>
      <c r="D15">
        <v>1038.23</v>
      </c>
      <c r="E15">
        <v>0</v>
      </c>
      <c r="F15">
        <v>0</v>
      </c>
      <c r="G15">
        <v>0</v>
      </c>
      <c r="H15">
        <v>0</v>
      </c>
      <c r="I15">
        <v>0</v>
      </c>
      <c r="J15">
        <v>1041.23</v>
      </c>
      <c r="L15">
        <f t="shared" si="2"/>
        <v>15</v>
      </c>
      <c r="M15" t="str">
        <f t="shared" si="2"/>
        <v>ENGINYERIA CARTOGRÀFICA, GEODÈSIA I FOTOGRAMETRIA</v>
      </c>
      <c r="N15" s="1">
        <f t="shared" si="0"/>
        <v>2.8812078023107285E-3</v>
      </c>
      <c r="O15" s="1">
        <f t="shared" si="1"/>
        <v>0.99711879219768929</v>
      </c>
      <c r="P15" s="1">
        <f t="shared" si="1"/>
        <v>0</v>
      </c>
    </row>
    <row r="16" spans="1:16" x14ac:dyDescent="0.25">
      <c r="A16">
        <v>16</v>
      </c>
      <c r="B16" t="s">
        <v>24</v>
      </c>
      <c r="C16">
        <v>22.1</v>
      </c>
      <c r="D16">
        <v>792.12</v>
      </c>
      <c r="E16">
        <v>0</v>
      </c>
      <c r="F16">
        <v>0</v>
      </c>
      <c r="G16">
        <v>0</v>
      </c>
      <c r="H16">
        <v>0</v>
      </c>
      <c r="I16">
        <v>0</v>
      </c>
      <c r="J16">
        <v>814.22</v>
      </c>
      <c r="L16">
        <f t="shared" si="2"/>
        <v>16</v>
      </c>
      <c r="M16" t="str">
        <f t="shared" si="2"/>
        <v>ENGINYERIA DE LA CONSTRUCCIÓ I DE PROJECTES  D'ENGINYERIA CIVIL</v>
      </c>
      <c r="N16" s="1">
        <f t="shared" si="0"/>
        <v>2.714254132789664E-2</v>
      </c>
      <c r="O16" s="1">
        <f t="shared" si="1"/>
        <v>0.97285745867210338</v>
      </c>
      <c r="P16" s="1">
        <f t="shared" si="1"/>
        <v>0</v>
      </c>
    </row>
    <row r="17" spans="1:16" x14ac:dyDescent="0.25">
      <c r="A17">
        <v>17</v>
      </c>
      <c r="B17" t="s">
        <v>25</v>
      </c>
      <c r="C17">
        <v>200.75</v>
      </c>
      <c r="D17">
        <v>1585.89</v>
      </c>
      <c r="E17">
        <v>54.5</v>
      </c>
      <c r="F17">
        <v>0</v>
      </c>
      <c r="G17">
        <v>0</v>
      </c>
      <c r="H17">
        <v>0</v>
      </c>
      <c r="I17">
        <v>0</v>
      </c>
      <c r="J17">
        <v>1841.14</v>
      </c>
      <c r="L17">
        <f t="shared" si="2"/>
        <v>17</v>
      </c>
      <c r="M17" t="str">
        <f t="shared" si="2"/>
        <v>INFORMÀTICA DE SISTEMES I COMPUTADORS</v>
      </c>
      <c r="N17" s="1">
        <f t="shared" si="0"/>
        <v>0.10903570613858804</v>
      </c>
      <c r="O17" s="1">
        <f t="shared" si="1"/>
        <v>0.86136306853362588</v>
      </c>
      <c r="P17" s="1">
        <f t="shared" si="1"/>
        <v>2.9601225327786043E-2</v>
      </c>
    </row>
    <row r="18" spans="1:16" x14ac:dyDescent="0.25">
      <c r="A18">
        <v>18</v>
      </c>
      <c r="B18" t="s">
        <v>26</v>
      </c>
      <c r="C18">
        <v>0</v>
      </c>
      <c r="D18">
        <v>398</v>
      </c>
      <c r="E18">
        <v>0</v>
      </c>
      <c r="F18">
        <v>0</v>
      </c>
      <c r="G18">
        <v>0</v>
      </c>
      <c r="H18">
        <v>0</v>
      </c>
      <c r="I18">
        <v>0</v>
      </c>
      <c r="J18">
        <v>398</v>
      </c>
      <c r="L18">
        <f t="shared" si="2"/>
        <v>18</v>
      </c>
      <c r="M18" t="str">
        <f t="shared" si="2"/>
        <v>ENGINYERIA DEL TERRENY</v>
      </c>
      <c r="N18" s="1">
        <f t="shared" si="0"/>
        <v>0</v>
      </c>
      <c r="O18" s="1">
        <f t="shared" ref="O18:P21" si="3">+D18/$J18</f>
        <v>1</v>
      </c>
      <c r="P18" s="1">
        <f t="shared" si="3"/>
        <v>0</v>
      </c>
    </row>
    <row r="19" spans="1:16" x14ac:dyDescent="0.25">
      <c r="A19">
        <v>19</v>
      </c>
      <c r="B19" t="s">
        <v>27</v>
      </c>
      <c r="C19">
        <v>64</v>
      </c>
      <c r="D19">
        <v>908.5</v>
      </c>
      <c r="E19">
        <v>12</v>
      </c>
      <c r="F19">
        <v>0</v>
      </c>
      <c r="G19">
        <v>0</v>
      </c>
      <c r="H19">
        <v>0</v>
      </c>
      <c r="I19">
        <v>0</v>
      </c>
      <c r="J19">
        <v>984.5</v>
      </c>
      <c r="L19">
        <f t="shared" si="2"/>
        <v>19</v>
      </c>
      <c r="M19" t="str">
        <f t="shared" si="2"/>
        <v>ENGINYERIA ELÈCTRICA</v>
      </c>
      <c r="N19" s="1">
        <f t="shared" si="0"/>
        <v>6.5007618080243773E-2</v>
      </c>
      <c r="O19" s="1">
        <f t="shared" si="3"/>
        <v>0.92280345352971049</v>
      </c>
      <c r="P19" s="1">
        <f t="shared" si="3"/>
        <v>1.2188928390045709E-2</v>
      </c>
    </row>
    <row r="20" spans="1:16" x14ac:dyDescent="0.25">
      <c r="A20">
        <v>20</v>
      </c>
      <c r="B20" t="s">
        <v>28</v>
      </c>
      <c r="C20">
        <v>101.95</v>
      </c>
      <c r="D20">
        <v>1522.8</v>
      </c>
      <c r="E20">
        <v>28</v>
      </c>
      <c r="F20">
        <v>0</v>
      </c>
      <c r="G20">
        <v>0</v>
      </c>
      <c r="H20">
        <v>0</v>
      </c>
      <c r="I20">
        <v>0</v>
      </c>
      <c r="J20">
        <v>1652.75</v>
      </c>
      <c r="L20">
        <f t="shared" si="2"/>
        <v>20</v>
      </c>
      <c r="M20" t="str">
        <f t="shared" si="2"/>
        <v>ENGINYERIA ELECTRÒNICA</v>
      </c>
      <c r="N20" s="1">
        <f t="shared" si="0"/>
        <v>6.1685070337316593E-2</v>
      </c>
      <c r="O20" s="1">
        <f t="shared" si="3"/>
        <v>0.9213734684616548</v>
      </c>
      <c r="P20" s="1">
        <f t="shared" si="3"/>
        <v>1.6941461201028588E-2</v>
      </c>
    </row>
    <row r="21" spans="1:16" x14ac:dyDescent="0.25">
      <c r="A21">
        <v>21</v>
      </c>
      <c r="B21" t="s">
        <v>29</v>
      </c>
      <c r="C21">
        <v>10.199999999999999</v>
      </c>
      <c r="D21">
        <v>921.88800000000003</v>
      </c>
      <c r="E21">
        <v>12.9</v>
      </c>
      <c r="F21">
        <v>0</v>
      </c>
      <c r="G21">
        <v>0</v>
      </c>
      <c r="H21">
        <v>0</v>
      </c>
      <c r="I21">
        <v>0</v>
      </c>
      <c r="J21">
        <v>944.98800000000006</v>
      </c>
      <c r="L21">
        <f t="shared" si="2"/>
        <v>21</v>
      </c>
      <c r="M21" t="str">
        <f t="shared" si="2"/>
        <v>ENGINYERIA HIDRÀULICA I MEDI AMBIENT</v>
      </c>
      <c r="N21" s="1">
        <f t="shared" si="0"/>
        <v>1.0793787857623588E-2</v>
      </c>
      <c r="O21" s="1">
        <f t="shared" si="3"/>
        <v>0.97555524514597014</v>
      </c>
      <c r="P21" s="1">
        <f t="shared" si="3"/>
        <v>1.3650966996406303E-2</v>
      </c>
    </row>
    <row r="22" spans="1:16" x14ac:dyDescent="0.25">
      <c r="A22">
        <v>22</v>
      </c>
      <c r="B22" t="s">
        <v>30</v>
      </c>
      <c r="C22">
        <v>79.45</v>
      </c>
      <c r="D22">
        <v>1484.3</v>
      </c>
      <c r="E22">
        <v>2.25</v>
      </c>
      <c r="F22">
        <v>0</v>
      </c>
      <c r="G22">
        <v>0</v>
      </c>
      <c r="H22">
        <v>0</v>
      </c>
      <c r="I22">
        <v>0</v>
      </c>
      <c r="J22">
        <v>1566</v>
      </c>
      <c r="L22">
        <f t="shared" si="2"/>
        <v>22</v>
      </c>
      <c r="M22" t="str">
        <f t="shared" si="2"/>
        <v>ENGINYERIA MECÀNICA I DE MATERIALS</v>
      </c>
      <c r="N22" s="1">
        <f t="shared" ref="N22:P44" si="4">+C22/$J22</f>
        <v>5.0734355044699878E-2</v>
      </c>
      <c r="O22" s="1">
        <f t="shared" si="4"/>
        <v>0.94782886334610472</v>
      </c>
      <c r="P22" s="1">
        <f t="shared" si="4"/>
        <v>1.4367816091954023E-3</v>
      </c>
    </row>
    <row r="23" spans="1:16" x14ac:dyDescent="0.25">
      <c r="A23">
        <v>23</v>
      </c>
      <c r="B23" t="s">
        <v>31</v>
      </c>
      <c r="C23">
        <v>21.65</v>
      </c>
      <c r="D23">
        <v>882.05</v>
      </c>
      <c r="E23">
        <v>8.8000000000000007</v>
      </c>
      <c r="F23">
        <v>0</v>
      </c>
      <c r="G23">
        <v>0</v>
      </c>
      <c r="H23">
        <v>0</v>
      </c>
      <c r="I23">
        <v>0</v>
      </c>
      <c r="J23">
        <v>912.5</v>
      </c>
      <c r="L23">
        <f t="shared" si="2"/>
        <v>23</v>
      </c>
      <c r="M23" t="str">
        <f t="shared" si="2"/>
        <v>ENGINYERIA QUÍMICA I NUCLEAR</v>
      </c>
      <c r="N23" s="1">
        <f t="shared" si="4"/>
        <v>2.3726027397260274E-2</v>
      </c>
      <c r="O23" s="1">
        <f t="shared" si="4"/>
        <v>0.96663013698630129</v>
      </c>
      <c r="P23" s="1">
        <f t="shared" si="4"/>
        <v>9.6438356164383569E-3</v>
      </c>
    </row>
    <row r="24" spans="1:16" x14ac:dyDescent="0.25">
      <c r="A24">
        <v>24</v>
      </c>
      <c r="B24" t="s">
        <v>32</v>
      </c>
      <c r="C24">
        <v>0</v>
      </c>
      <c r="D24">
        <v>286.5</v>
      </c>
      <c r="E24">
        <v>13.5</v>
      </c>
      <c r="F24">
        <v>0</v>
      </c>
      <c r="G24">
        <v>0</v>
      </c>
      <c r="H24">
        <v>0</v>
      </c>
      <c r="I24">
        <v>0</v>
      </c>
      <c r="J24">
        <v>300</v>
      </c>
      <c r="L24">
        <f t="shared" si="2"/>
        <v>24</v>
      </c>
      <c r="M24" t="str">
        <f t="shared" si="2"/>
        <v>ENGINYERIA TÈXTIL I PAPERERA</v>
      </c>
      <c r="N24" s="1">
        <f t="shared" si="4"/>
        <v>0</v>
      </c>
      <c r="O24" s="1">
        <f t="shared" si="4"/>
        <v>0.95499999999999996</v>
      </c>
      <c r="P24" s="1">
        <f t="shared" si="4"/>
        <v>4.4999999999999998E-2</v>
      </c>
    </row>
    <row r="25" spans="1:16" x14ac:dyDescent="0.25">
      <c r="A25">
        <v>25</v>
      </c>
      <c r="B25" t="s">
        <v>33</v>
      </c>
      <c r="C25">
        <v>24.4</v>
      </c>
      <c r="D25">
        <v>635</v>
      </c>
      <c r="E25">
        <v>46.4</v>
      </c>
      <c r="F25">
        <v>0</v>
      </c>
      <c r="G25">
        <v>0</v>
      </c>
      <c r="H25">
        <v>0</v>
      </c>
      <c r="I25">
        <v>0</v>
      </c>
      <c r="J25">
        <v>705.8</v>
      </c>
      <c r="L25">
        <f t="shared" si="2"/>
        <v>25</v>
      </c>
      <c r="M25" t="str">
        <f t="shared" si="2"/>
        <v>MÀQUINES I MOTORS TÈRMICS</v>
      </c>
      <c r="N25" s="1">
        <f t="shared" si="4"/>
        <v>3.457069991499008E-2</v>
      </c>
      <c r="O25" s="1">
        <f t="shared" si="4"/>
        <v>0.89968829696797969</v>
      </c>
      <c r="P25" s="1">
        <f t="shared" si="4"/>
        <v>6.5741003117030322E-2</v>
      </c>
    </row>
    <row r="26" spans="1:16" x14ac:dyDescent="0.25">
      <c r="A26">
        <v>26</v>
      </c>
      <c r="B26" t="s">
        <v>34</v>
      </c>
      <c r="C26">
        <v>530.70000000000005</v>
      </c>
      <c r="D26">
        <v>2414.85</v>
      </c>
      <c r="E26">
        <v>38</v>
      </c>
      <c r="F26">
        <v>0</v>
      </c>
      <c r="G26">
        <v>0</v>
      </c>
      <c r="H26">
        <v>0</v>
      </c>
      <c r="I26">
        <v>0</v>
      </c>
      <c r="J26">
        <v>2983.55</v>
      </c>
      <c r="L26">
        <f t="shared" si="2"/>
        <v>26</v>
      </c>
      <c r="M26" t="str">
        <f t="shared" si="2"/>
        <v>MATEMÀTICA APLICADA</v>
      </c>
      <c r="N26" s="1">
        <f t="shared" si="4"/>
        <v>0.1778753498349282</v>
      </c>
      <c r="O26" s="1">
        <f t="shared" si="4"/>
        <v>0.80938814499505618</v>
      </c>
      <c r="P26" s="1">
        <f t="shared" si="4"/>
        <v>1.2736505170015585E-2</v>
      </c>
    </row>
    <row r="27" spans="1:16" x14ac:dyDescent="0.25">
      <c r="A27">
        <v>27</v>
      </c>
      <c r="B27" t="s">
        <v>35</v>
      </c>
      <c r="C27">
        <v>83.55</v>
      </c>
      <c r="D27">
        <v>957.76</v>
      </c>
      <c r="E27">
        <v>0</v>
      </c>
      <c r="F27">
        <v>0</v>
      </c>
      <c r="G27">
        <v>0</v>
      </c>
      <c r="H27">
        <v>0</v>
      </c>
      <c r="I27">
        <v>0</v>
      </c>
      <c r="J27">
        <v>1041.31</v>
      </c>
      <c r="L27">
        <f t="shared" si="2"/>
        <v>27</v>
      </c>
      <c r="M27" t="str">
        <f t="shared" si="2"/>
        <v>MECÀNICA DELS MEDIS CONTINUS I TEORIA D'ESTRUCTURES</v>
      </c>
      <c r="N27" s="1">
        <f t="shared" si="4"/>
        <v>8.0235472625827087E-2</v>
      </c>
      <c r="O27" s="1">
        <f t="shared" si="4"/>
        <v>0.91976452737417291</v>
      </c>
      <c r="P27" s="1">
        <f t="shared" si="4"/>
        <v>0</v>
      </c>
    </row>
    <row r="28" spans="1:16" x14ac:dyDescent="0.25">
      <c r="A28">
        <v>28</v>
      </c>
      <c r="B28" t="s">
        <v>36</v>
      </c>
      <c r="C28">
        <v>33</v>
      </c>
      <c r="D28">
        <v>2019.5920000000001</v>
      </c>
      <c r="E28">
        <v>70</v>
      </c>
      <c r="F28">
        <v>0</v>
      </c>
      <c r="G28">
        <v>0</v>
      </c>
      <c r="H28">
        <v>0</v>
      </c>
      <c r="I28">
        <v>0</v>
      </c>
      <c r="J28">
        <v>2122.5920000000001</v>
      </c>
      <c r="L28">
        <f t="shared" si="2"/>
        <v>28</v>
      </c>
      <c r="M28" t="str">
        <f t="shared" si="2"/>
        <v>Organització d'Empreses</v>
      </c>
      <c r="N28" s="1">
        <f t="shared" si="4"/>
        <v>1.5547029292487675E-2</v>
      </c>
      <c r="O28" s="1">
        <f t="shared" si="4"/>
        <v>0.95147442372344759</v>
      </c>
      <c r="P28" s="1">
        <f t="shared" si="4"/>
        <v>3.2978546984064765E-2</v>
      </c>
    </row>
    <row r="29" spans="1:16" x14ac:dyDescent="0.25">
      <c r="A29">
        <v>29</v>
      </c>
      <c r="B29" t="s">
        <v>37</v>
      </c>
      <c r="C29">
        <v>113.12</v>
      </c>
      <c r="D29">
        <v>861.88</v>
      </c>
      <c r="E29">
        <v>0</v>
      </c>
      <c r="F29">
        <v>0</v>
      </c>
      <c r="G29">
        <v>0</v>
      </c>
      <c r="H29">
        <v>0</v>
      </c>
      <c r="I29">
        <v>0</v>
      </c>
      <c r="J29">
        <v>975</v>
      </c>
      <c r="L29">
        <f t="shared" si="2"/>
        <v>29</v>
      </c>
      <c r="M29" t="str">
        <f t="shared" si="2"/>
        <v>PINTURA</v>
      </c>
      <c r="N29" s="1">
        <f t="shared" si="4"/>
        <v>0.11602051282051283</v>
      </c>
      <c r="O29" s="1">
        <f t="shared" si="4"/>
        <v>0.88397948717948716</v>
      </c>
      <c r="P29" s="1">
        <f t="shared" si="4"/>
        <v>0</v>
      </c>
    </row>
    <row r="30" spans="1:16" x14ac:dyDescent="0.25">
      <c r="A30">
        <v>30</v>
      </c>
      <c r="B30" t="s">
        <v>38</v>
      </c>
      <c r="C30">
        <v>72.349999999999994</v>
      </c>
      <c r="D30">
        <v>656.55</v>
      </c>
      <c r="E30">
        <v>11.25</v>
      </c>
      <c r="F30">
        <v>0</v>
      </c>
      <c r="G30">
        <v>0</v>
      </c>
      <c r="H30">
        <v>0</v>
      </c>
      <c r="I30">
        <v>0</v>
      </c>
      <c r="J30">
        <v>740.15</v>
      </c>
      <c r="L30">
        <f t="shared" si="2"/>
        <v>30</v>
      </c>
      <c r="M30" t="str">
        <f t="shared" si="2"/>
        <v>PRODUCCIÓ VEGETAL</v>
      </c>
      <c r="N30" s="1">
        <f t="shared" si="4"/>
        <v>9.7750455988650939E-2</v>
      </c>
      <c r="O30" s="1">
        <f t="shared" si="4"/>
        <v>0.88704992231304458</v>
      </c>
      <c r="P30" s="1">
        <f t="shared" si="4"/>
        <v>1.5199621698304399E-2</v>
      </c>
    </row>
    <row r="31" spans="1:16" x14ac:dyDescent="0.25">
      <c r="A31">
        <v>31</v>
      </c>
      <c r="B31" t="s">
        <v>39</v>
      </c>
      <c r="C31">
        <v>59.78</v>
      </c>
      <c r="D31">
        <v>788.17</v>
      </c>
      <c r="E31">
        <v>20.55</v>
      </c>
      <c r="F31">
        <v>0</v>
      </c>
      <c r="G31">
        <v>0</v>
      </c>
      <c r="H31">
        <v>0</v>
      </c>
      <c r="I31">
        <v>0</v>
      </c>
      <c r="J31">
        <v>868.5</v>
      </c>
      <c r="L31">
        <f t="shared" si="2"/>
        <v>31</v>
      </c>
      <c r="M31" t="str">
        <f t="shared" si="2"/>
        <v>QUÍMICA</v>
      </c>
      <c r="N31" s="1">
        <f t="shared" si="4"/>
        <v>6.8831318364997118E-2</v>
      </c>
      <c r="O31" s="1">
        <f t="shared" si="4"/>
        <v>0.90750719631548638</v>
      </c>
      <c r="P31" s="1">
        <f t="shared" si="4"/>
        <v>2.3661485319516409E-2</v>
      </c>
    </row>
    <row r="32" spans="1:16" x14ac:dyDescent="0.25">
      <c r="A32">
        <v>32</v>
      </c>
      <c r="B32" t="s">
        <v>40</v>
      </c>
      <c r="C32">
        <v>285.73</v>
      </c>
      <c r="D32">
        <v>2694.62</v>
      </c>
      <c r="E32">
        <v>97</v>
      </c>
      <c r="F32">
        <v>0</v>
      </c>
      <c r="G32">
        <v>0</v>
      </c>
      <c r="H32">
        <v>0</v>
      </c>
      <c r="I32">
        <v>0</v>
      </c>
      <c r="J32">
        <v>3077.35</v>
      </c>
      <c r="L32">
        <f t="shared" si="2"/>
        <v>32</v>
      </c>
      <c r="M32" t="str">
        <f t="shared" si="2"/>
        <v>SISTEMES INFORMÀTICS I COMPUTACIÓ</v>
      </c>
      <c r="N32" s="1">
        <f t="shared" si="4"/>
        <v>9.2849367150307907E-2</v>
      </c>
      <c r="O32" s="1">
        <f t="shared" si="4"/>
        <v>0.8756300063366208</v>
      </c>
      <c r="P32" s="1">
        <f t="shared" si="4"/>
        <v>3.1520626513071311E-2</v>
      </c>
    </row>
    <row r="33" spans="1:16" x14ac:dyDescent="0.25">
      <c r="A33">
        <v>33</v>
      </c>
      <c r="B33" t="s">
        <v>41</v>
      </c>
      <c r="C33">
        <v>8.07</v>
      </c>
      <c r="D33">
        <v>827.48</v>
      </c>
      <c r="E33">
        <v>8</v>
      </c>
      <c r="F33">
        <v>0</v>
      </c>
      <c r="G33">
        <v>0</v>
      </c>
      <c r="H33">
        <v>0</v>
      </c>
      <c r="I33">
        <v>0</v>
      </c>
      <c r="J33">
        <v>843.55</v>
      </c>
      <c r="L33">
        <f t="shared" si="2"/>
        <v>33</v>
      </c>
      <c r="M33" t="str">
        <f t="shared" si="2"/>
        <v>TECNOLOGIA D'ALIMENTS</v>
      </c>
      <c r="N33" s="1">
        <f t="shared" si="4"/>
        <v>9.5667121095370771E-3</v>
      </c>
      <c r="O33" s="1">
        <f t="shared" si="4"/>
        <v>0.98094955841384635</v>
      </c>
      <c r="P33" s="1">
        <f t="shared" si="4"/>
        <v>9.4837294766166799E-3</v>
      </c>
    </row>
    <row r="34" spans="1:16" x14ac:dyDescent="0.25">
      <c r="A34">
        <v>34</v>
      </c>
      <c r="B34" t="s">
        <v>42</v>
      </c>
      <c r="C34">
        <v>2</v>
      </c>
      <c r="D34">
        <v>1144.1389999999999</v>
      </c>
      <c r="E34">
        <v>35.889000000000003</v>
      </c>
      <c r="F34">
        <v>0</v>
      </c>
      <c r="G34">
        <v>0</v>
      </c>
      <c r="H34">
        <v>0</v>
      </c>
      <c r="I34">
        <v>0</v>
      </c>
      <c r="J34">
        <v>1182.028</v>
      </c>
      <c r="L34">
        <f t="shared" si="2"/>
        <v>34</v>
      </c>
      <c r="M34" t="str">
        <f t="shared" si="2"/>
        <v>URBANISME</v>
      </c>
      <c r="N34" s="1">
        <f t="shared" si="4"/>
        <v>1.6920072959354601E-3</v>
      </c>
      <c r="O34" s="1">
        <f t="shared" si="4"/>
        <v>0.96794576778215058</v>
      </c>
      <c r="P34" s="1">
        <f t="shared" si="4"/>
        <v>3.0362224921913865E-2</v>
      </c>
    </row>
    <row r="35" spans="1:16" x14ac:dyDescent="0.25">
      <c r="A35">
        <v>35</v>
      </c>
      <c r="B35" t="s">
        <v>43</v>
      </c>
      <c r="C35">
        <v>149.82</v>
      </c>
      <c r="D35">
        <v>918.73</v>
      </c>
      <c r="E35">
        <v>18</v>
      </c>
      <c r="F35">
        <v>0</v>
      </c>
      <c r="G35">
        <v>0</v>
      </c>
      <c r="H35">
        <v>0</v>
      </c>
      <c r="I35">
        <v>0</v>
      </c>
      <c r="J35">
        <v>1086.55</v>
      </c>
      <c r="L35">
        <f t="shared" si="2"/>
        <v>35</v>
      </c>
      <c r="M35" t="str">
        <f t="shared" si="2"/>
        <v>COMUNICACIÓ AUDIOVISUAL, DOCUMENTACIÓ I HISTÒRIA DE L'ART</v>
      </c>
      <c r="N35" s="1">
        <f t="shared" si="4"/>
        <v>0.13788596935253786</v>
      </c>
      <c r="O35" s="1">
        <f t="shared" si="4"/>
        <v>0.84554783489024898</v>
      </c>
      <c r="P35" s="1">
        <f t="shared" si="4"/>
        <v>1.6566195757213197E-2</v>
      </c>
    </row>
    <row r="36" spans="1:16" x14ac:dyDescent="0.25">
      <c r="A36">
        <v>36</v>
      </c>
      <c r="B36" t="s">
        <v>44</v>
      </c>
      <c r="C36">
        <v>0</v>
      </c>
      <c r="D36">
        <v>1774.92</v>
      </c>
      <c r="E36">
        <v>22.99</v>
      </c>
      <c r="F36">
        <v>0</v>
      </c>
      <c r="G36">
        <v>0</v>
      </c>
      <c r="H36">
        <v>0</v>
      </c>
      <c r="I36">
        <v>0</v>
      </c>
      <c r="J36">
        <v>1797.91</v>
      </c>
      <c r="L36">
        <f t="shared" si="2"/>
        <v>36</v>
      </c>
      <c r="M36" t="str">
        <f t="shared" si="2"/>
        <v>PROJECTES ARQUITECTÒNICS</v>
      </c>
      <c r="N36" s="1">
        <f t="shared" si="4"/>
        <v>0</v>
      </c>
      <c r="O36" s="1">
        <f t="shared" si="4"/>
        <v>0.98721293056938331</v>
      </c>
      <c r="P36" s="1">
        <f t="shared" si="4"/>
        <v>1.2787069430616659E-2</v>
      </c>
    </row>
    <row r="37" spans="1:16" x14ac:dyDescent="0.25">
      <c r="A37">
        <v>37</v>
      </c>
      <c r="B37" t="s">
        <v>45</v>
      </c>
      <c r="C37">
        <v>321.60000000000002</v>
      </c>
      <c r="D37">
        <v>396.2</v>
      </c>
      <c r="E37">
        <v>0</v>
      </c>
      <c r="F37">
        <v>0</v>
      </c>
      <c r="G37">
        <v>0</v>
      </c>
      <c r="H37">
        <v>0</v>
      </c>
      <c r="I37">
        <v>0</v>
      </c>
      <c r="J37">
        <v>717.8</v>
      </c>
      <c r="L37">
        <f t="shared" si="2"/>
        <v>37</v>
      </c>
      <c r="M37" t="str">
        <f t="shared" si="2"/>
        <v>CONSERVACIÓ I RESTAURACIÓ DE BÉNS CULTURALS</v>
      </c>
      <c r="N37" s="1">
        <f t="shared" si="4"/>
        <v>0.44803566453050997</v>
      </c>
      <c r="O37" s="1">
        <f t="shared" si="4"/>
        <v>0.55196433546949009</v>
      </c>
      <c r="P37" s="1">
        <f t="shared" si="4"/>
        <v>0</v>
      </c>
    </row>
    <row r="38" spans="1:16" x14ac:dyDescent="0.25">
      <c r="A38">
        <v>39</v>
      </c>
      <c r="B38" t="s">
        <v>46</v>
      </c>
      <c r="C38">
        <v>97.85</v>
      </c>
      <c r="D38">
        <v>1434.25</v>
      </c>
      <c r="E38">
        <v>12</v>
      </c>
      <c r="F38">
        <v>0</v>
      </c>
      <c r="G38">
        <v>0</v>
      </c>
      <c r="H38">
        <v>0</v>
      </c>
      <c r="I38">
        <v>0</v>
      </c>
      <c r="J38">
        <v>1544.1</v>
      </c>
      <c r="L38">
        <f t="shared" si="2"/>
        <v>39</v>
      </c>
      <c r="M38" t="str">
        <f t="shared" si="2"/>
        <v>COMUNICACIONS</v>
      </c>
      <c r="N38" s="1">
        <f t="shared" si="4"/>
        <v>6.3370248040929986E-2</v>
      </c>
      <c r="O38" s="1">
        <f t="shared" si="4"/>
        <v>0.92885823457029992</v>
      </c>
      <c r="P38" s="1">
        <f t="shared" si="4"/>
        <v>7.7715173887701579E-3</v>
      </c>
    </row>
    <row r="39" spans="1:16" x14ac:dyDescent="0.25">
      <c r="A39">
        <v>40</v>
      </c>
      <c r="B39" t="s">
        <v>47</v>
      </c>
      <c r="C39">
        <v>0</v>
      </c>
      <c r="D39">
        <v>340.27</v>
      </c>
      <c r="E39">
        <v>4.3</v>
      </c>
      <c r="F39">
        <v>0</v>
      </c>
      <c r="G39">
        <v>0</v>
      </c>
      <c r="H39">
        <v>0</v>
      </c>
      <c r="I39">
        <v>0</v>
      </c>
      <c r="J39">
        <v>344.57</v>
      </c>
      <c r="L39">
        <f t="shared" si="2"/>
        <v>40</v>
      </c>
      <c r="M39" t="str">
        <f t="shared" si="2"/>
        <v>ENGINYERIA I INFRAESTRUCTURA DELS TRANSPORTS</v>
      </c>
      <c r="N39" s="1">
        <f t="shared" si="4"/>
        <v>0</v>
      </c>
      <c r="O39" s="1">
        <f t="shared" si="4"/>
        <v>0.98752067794642595</v>
      </c>
      <c r="P39" s="1">
        <f t="shared" si="4"/>
        <v>1.247932205357402E-2</v>
      </c>
    </row>
    <row r="40" spans="1:16" x14ac:dyDescent="0.25">
      <c r="A40">
        <v>41</v>
      </c>
      <c r="B40" t="s">
        <v>48</v>
      </c>
      <c r="C40">
        <v>18.852</v>
      </c>
      <c r="D40">
        <v>261.649</v>
      </c>
      <c r="E40">
        <v>20.899000000000001</v>
      </c>
      <c r="F40">
        <v>0</v>
      </c>
      <c r="G40">
        <v>0</v>
      </c>
      <c r="H40">
        <v>0</v>
      </c>
      <c r="I40">
        <v>0</v>
      </c>
      <c r="J40">
        <v>301.39999999999998</v>
      </c>
      <c r="L40">
        <f t="shared" si="2"/>
        <v>41</v>
      </c>
      <c r="M40" t="str">
        <f t="shared" si="2"/>
        <v>TERMODINÀMICA APLICADA</v>
      </c>
      <c r="N40" s="1">
        <f t="shared" si="4"/>
        <v>6.2548108825481091E-2</v>
      </c>
      <c r="O40" s="1">
        <f t="shared" si="4"/>
        <v>0.86811214333112152</v>
      </c>
      <c r="P40" s="1">
        <f t="shared" si="4"/>
        <v>6.9339747843397484E-2</v>
      </c>
    </row>
    <row r="41" spans="1:16" x14ac:dyDescent="0.25">
      <c r="A41">
        <v>42</v>
      </c>
      <c r="B41" t="s">
        <v>49</v>
      </c>
      <c r="C41">
        <v>38.700000000000003</v>
      </c>
      <c r="D41">
        <v>674.22</v>
      </c>
      <c r="E41">
        <v>34.450000000000003</v>
      </c>
      <c r="F41">
        <v>0</v>
      </c>
      <c r="G41">
        <v>0</v>
      </c>
      <c r="H41">
        <v>0</v>
      </c>
      <c r="I41">
        <v>0</v>
      </c>
      <c r="J41">
        <v>747.37</v>
      </c>
      <c r="L41">
        <f t="shared" si="2"/>
        <v>42</v>
      </c>
      <c r="M41" t="str">
        <f t="shared" si="2"/>
        <v>ENGINYERIA DE SISTEMES I AUTOMÀTICA</v>
      </c>
      <c r="N41" s="1">
        <f t="shared" si="4"/>
        <v>5.178158074313928E-2</v>
      </c>
      <c r="O41" s="1">
        <f t="shared" si="4"/>
        <v>0.90212344621807139</v>
      </c>
      <c r="P41" s="1">
        <f t="shared" si="4"/>
        <v>4.6094973038789358E-2</v>
      </c>
    </row>
    <row r="42" spans="1:16" x14ac:dyDescent="0.25">
      <c r="A42">
        <v>43</v>
      </c>
      <c r="B42" t="s">
        <v>50</v>
      </c>
      <c r="C42">
        <v>4.5</v>
      </c>
      <c r="D42">
        <v>676.55</v>
      </c>
      <c r="E42">
        <v>0</v>
      </c>
      <c r="F42">
        <v>0</v>
      </c>
      <c r="G42">
        <v>0</v>
      </c>
      <c r="H42">
        <v>0</v>
      </c>
      <c r="I42">
        <v>0</v>
      </c>
      <c r="J42">
        <v>681.05</v>
      </c>
      <c r="L42">
        <f t="shared" si="2"/>
        <v>43</v>
      </c>
      <c r="M42" t="str">
        <f t="shared" si="2"/>
        <v>PROJECTES D'ENGINYERIA</v>
      </c>
      <c r="N42" s="1">
        <f t="shared" si="4"/>
        <v>6.6074443873430739E-3</v>
      </c>
      <c r="O42" s="1">
        <f t="shared" si="4"/>
        <v>0.99339255561265694</v>
      </c>
      <c r="P42" s="1">
        <f t="shared" si="4"/>
        <v>0</v>
      </c>
    </row>
    <row r="43" spans="1:16" x14ac:dyDescent="0.25">
      <c r="A43">
        <v>44</v>
      </c>
      <c r="B43" t="s">
        <v>51</v>
      </c>
      <c r="C43">
        <v>21.47</v>
      </c>
      <c r="D43">
        <v>392.98</v>
      </c>
      <c r="E43">
        <v>7</v>
      </c>
      <c r="F43">
        <v>0</v>
      </c>
      <c r="G43">
        <v>0</v>
      </c>
      <c r="H43">
        <v>0</v>
      </c>
      <c r="I43">
        <v>0</v>
      </c>
      <c r="J43">
        <v>421.45</v>
      </c>
      <c r="L43">
        <f t="shared" si="2"/>
        <v>44</v>
      </c>
      <c r="M43" t="str">
        <f t="shared" si="2"/>
        <v>ECOSISTEMES AGROFORESTALS</v>
      </c>
      <c r="N43" s="1">
        <f t="shared" si="4"/>
        <v>5.0943172381065369E-2</v>
      </c>
      <c r="O43" s="1">
        <f t="shared" si="4"/>
        <v>0.93244750266935583</v>
      </c>
      <c r="P43" s="1">
        <f t="shared" si="4"/>
        <v>1.6609324949578834E-2</v>
      </c>
    </row>
    <row r="44" spans="1:16" x14ac:dyDescent="0.25">
      <c r="A44">
        <v>96</v>
      </c>
      <c r="B44" t="s">
        <v>53</v>
      </c>
      <c r="C44">
        <v>0</v>
      </c>
      <c r="D44">
        <v>49.3</v>
      </c>
      <c r="E44">
        <v>0</v>
      </c>
      <c r="F44">
        <v>0</v>
      </c>
      <c r="G44">
        <v>0</v>
      </c>
      <c r="H44">
        <v>0</v>
      </c>
      <c r="I44">
        <v>0</v>
      </c>
      <c r="J44">
        <v>49.3</v>
      </c>
      <c r="L44">
        <f t="shared" si="2"/>
        <v>96</v>
      </c>
      <c r="M44" t="str">
        <f t="shared" si="2"/>
        <v>Z-EXTERNS POSTGRAU</v>
      </c>
      <c r="N44" s="1">
        <f t="shared" si="4"/>
        <v>0</v>
      </c>
      <c r="O44" s="1">
        <f t="shared" si="4"/>
        <v>1</v>
      </c>
      <c r="P44" s="1">
        <f t="shared" si="4"/>
        <v>0</v>
      </c>
    </row>
    <row r="45" spans="1:16" x14ac:dyDescent="0.25">
      <c r="A45" t="s">
        <v>52</v>
      </c>
      <c r="B45" t="s">
        <v>9</v>
      </c>
      <c r="C45">
        <v>3206.3420000000001</v>
      </c>
      <c r="D45">
        <v>42805.148000000001</v>
      </c>
      <c r="E45">
        <v>1695.2080000000001</v>
      </c>
      <c r="F45">
        <v>238.7</v>
      </c>
      <c r="G45">
        <v>16.5</v>
      </c>
      <c r="H45">
        <v>210.2</v>
      </c>
      <c r="I45">
        <v>0</v>
      </c>
      <c r="J45">
        <v>48172.097999999998</v>
      </c>
      <c r="L45" t="str">
        <f t="shared" si="2"/>
        <v>Z</v>
      </c>
      <c r="M45" t="str">
        <f t="shared" si="2"/>
        <v>TOTALS</v>
      </c>
      <c r="N45" s="1">
        <f t="shared" ref="N45:P62" si="5">+C45/$J45</f>
        <v>6.6560148573973257E-2</v>
      </c>
      <c r="O45" s="1">
        <f t="shared" si="5"/>
        <v>0.88858799548236411</v>
      </c>
      <c r="P45" s="1">
        <f t="shared" si="5"/>
        <v>3.5190661614945648E-2</v>
      </c>
    </row>
    <row r="46" spans="1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J16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2</v>
      </c>
      <c r="B2" t="s">
        <v>10</v>
      </c>
      <c r="C2">
        <v>7</v>
      </c>
      <c r="D2">
        <v>838.35</v>
      </c>
      <c r="E2">
        <v>14.8</v>
      </c>
      <c r="F2">
        <v>0</v>
      </c>
      <c r="G2">
        <v>0</v>
      </c>
      <c r="H2">
        <v>0</v>
      </c>
      <c r="I2">
        <v>0</v>
      </c>
      <c r="J2">
        <v>860.15</v>
      </c>
      <c r="L2">
        <f>+A2</f>
        <v>2</v>
      </c>
      <c r="M2" t="str">
        <f>+B2</f>
        <v>BIOTECNOLOGIA</v>
      </c>
      <c r="N2" s="1">
        <f t="shared" ref="N2:N21" si="0">+C2/$J2</f>
        <v>8.1381154449805277E-3</v>
      </c>
      <c r="O2" s="1">
        <f t="shared" ref="O2:P17" si="1">+D2/$J2</f>
        <v>0.97465558332848923</v>
      </c>
      <c r="P2" s="1">
        <f t="shared" si="1"/>
        <v>1.7206301226530257E-2</v>
      </c>
    </row>
    <row r="3" spans="1:16" x14ac:dyDescent="0.25">
      <c r="A3">
        <v>3</v>
      </c>
      <c r="B3" t="s">
        <v>11</v>
      </c>
      <c r="C3">
        <v>28.6</v>
      </c>
      <c r="D3">
        <v>363.68</v>
      </c>
      <c r="E3">
        <v>0</v>
      </c>
      <c r="F3">
        <v>0</v>
      </c>
      <c r="G3">
        <v>0</v>
      </c>
      <c r="H3">
        <v>0</v>
      </c>
      <c r="I3">
        <v>0</v>
      </c>
      <c r="J3">
        <v>392.28</v>
      </c>
      <c r="L3">
        <f t="shared" ref="L3:M62" si="2">+A3</f>
        <v>3</v>
      </c>
      <c r="M3" t="str">
        <f t="shared" si="2"/>
        <v>CIÈNCIA ANIMAL</v>
      </c>
      <c r="N3" s="1">
        <f t="shared" si="0"/>
        <v>7.2907107168349153E-2</v>
      </c>
      <c r="O3" s="1">
        <f t="shared" si="1"/>
        <v>0.92709289283165097</v>
      </c>
      <c r="P3" s="1">
        <f t="shared" si="1"/>
        <v>0</v>
      </c>
    </row>
    <row r="4" spans="1:16" x14ac:dyDescent="0.25">
      <c r="A4">
        <v>4</v>
      </c>
      <c r="B4" t="s">
        <v>12</v>
      </c>
      <c r="C4">
        <v>5.5</v>
      </c>
      <c r="D4">
        <v>437.95</v>
      </c>
      <c r="E4">
        <v>5.25</v>
      </c>
      <c r="F4">
        <v>0</v>
      </c>
      <c r="G4">
        <v>0</v>
      </c>
      <c r="H4">
        <v>0</v>
      </c>
      <c r="I4">
        <v>0</v>
      </c>
      <c r="J4">
        <v>448.7</v>
      </c>
      <c r="L4">
        <f t="shared" si="2"/>
        <v>4</v>
      </c>
      <c r="M4" t="str">
        <f t="shared" si="2"/>
        <v>COMPOSICIÓ ARQUITECTÒNICA</v>
      </c>
      <c r="N4" s="1">
        <f t="shared" si="0"/>
        <v>1.2257633162469356E-2</v>
      </c>
      <c r="O4" s="1">
        <f t="shared" si="1"/>
        <v>0.97604189881880987</v>
      </c>
      <c r="P4" s="1">
        <f t="shared" si="1"/>
        <v>1.1700468018720749E-2</v>
      </c>
    </row>
    <row r="5" spans="1:16" x14ac:dyDescent="0.25">
      <c r="A5">
        <v>5</v>
      </c>
      <c r="B5" t="s">
        <v>13</v>
      </c>
      <c r="C5">
        <v>0</v>
      </c>
      <c r="D5">
        <v>1862.27</v>
      </c>
      <c r="E5">
        <v>0</v>
      </c>
      <c r="F5">
        <v>0</v>
      </c>
      <c r="G5">
        <v>0</v>
      </c>
      <c r="H5">
        <v>0</v>
      </c>
      <c r="I5">
        <v>0</v>
      </c>
      <c r="J5">
        <v>1862.27</v>
      </c>
      <c r="L5">
        <f t="shared" si="2"/>
        <v>5</v>
      </c>
      <c r="M5" t="str">
        <f t="shared" si="2"/>
        <v>CONSTRUCCIONS ARQUITECTÒNIQUES</v>
      </c>
      <c r="N5" s="1">
        <f t="shared" si="0"/>
        <v>0</v>
      </c>
      <c r="O5" s="1">
        <f t="shared" si="1"/>
        <v>1</v>
      </c>
      <c r="P5" s="1">
        <f t="shared" si="1"/>
        <v>0</v>
      </c>
    </row>
    <row r="6" spans="1:16" x14ac:dyDescent="0.25">
      <c r="A6">
        <v>6</v>
      </c>
      <c r="B6" t="s">
        <v>14</v>
      </c>
      <c r="C6">
        <v>61.5</v>
      </c>
      <c r="D6">
        <v>1039.1400000000001</v>
      </c>
      <c r="E6">
        <v>41.5</v>
      </c>
      <c r="F6">
        <v>0</v>
      </c>
      <c r="G6">
        <v>0</v>
      </c>
      <c r="H6">
        <v>0</v>
      </c>
      <c r="I6">
        <v>0</v>
      </c>
      <c r="J6">
        <v>1142.1400000000001</v>
      </c>
      <c r="L6">
        <f t="shared" si="2"/>
        <v>6</v>
      </c>
      <c r="M6" t="str">
        <f t="shared" si="2"/>
        <v>DIBUIX</v>
      </c>
      <c r="N6" s="1">
        <f t="shared" si="0"/>
        <v>5.3846288546062653E-2</v>
      </c>
      <c r="O6" s="1">
        <f t="shared" si="1"/>
        <v>0.9098184110529357</v>
      </c>
      <c r="P6" s="1">
        <f t="shared" si="1"/>
        <v>3.6335300401001629E-2</v>
      </c>
    </row>
    <row r="7" spans="1:16" x14ac:dyDescent="0.25">
      <c r="A7">
        <v>7</v>
      </c>
      <c r="B7" t="s">
        <v>15</v>
      </c>
      <c r="C7">
        <v>82.58</v>
      </c>
      <c r="D7">
        <v>1546.5</v>
      </c>
      <c r="E7">
        <v>56.77</v>
      </c>
      <c r="F7">
        <v>0</v>
      </c>
      <c r="G7">
        <v>0</v>
      </c>
      <c r="H7">
        <v>0</v>
      </c>
      <c r="I7">
        <v>0</v>
      </c>
      <c r="J7">
        <v>1685.85</v>
      </c>
      <c r="L7">
        <f t="shared" si="2"/>
        <v>7</v>
      </c>
      <c r="M7" t="str">
        <f t="shared" si="2"/>
        <v>ECONOMIA I CIÈNCIES SOCIALS</v>
      </c>
      <c r="N7" s="1">
        <f t="shared" si="0"/>
        <v>4.8984191950648043E-2</v>
      </c>
      <c r="O7" s="1">
        <f t="shared" si="1"/>
        <v>0.91734140048046986</v>
      </c>
      <c r="P7" s="1">
        <f t="shared" si="1"/>
        <v>3.3674407568882167E-2</v>
      </c>
    </row>
    <row r="8" spans="1:16" x14ac:dyDescent="0.25">
      <c r="A8">
        <v>8</v>
      </c>
      <c r="B8" t="s">
        <v>16</v>
      </c>
      <c r="C8">
        <v>53.25</v>
      </c>
      <c r="D8">
        <v>911.75</v>
      </c>
      <c r="E8">
        <v>0</v>
      </c>
      <c r="F8">
        <v>0</v>
      </c>
      <c r="G8">
        <v>0</v>
      </c>
      <c r="H8">
        <v>0</v>
      </c>
      <c r="I8">
        <v>0</v>
      </c>
      <c r="J8">
        <v>965</v>
      </c>
      <c r="L8">
        <f t="shared" si="2"/>
        <v>8</v>
      </c>
      <c r="M8" t="str">
        <f t="shared" si="2"/>
        <v>ESCULTURA</v>
      </c>
      <c r="N8" s="1">
        <f t="shared" si="0"/>
        <v>5.5181347150259068E-2</v>
      </c>
      <c r="O8" s="1">
        <f t="shared" si="1"/>
        <v>0.94481865284974098</v>
      </c>
      <c r="P8" s="1">
        <f t="shared" si="1"/>
        <v>0</v>
      </c>
    </row>
    <row r="9" spans="1:16" x14ac:dyDescent="0.25">
      <c r="A9">
        <v>9</v>
      </c>
      <c r="B9" t="s">
        <v>17</v>
      </c>
      <c r="C9">
        <v>140.65</v>
      </c>
      <c r="D9">
        <v>904.54</v>
      </c>
      <c r="E9">
        <v>24</v>
      </c>
      <c r="F9">
        <v>0</v>
      </c>
      <c r="G9">
        <v>0</v>
      </c>
      <c r="H9">
        <v>0</v>
      </c>
      <c r="I9">
        <v>0</v>
      </c>
      <c r="J9">
        <v>1069.19</v>
      </c>
      <c r="L9">
        <f t="shared" si="2"/>
        <v>9</v>
      </c>
      <c r="M9" t="str">
        <f t="shared" si="2"/>
        <v>ESTADÍSTICA I INVESTIGACIÓ OPERATIVA APLICADES I QUALITAT</v>
      </c>
      <c r="N9" s="1">
        <f t="shared" si="0"/>
        <v>0.13154818133353285</v>
      </c>
      <c r="O9" s="1">
        <f t="shared" si="1"/>
        <v>0.84600491961204272</v>
      </c>
      <c r="P9" s="1">
        <f t="shared" si="1"/>
        <v>2.2446899054424378E-2</v>
      </c>
    </row>
    <row r="10" spans="1:16" x14ac:dyDescent="0.25">
      <c r="A10">
        <v>10</v>
      </c>
      <c r="B10" t="s">
        <v>18</v>
      </c>
      <c r="C10">
        <v>3.75</v>
      </c>
      <c r="D10">
        <v>1254.54</v>
      </c>
      <c r="E10">
        <v>0</v>
      </c>
      <c r="F10">
        <v>0</v>
      </c>
      <c r="G10">
        <v>0</v>
      </c>
      <c r="H10">
        <v>0</v>
      </c>
      <c r="I10">
        <v>0</v>
      </c>
      <c r="J10">
        <v>1258.29</v>
      </c>
      <c r="L10">
        <f t="shared" si="2"/>
        <v>10</v>
      </c>
      <c r="M10" t="str">
        <f t="shared" si="2"/>
        <v>EXPRESSIÓ GRÀFICA ARQUITECTÒNICA</v>
      </c>
      <c r="N10" s="1">
        <f t="shared" si="0"/>
        <v>2.9802350809431848E-3</v>
      </c>
      <c r="O10" s="1">
        <f t="shared" si="1"/>
        <v>0.99701976491905686</v>
      </c>
      <c r="P10" s="1">
        <f t="shared" si="1"/>
        <v>0</v>
      </c>
    </row>
    <row r="11" spans="1:16" x14ac:dyDescent="0.25">
      <c r="A11">
        <v>11</v>
      </c>
      <c r="B11" t="s">
        <v>19</v>
      </c>
      <c r="C11">
        <v>56.9</v>
      </c>
      <c r="D11">
        <v>975.59</v>
      </c>
      <c r="E11">
        <v>3</v>
      </c>
      <c r="F11">
        <v>0</v>
      </c>
      <c r="G11">
        <v>0</v>
      </c>
      <c r="H11">
        <v>0</v>
      </c>
      <c r="I11">
        <v>0</v>
      </c>
      <c r="J11">
        <v>1035.49</v>
      </c>
      <c r="L11">
        <f t="shared" si="2"/>
        <v>11</v>
      </c>
      <c r="M11" t="str">
        <f t="shared" si="2"/>
        <v>Enginyeria Gràfica</v>
      </c>
      <c r="N11" s="1">
        <f t="shared" si="0"/>
        <v>5.494983051502187E-2</v>
      </c>
      <c r="O11" s="1">
        <f t="shared" si="1"/>
        <v>0.94215299037170808</v>
      </c>
      <c r="P11" s="1">
        <f t="shared" si="1"/>
        <v>2.8971791132700458E-3</v>
      </c>
    </row>
    <row r="12" spans="1:16" x14ac:dyDescent="0.25">
      <c r="A12">
        <v>12</v>
      </c>
      <c r="B12" t="s">
        <v>20</v>
      </c>
      <c r="C12">
        <v>103.565</v>
      </c>
      <c r="D12">
        <v>1489.71</v>
      </c>
      <c r="E12">
        <v>23.375</v>
      </c>
      <c r="F12">
        <v>0</v>
      </c>
      <c r="G12">
        <v>0</v>
      </c>
      <c r="H12">
        <v>0</v>
      </c>
      <c r="I12">
        <v>0</v>
      </c>
      <c r="J12">
        <v>1616.65</v>
      </c>
      <c r="L12">
        <f t="shared" si="2"/>
        <v>12</v>
      </c>
      <c r="M12" t="str">
        <f t="shared" si="2"/>
        <v>FÍSICA APLICADA</v>
      </c>
      <c r="N12" s="1">
        <f t="shared" si="0"/>
        <v>6.4061485169950194E-2</v>
      </c>
      <c r="O12" s="1">
        <f t="shared" si="1"/>
        <v>0.92147960288250397</v>
      </c>
      <c r="P12" s="1">
        <f t="shared" si="1"/>
        <v>1.445891194754585E-2</v>
      </c>
    </row>
    <row r="13" spans="1:16" x14ac:dyDescent="0.25">
      <c r="A13">
        <v>13</v>
      </c>
      <c r="B13" t="s">
        <v>21</v>
      </c>
      <c r="C13">
        <v>177</v>
      </c>
      <c r="D13">
        <v>179.45</v>
      </c>
      <c r="E13">
        <v>735.6</v>
      </c>
      <c r="F13">
        <v>242.3</v>
      </c>
      <c r="G13">
        <v>15</v>
      </c>
      <c r="H13">
        <v>209.7</v>
      </c>
      <c r="I13">
        <v>0</v>
      </c>
      <c r="J13">
        <v>1559.05</v>
      </c>
      <c r="L13">
        <f t="shared" si="2"/>
        <v>13</v>
      </c>
      <c r="M13" t="str">
        <f t="shared" si="2"/>
        <v>LINGÜÍSTICA APLICADA</v>
      </c>
      <c r="N13" s="1">
        <f t="shared" si="0"/>
        <v>0.11353067573201629</v>
      </c>
      <c r="O13" s="1">
        <f t="shared" si="1"/>
        <v>0.11510214553734646</v>
      </c>
      <c r="P13" s="1">
        <f t="shared" si="1"/>
        <v>0.47182579134729485</v>
      </c>
    </row>
    <row r="14" spans="1:16" x14ac:dyDescent="0.25">
      <c r="A14">
        <v>14</v>
      </c>
      <c r="B14" t="s">
        <v>22</v>
      </c>
      <c r="C14">
        <v>53.45</v>
      </c>
      <c r="D14">
        <v>662.4</v>
      </c>
      <c r="E14">
        <v>5.5</v>
      </c>
      <c r="F14">
        <v>0</v>
      </c>
      <c r="G14">
        <v>0</v>
      </c>
      <c r="H14">
        <v>0</v>
      </c>
      <c r="I14">
        <v>0</v>
      </c>
      <c r="J14">
        <v>721.35</v>
      </c>
      <c r="L14">
        <f t="shared" si="2"/>
        <v>14</v>
      </c>
      <c r="M14" t="str">
        <f t="shared" si="2"/>
        <v>ENGINYERIA RURAL I AGROALIMENTÀRIA</v>
      </c>
      <c r="N14" s="1">
        <f t="shared" si="0"/>
        <v>7.4097178900672356E-2</v>
      </c>
      <c r="O14" s="1">
        <f t="shared" si="1"/>
        <v>0.91827822832189643</v>
      </c>
      <c r="P14" s="1">
        <f t="shared" si="1"/>
        <v>7.6245927774312048E-3</v>
      </c>
    </row>
    <row r="15" spans="1:16" x14ac:dyDescent="0.25">
      <c r="A15">
        <v>15</v>
      </c>
      <c r="B15" t="s">
        <v>23</v>
      </c>
      <c r="C15">
        <v>3</v>
      </c>
      <c r="D15">
        <v>880.9</v>
      </c>
      <c r="E15">
        <v>0</v>
      </c>
      <c r="F15">
        <v>0</v>
      </c>
      <c r="G15">
        <v>0</v>
      </c>
      <c r="H15">
        <v>0</v>
      </c>
      <c r="I15">
        <v>0</v>
      </c>
      <c r="J15">
        <v>883.9</v>
      </c>
      <c r="L15">
        <f t="shared" si="2"/>
        <v>15</v>
      </c>
      <c r="M15" t="str">
        <f t="shared" si="2"/>
        <v>ENGINYERIA CARTOGRÀFICA, GEODÈSIA I FOTOGRAMETRIA</v>
      </c>
      <c r="N15" s="1">
        <f t="shared" si="0"/>
        <v>3.3940491005769883E-3</v>
      </c>
      <c r="O15" s="1">
        <f t="shared" si="1"/>
        <v>0.99660595089942305</v>
      </c>
      <c r="P15" s="1">
        <f t="shared" si="1"/>
        <v>0</v>
      </c>
    </row>
    <row r="16" spans="1:16" x14ac:dyDescent="0.25">
      <c r="A16">
        <v>16</v>
      </c>
      <c r="B16" t="s">
        <v>24</v>
      </c>
      <c r="C16">
        <v>14.49</v>
      </c>
      <c r="D16">
        <v>945.03</v>
      </c>
      <c r="E16">
        <v>0</v>
      </c>
      <c r="F16">
        <v>0</v>
      </c>
      <c r="G16">
        <v>0</v>
      </c>
      <c r="H16">
        <v>0</v>
      </c>
      <c r="I16">
        <v>0</v>
      </c>
      <c r="J16">
        <v>959.52</v>
      </c>
      <c r="L16">
        <f t="shared" si="2"/>
        <v>16</v>
      </c>
      <c r="M16" t="str">
        <f t="shared" si="2"/>
        <v>ENGINYERIA DE LA CONSTRUCCIÓ I DE PROJECTES  D'ENGINYERIA CIVIL</v>
      </c>
      <c r="N16" s="1">
        <f t="shared" si="0"/>
        <v>1.5101300650325163E-2</v>
      </c>
      <c r="O16" s="1">
        <f t="shared" si="1"/>
        <v>0.98489869934967478</v>
      </c>
      <c r="P16" s="1">
        <f t="shared" si="1"/>
        <v>0</v>
      </c>
    </row>
    <row r="17" spans="1:16" x14ac:dyDescent="0.25">
      <c r="A17">
        <v>17</v>
      </c>
      <c r="B17" t="s">
        <v>25</v>
      </c>
      <c r="C17">
        <v>211.63</v>
      </c>
      <c r="D17">
        <v>1379.4</v>
      </c>
      <c r="E17">
        <v>68.25</v>
      </c>
      <c r="F17">
        <v>0</v>
      </c>
      <c r="G17">
        <v>0</v>
      </c>
      <c r="H17">
        <v>0</v>
      </c>
      <c r="I17">
        <v>0</v>
      </c>
      <c r="J17">
        <v>1659.28</v>
      </c>
      <c r="L17">
        <f t="shared" si="2"/>
        <v>17</v>
      </c>
      <c r="M17" t="str">
        <f t="shared" si="2"/>
        <v>INFORMÀTICA DE SISTEMES I COMPUTADORS</v>
      </c>
      <c r="N17" s="1">
        <f t="shared" si="0"/>
        <v>0.12754327178053132</v>
      </c>
      <c r="O17" s="1">
        <f t="shared" si="1"/>
        <v>0.8313244298731981</v>
      </c>
      <c r="P17" s="1">
        <f t="shared" si="1"/>
        <v>4.113229834627067E-2</v>
      </c>
    </row>
    <row r="18" spans="1:16" x14ac:dyDescent="0.25">
      <c r="A18">
        <v>18</v>
      </c>
      <c r="B18" t="s">
        <v>26</v>
      </c>
      <c r="C18">
        <v>0</v>
      </c>
      <c r="D18">
        <v>425.72</v>
      </c>
      <c r="E18">
        <v>0</v>
      </c>
      <c r="F18">
        <v>0</v>
      </c>
      <c r="G18">
        <v>0</v>
      </c>
      <c r="H18">
        <v>0</v>
      </c>
      <c r="I18">
        <v>0</v>
      </c>
      <c r="J18">
        <v>425.72</v>
      </c>
      <c r="L18">
        <f t="shared" si="2"/>
        <v>18</v>
      </c>
      <c r="M18" t="str">
        <f t="shared" si="2"/>
        <v>ENGINYERIA DEL TERRENY</v>
      </c>
      <c r="N18" s="1">
        <f t="shared" si="0"/>
        <v>0</v>
      </c>
      <c r="O18" s="1">
        <f t="shared" ref="O18:P21" si="3">+D18/$J18</f>
        <v>1</v>
      </c>
      <c r="P18" s="1">
        <f t="shared" si="3"/>
        <v>0</v>
      </c>
    </row>
    <row r="19" spans="1:16" x14ac:dyDescent="0.25">
      <c r="A19">
        <v>19</v>
      </c>
      <c r="B19" t="s">
        <v>27</v>
      </c>
      <c r="C19">
        <v>48.3</v>
      </c>
      <c r="D19">
        <v>877.05</v>
      </c>
      <c r="E19">
        <v>12</v>
      </c>
      <c r="F19">
        <v>0</v>
      </c>
      <c r="G19">
        <v>0</v>
      </c>
      <c r="H19">
        <v>0</v>
      </c>
      <c r="I19">
        <v>0</v>
      </c>
      <c r="J19">
        <v>937.35</v>
      </c>
      <c r="L19">
        <f t="shared" si="2"/>
        <v>19</v>
      </c>
      <c r="M19" t="str">
        <f t="shared" si="2"/>
        <v>ENGINYERIA ELÈCTRICA</v>
      </c>
      <c r="N19" s="1">
        <f t="shared" si="0"/>
        <v>5.1528244519123058E-2</v>
      </c>
      <c r="O19" s="1">
        <f t="shared" si="3"/>
        <v>0.93566970715314446</v>
      </c>
      <c r="P19" s="1">
        <f t="shared" si="3"/>
        <v>1.2802048327732437E-2</v>
      </c>
    </row>
    <row r="20" spans="1:16" x14ac:dyDescent="0.25">
      <c r="A20">
        <v>20</v>
      </c>
      <c r="B20" t="s">
        <v>28</v>
      </c>
      <c r="C20">
        <v>77.900000000000006</v>
      </c>
      <c r="D20">
        <v>1452.2</v>
      </c>
      <c r="E20">
        <v>26.5</v>
      </c>
      <c r="F20">
        <v>0</v>
      </c>
      <c r="G20">
        <v>0</v>
      </c>
      <c r="H20">
        <v>0</v>
      </c>
      <c r="I20">
        <v>0</v>
      </c>
      <c r="J20">
        <v>1556.6</v>
      </c>
      <c r="L20">
        <f t="shared" si="2"/>
        <v>20</v>
      </c>
      <c r="M20" t="str">
        <f t="shared" si="2"/>
        <v>ENGINYERIA ELECTRÒNICA</v>
      </c>
      <c r="N20" s="1">
        <f t="shared" si="0"/>
        <v>5.0044969805987417E-2</v>
      </c>
      <c r="O20" s="1">
        <f t="shared" si="3"/>
        <v>0.9329307464987795</v>
      </c>
      <c r="P20" s="1">
        <f t="shared" si="3"/>
        <v>1.7024283695233202E-2</v>
      </c>
    </row>
    <row r="21" spans="1:16" x14ac:dyDescent="0.25">
      <c r="A21">
        <v>21</v>
      </c>
      <c r="B21" t="s">
        <v>29</v>
      </c>
      <c r="C21">
        <v>12.6</v>
      </c>
      <c r="D21">
        <v>977.1</v>
      </c>
      <c r="E21">
        <v>13.7</v>
      </c>
      <c r="F21">
        <v>0</v>
      </c>
      <c r="G21">
        <v>0</v>
      </c>
      <c r="H21">
        <v>0</v>
      </c>
      <c r="I21">
        <v>0</v>
      </c>
      <c r="J21">
        <v>1003.4</v>
      </c>
      <c r="L21">
        <f t="shared" si="2"/>
        <v>21</v>
      </c>
      <c r="M21" t="str">
        <f t="shared" si="2"/>
        <v>ENGINYERIA HIDRÀULICA I MEDI AMBIENT</v>
      </c>
      <c r="N21" s="1">
        <f t="shared" si="0"/>
        <v>1.2557305162447678E-2</v>
      </c>
      <c r="O21" s="1">
        <f t="shared" si="3"/>
        <v>0.97378911700219262</v>
      </c>
      <c r="P21" s="1">
        <f t="shared" si="3"/>
        <v>1.3653577835359776E-2</v>
      </c>
    </row>
    <row r="22" spans="1:16" x14ac:dyDescent="0.25">
      <c r="A22">
        <v>22</v>
      </c>
      <c r="B22" t="s">
        <v>30</v>
      </c>
      <c r="C22">
        <v>73.150000000000006</v>
      </c>
      <c r="D22">
        <v>1428.91</v>
      </c>
      <c r="E22">
        <v>2.25</v>
      </c>
      <c r="F22">
        <v>0</v>
      </c>
      <c r="G22">
        <v>0</v>
      </c>
      <c r="H22">
        <v>0</v>
      </c>
      <c r="I22">
        <v>0</v>
      </c>
      <c r="J22">
        <v>1504.31</v>
      </c>
      <c r="L22">
        <f t="shared" si="2"/>
        <v>22</v>
      </c>
      <c r="M22" t="str">
        <f t="shared" si="2"/>
        <v>ENGINYERIA MECÀNICA I DE MATERIALS</v>
      </c>
      <c r="N22" s="1">
        <f t="shared" ref="N22:P44" si="4">+C22/$J22</f>
        <v>4.8626945243998916E-2</v>
      </c>
      <c r="O22" s="1">
        <f t="shared" si="4"/>
        <v>0.94987735240741611</v>
      </c>
      <c r="P22" s="1">
        <f t="shared" si="4"/>
        <v>1.4957023485850656E-3</v>
      </c>
    </row>
    <row r="23" spans="1:16" x14ac:dyDescent="0.25">
      <c r="A23">
        <v>23</v>
      </c>
      <c r="B23" t="s">
        <v>31</v>
      </c>
      <c r="C23">
        <v>20.9</v>
      </c>
      <c r="D23">
        <v>856.16</v>
      </c>
      <c r="E23">
        <v>9.6999999999999993</v>
      </c>
      <c r="F23">
        <v>0</v>
      </c>
      <c r="G23">
        <v>0</v>
      </c>
      <c r="H23">
        <v>0</v>
      </c>
      <c r="I23">
        <v>0</v>
      </c>
      <c r="J23">
        <v>886.76</v>
      </c>
      <c r="L23">
        <f t="shared" si="2"/>
        <v>23</v>
      </c>
      <c r="M23" t="str">
        <f t="shared" si="2"/>
        <v>ENGINYERIA QUÍMICA I NUCLEAR</v>
      </c>
      <c r="N23" s="1">
        <f t="shared" si="4"/>
        <v>2.3568947629572824E-2</v>
      </c>
      <c r="O23" s="1">
        <f t="shared" si="4"/>
        <v>0.96549235418828094</v>
      </c>
      <c r="P23" s="1">
        <f t="shared" si="4"/>
        <v>1.0938698182146239E-2</v>
      </c>
    </row>
    <row r="24" spans="1:16" x14ac:dyDescent="0.25">
      <c r="A24">
        <v>24</v>
      </c>
      <c r="B24" t="s">
        <v>32</v>
      </c>
      <c r="C24">
        <v>0</v>
      </c>
      <c r="D24">
        <v>279.75</v>
      </c>
      <c r="E24">
        <v>13.5</v>
      </c>
      <c r="F24">
        <v>0</v>
      </c>
      <c r="G24">
        <v>0</v>
      </c>
      <c r="H24">
        <v>0</v>
      </c>
      <c r="I24">
        <v>0</v>
      </c>
      <c r="J24">
        <v>293.25</v>
      </c>
      <c r="L24">
        <f t="shared" si="2"/>
        <v>24</v>
      </c>
      <c r="M24" t="str">
        <f t="shared" si="2"/>
        <v>ENGINYERIA TÈXTIL I PAPERERA</v>
      </c>
      <c r="N24" s="1">
        <f t="shared" si="4"/>
        <v>0</v>
      </c>
      <c r="O24" s="1">
        <f t="shared" si="4"/>
        <v>0.95396419437340152</v>
      </c>
      <c r="P24" s="1">
        <f t="shared" si="4"/>
        <v>4.6035805626598467E-2</v>
      </c>
    </row>
    <row r="25" spans="1:16" x14ac:dyDescent="0.25">
      <c r="A25">
        <v>25</v>
      </c>
      <c r="B25" t="s">
        <v>33</v>
      </c>
      <c r="C25">
        <v>11.4</v>
      </c>
      <c r="D25">
        <v>665.05</v>
      </c>
      <c r="E25">
        <v>20.399999999999999</v>
      </c>
      <c r="F25">
        <v>0</v>
      </c>
      <c r="G25">
        <v>0</v>
      </c>
      <c r="H25">
        <v>0</v>
      </c>
      <c r="I25">
        <v>0</v>
      </c>
      <c r="J25">
        <v>696.85</v>
      </c>
      <c r="L25">
        <f t="shared" si="2"/>
        <v>25</v>
      </c>
      <c r="M25" t="str">
        <f t="shared" si="2"/>
        <v>MÀQUINES I MOTORS TÈRMICS</v>
      </c>
      <c r="N25" s="1">
        <f t="shared" si="4"/>
        <v>1.6359331276458347E-2</v>
      </c>
      <c r="O25" s="1">
        <f t="shared" si="4"/>
        <v>0.95436607591303713</v>
      </c>
      <c r="P25" s="1">
        <f t="shared" si="4"/>
        <v>2.9274592810504409E-2</v>
      </c>
    </row>
    <row r="26" spans="1:16" x14ac:dyDescent="0.25">
      <c r="A26">
        <v>26</v>
      </c>
      <c r="B26" t="s">
        <v>34</v>
      </c>
      <c r="C26">
        <v>359.28</v>
      </c>
      <c r="D26">
        <v>1917.02</v>
      </c>
      <c r="E26">
        <v>91</v>
      </c>
      <c r="F26">
        <v>0</v>
      </c>
      <c r="G26">
        <v>0</v>
      </c>
      <c r="H26">
        <v>0</v>
      </c>
      <c r="I26">
        <v>0</v>
      </c>
      <c r="J26">
        <v>2367.3000000000002</v>
      </c>
      <c r="L26">
        <f t="shared" si="2"/>
        <v>26</v>
      </c>
      <c r="M26" t="str">
        <f t="shared" si="2"/>
        <v>MATEMÀTICA APLICADA</v>
      </c>
      <c r="N26" s="1">
        <f t="shared" si="4"/>
        <v>0.15176783677607397</v>
      </c>
      <c r="O26" s="1">
        <f t="shared" si="4"/>
        <v>0.80979174587082325</v>
      </c>
      <c r="P26" s="1">
        <f t="shared" si="4"/>
        <v>3.844041735310269E-2</v>
      </c>
    </row>
    <row r="27" spans="1:16" x14ac:dyDescent="0.25">
      <c r="A27">
        <v>27</v>
      </c>
      <c r="B27" t="s">
        <v>35</v>
      </c>
      <c r="C27">
        <v>103.39</v>
      </c>
      <c r="D27">
        <v>987.65</v>
      </c>
      <c r="E27">
        <v>0</v>
      </c>
      <c r="F27">
        <v>0</v>
      </c>
      <c r="G27">
        <v>0</v>
      </c>
      <c r="H27">
        <v>0</v>
      </c>
      <c r="I27">
        <v>0</v>
      </c>
      <c r="J27">
        <v>1091.04</v>
      </c>
      <c r="L27">
        <f t="shared" si="2"/>
        <v>27</v>
      </c>
      <c r="M27" t="str">
        <f t="shared" si="2"/>
        <v>MECÀNICA DELS MEDIS CONTINUS I TEORIA D'ESTRUCTURES</v>
      </c>
      <c r="N27" s="1">
        <f t="shared" si="4"/>
        <v>9.4762795131250924E-2</v>
      </c>
      <c r="O27" s="1">
        <f t="shared" si="4"/>
        <v>0.90523720486874915</v>
      </c>
      <c r="P27" s="1">
        <f t="shared" si="4"/>
        <v>0</v>
      </c>
    </row>
    <row r="28" spans="1:16" x14ac:dyDescent="0.25">
      <c r="A28">
        <v>28</v>
      </c>
      <c r="B28" t="s">
        <v>36</v>
      </c>
      <c r="C28">
        <v>47.05</v>
      </c>
      <c r="D28">
        <v>2017.35</v>
      </c>
      <c r="E28">
        <v>62.65</v>
      </c>
      <c r="F28">
        <v>0</v>
      </c>
      <c r="G28">
        <v>0</v>
      </c>
      <c r="H28">
        <v>0</v>
      </c>
      <c r="I28">
        <v>0</v>
      </c>
      <c r="J28">
        <v>2127.0500000000002</v>
      </c>
      <c r="L28">
        <f t="shared" si="2"/>
        <v>28</v>
      </c>
      <c r="M28" t="str">
        <f t="shared" si="2"/>
        <v>Organització d'Empreses</v>
      </c>
      <c r="N28" s="1">
        <f t="shared" si="4"/>
        <v>2.2119837333396015E-2</v>
      </c>
      <c r="O28" s="1">
        <f t="shared" si="4"/>
        <v>0.94842622411320832</v>
      </c>
      <c r="P28" s="1">
        <f t="shared" si="4"/>
        <v>2.9453938553395544E-2</v>
      </c>
    </row>
    <row r="29" spans="1:16" x14ac:dyDescent="0.25">
      <c r="A29">
        <v>29</v>
      </c>
      <c r="B29" t="s">
        <v>37</v>
      </c>
      <c r="C29">
        <v>209.9</v>
      </c>
      <c r="D29">
        <v>723.04</v>
      </c>
      <c r="E29">
        <v>0</v>
      </c>
      <c r="F29">
        <v>0</v>
      </c>
      <c r="G29">
        <v>0</v>
      </c>
      <c r="H29">
        <v>0</v>
      </c>
      <c r="I29">
        <v>0</v>
      </c>
      <c r="J29">
        <v>932.94</v>
      </c>
      <c r="L29">
        <f t="shared" si="2"/>
        <v>29</v>
      </c>
      <c r="M29" t="str">
        <f t="shared" si="2"/>
        <v>PINTURA</v>
      </c>
      <c r="N29" s="1">
        <f t="shared" si="4"/>
        <v>0.2249876733766373</v>
      </c>
      <c r="O29" s="1">
        <f t="shared" si="4"/>
        <v>0.77501232662336261</v>
      </c>
      <c r="P29" s="1">
        <f t="shared" si="4"/>
        <v>0</v>
      </c>
    </row>
    <row r="30" spans="1:16" x14ac:dyDescent="0.25">
      <c r="A30">
        <v>30</v>
      </c>
      <c r="B30" t="s">
        <v>38</v>
      </c>
      <c r="C30">
        <v>45.51</v>
      </c>
      <c r="D30">
        <v>654.74</v>
      </c>
      <c r="E30">
        <v>14.75</v>
      </c>
      <c r="F30">
        <v>0</v>
      </c>
      <c r="G30">
        <v>0</v>
      </c>
      <c r="H30">
        <v>0</v>
      </c>
      <c r="I30">
        <v>0</v>
      </c>
      <c r="J30">
        <v>715</v>
      </c>
      <c r="L30">
        <f t="shared" si="2"/>
        <v>30</v>
      </c>
      <c r="M30" t="str">
        <f t="shared" si="2"/>
        <v>PRODUCCIÓ VEGETAL</v>
      </c>
      <c r="N30" s="1">
        <f t="shared" si="4"/>
        <v>6.3650349650349644E-2</v>
      </c>
      <c r="O30" s="1">
        <f t="shared" si="4"/>
        <v>0.9157202797202797</v>
      </c>
      <c r="P30" s="1">
        <f t="shared" si="4"/>
        <v>2.062937062937063E-2</v>
      </c>
    </row>
    <row r="31" spans="1:16" x14ac:dyDescent="0.25">
      <c r="A31">
        <v>31</v>
      </c>
      <c r="B31" t="s">
        <v>39</v>
      </c>
      <c r="C31">
        <v>34.1</v>
      </c>
      <c r="D31">
        <v>713.2</v>
      </c>
      <c r="E31">
        <v>27.65</v>
      </c>
      <c r="F31">
        <v>0</v>
      </c>
      <c r="G31">
        <v>0</v>
      </c>
      <c r="H31">
        <v>0</v>
      </c>
      <c r="I31">
        <v>0</v>
      </c>
      <c r="J31">
        <v>774.95</v>
      </c>
      <c r="L31">
        <f t="shared" si="2"/>
        <v>31</v>
      </c>
      <c r="M31" t="str">
        <f t="shared" si="2"/>
        <v>QUÍMICA</v>
      </c>
      <c r="N31" s="1">
        <f t="shared" si="4"/>
        <v>4.4002838892831797E-2</v>
      </c>
      <c r="O31" s="1">
        <f t="shared" si="4"/>
        <v>0.92031743983482805</v>
      </c>
      <c r="P31" s="1">
        <f t="shared" si="4"/>
        <v>3.5679721272340148E-2</v>
      </c>
    </row>
    <row r="32" spans="1:16" x14ac:dyDescent="0.25">
      <c r="A32">
        <v>32</v>
      </c>
      <c r="B32" t="s">
        <v>40</v>
      </c>
      <c r="C32">
        <v>279.85000000000002</v>
      </c>
      <c r="D32">
        <v>2494.71</v>
      </c>
      <c r="E32">
        <v>102.01</v>
      </c>
      <c r="F32">
        <v>0</v>
      </c>
      <c r="G32">
        <v>0</v>
      </c>
      <c r="H32">
        <v>0</v>
      </c>
      <c r="I32">
        <v>0</v>
      </c>
      <c r="J32">
        <v>2876.57</v>
      </c>
      <c r="L32">
        <f t="shared" si="2"/>
        <v>32</v>
      </c>
      <c r="M32" t="str">
        <f t="shared" si="2"/>
        <v>SISTEMES INFORMÀTICS I COMPUTACIÓ</v>
      </c>
      <c r="N32" s="1">
        <f t="shared" si="4"/>
        <v>9.7286003817045996E-2</v>
      </c>
      <c r="O32" s="1">
        <f t="shared" si="4"/>
        <v>0.86725162259218436</v>
      </c>
      <c r="P32" s="1">
        <f t="shared" si="4"/>
        <v>3.5462373590769564E-2</v>
      </c>
    </row>
    <row r="33" spans="1:16" x14ac:dyDescent="0.25">
      <c r="A33">
        <v>33</v>
      </c>
      <c r="B33" t="s">
        <v>41</v>
      </c>
      <c r="C33">
        <v>17.945</v>
      </c>
      <c r="D33">
        <v>833.58</v>
      </c>
      <c r="E33">
        <v>7.875</v>
      </c>
      <c r="F33">
        <v>0</v>
      </c>
      <c r="G33">
        <v>0</v>
      </c>
      <c r="H33">
        <v>0</v>
      </c>
      <c r="I33">
        <v>0</v>
      </c>
      <c r="J33">
        <v>859.4</v>
      </c>
      <c r="L33">
        <f t="shared" si="2"/>
        <v>33</v>
      </c>
      <c r="M33" t="str">
        <f t="shared" si="2"/>
        <v>TECNOLOGIA D'ALIMENTS</v>
      </c>
      <c r="N33" s="1">
        <f t="shared" si="4"/>
        <v>2.0880847102629743E-2</v>
      </c>
      <c r="O33" s="1">
        <f t="shared" si="4"/>
        <v>0.9699557831044916</v>
      </c>
      <c r="P33" s="1">
        <f t="shared" si="4"/>
        <v>9.1633697928787533E-3</v>
      </c>
    </row>
    <row r="34" spans="1:16" x14ac:dyDescent="0.25">
      <c r="A34">
        <v>34</v>
      </c>
      <c r="B34" t="s">
        <v>42</v>
      </c>
      <c r="C34">
        <v>5.6</v>
      </c>
      <c r="D34">
        <v>1241.461</v>
      </c>
      <c r="E34">
        <v>26.498999999999999</v>
      </c>
      <c r="F34">
        <v>0</v>
      </c>
      <c r="G34">
        <v>0</v>
      </c>
      <c r="H34">
        <v>0</v>
      </c>
      <c r="I34">
        <v>0</v>
      </c>
      <c r="J34">
        <v>1273.56</v>
      </c>
      <c r="L34">
        <f t="shared" si="2"/>
        <v>34</v>
      </c>
      <c r="M34" t="str">
        <f t="shared" si="2"/>
        <v>URBANISME</v>
      </c>
      <c r="N34" s="1">
        <f t="shared" si="4"/>
        <v>4.3971230252206409E-3</v>
      </c>
      <c r="O34" s="1">
        <f t="shared" si="4"/>
        <v>0.97479584785954343</v>
      </c>
      <c r="P34" s="1">
        <f t="shared" si="4"/>
        <v>2.080702911523603E-2</v>
      </c>
    </row>
    <row r="35" spans="1:16" x14ac:dyDescent="0.25">
      <c r="A35">
        <v>35</v>
      </c>
      <c r="B35" t="s">
        <v>43</v>
      </c>
      <c r="C35">
        <v>97.95</v>
      </c>
      <c r="D35">
        <v>909.59</v>
      </c>
      <c r="E35">
        <v>18</v>
      </c>
      <c r="F35">
        <v>0</v>
      </c>
      <c r="G35">
        <v>0</v>
      </c>
      <c r="H35">
        <v>0</v>
      </c>
      <c r="I35">
        <v>0</v>
      </c>
      <c r="J35">
        <v>1025.54</v>
      </c>
      <c r="L35">
        <f t="shared" si="2"/>
        <v>35</v>
      </c>
      <c r="M35" t="str">
        <f t="shared" si="2"/>
        <v>COMUNICACIÓ AUDIOVISUAL, DOCUMENTACIÓ I HISTÒRIA DE L'ART</v>
      </c>
      <c r="N35" s="1">
        <f t="shared" si="4"/>
        <v>9.5510657799793286E-2</v>
      </c>
      <c r="O35" s="1">
        <f t="shared" si="4"/>
        <v>0.8869376133549155</v>
      </c>
      <c r="P35" s="1">
        <f t="shared" si="4"/>
        <v>1.7551728845291263E-2</v>
      </c>
    </row>
    <row r="36" spans="1:16" x14ac:dyDescent="0.25">
      <c r="A36">
        <v>36</v>
      </c>
      <c r="B36" t="s">
        <v>44</v>
      </c>
      <c r="C36">
        <v>0</v>
      </c>
      <c r="D36">
        <v>1669.83</v>
      </c>
      <c r="E36">
        <v>19.489999999999998</v>
      </c>
      <c r="F36">
        <v>0</v>
      </c>
      <c r="G36">
        <v>0</v>
      </c>
      <c r="H36">
        <v>0</v>
      </c>
      <c r="I36">
        <v>0</v>
      </c>
      <c r="J36">
        <v>1689.32</v>
      </c>
      <c r="L36">
        <f t="shared" si="2"/>
        <v>36</v>
      </c>
      <c r="M36" t="str">
        <f t="shared" si="2"/>
        <v>PROJECTES ARQUITECTÒNICS</v>
      </c>
      <c r="N36" s="1">
        <f t="shared" si="4"/>
        <v>0</v>
      </c>
      <c r="O36" s="1">
        <f t="shared" si="4"/>
        <v>0.98846281343972719</v>
      </c>
      <c r="P36" s="1">
        <f t="shared" si="4"/>
        <v>1.1537186560272772E-2</v>
      </c>
    </row>
    <row r="37" spans="1:16" x14ac:dyDescent="0.25">
      <c r="A37">
        <v>37</v>
      </c>
      <c r="B37" t="s">
        <v>45</v>
      </c>
      <c r="C37">
        <v>281.48</v>
      </c>
      <c r="D37">
        <v>394.52</v>
      </c>
      <c r="E37">
        <v>0</v>
      </c>
      <c r="F37">
        <v>0</v>
      </c>
      <c r="G37">
        <v>0</v>
      </c>
      <c r="H37">
        <v>0</v>
      </c>
      <c r="I37">
        <v>0</v>
      </c>
      <c r="J37">
        <v>676</v>
      </c>
      <c r="L37">
        <f t="shared" si="2"/>
        <v>37</v>
      </c>
      <c r="M37" t="str">
        <f t="shared" si="2"/>
        <v>CONSERVACIÓ I RESTAURACIÓ DE BÉNS CULTURALS</v>
      </c>
      <c r="N37" s="1">
        <f t="shared" si="4"/>
        <v>0.41639053254437874</v>
      </c>
      <c r="O37" s="1">
        <f t="shared" si="4"/>
        <v>0.58360946745562126</v>
      </c>
      <c r="P37" s="1">
        <f t="shared" si="4"/>
        <v>0</v>
      </c>
    </row>
    <row r="38" spans="1:16" x14ac:dyDescent="0.25">
      <c r="A38">
        <v>39</v>
      </c>
      <c r="B38" t="s">
        <v>46</v>
      </c>
      <c r="C38">
        <v>37</v>
      </c>
      <c r="D38">
        <v>1405.19</v>
      </c>
      <c r="E38">
        <v>12</v>
      </c>
      <c r="F38">
        <v>0</v>
      </c>
      <c r="G38">
        <v>0</v>
      </c>
      <c r="H38">
        <v>0</v>
      </c>
      <c r="I38">
        <v>0</v>
      </c>
      <c r="J38">
        <v>1454.19</v>
      </c>
      <c r="L38">
        <f t="shared" si="2"/>
        <v>39</v>
      </c>
      <c r="M38" t="str">
        <f t="shared" si="2"/>
        <v>COMUNICACIONS</v>
      </c>
      <c r="N38" s="1">
        <f t="shared" si="4"/>
        <v>2.5443717808539462E-2</v>
      </c>
      <c r="O38" s="1">
        <f t="shared" si="4"/>
        <v>0.96630426560490723</v>
      </c>
      <c r="P38" s="1">
        <f t="shared" si="4"/>
        <v>8.2520165865533381E-3</v>
      </c>
    </row>
    <row r="39" spans="1:16" x14ac:dyDescent="0.25">
      <c r="A39">
        <v>40</v>
      </c>
      <c r="B39" t="s">
        <v>47</v>
      </c>
      <c r="C39">
        <v>0</v>
      </c>
      <c r="D39">
        <v>361.35</v>
      </c>
      <c r="E39">
        <v>4.0999999999999996</v>
      </c>
      <c r="F39">
        <v>0</v>
      </c>
      <c r="G39">
        <v>0</v>
      </c>
      <c r="H39">
        <v>0</v>
      </c>
      <c r="I39">
        <v>0</v>
      </c>
      <c r="J39">
        <v>365.45</v>
      </c>
      <c r="L39">
        <f t="shared" si="2"/>
        <v>40</v>
      </c>
      <c r="M39" t="str">
        <f t="shared" si="2"/>
        <v>ENGINYERIA I INFRAESTRUCTURA DELS TRANSPORTS</v>
      </c>
      <c r="N39" s="1">
        <f t="shared" si="4"/>
        <v>0</v>
      </c>
      <c r="O39" s="1">
        <f t="shared" si="4"/>
        <v>0.98878095498700247</v>
      </c>
      <c r="P39" s="1">
        <f t="shared" si="4"/>
        <v>1.1219045012997673E-2</v>
      </c>
    </row>
    <row r="40" spans="1:16" x14ac:dyDescent="0.25">
      <c r="A40">
        <v>41</v>
      </c>
      <c r="B40" t="s">
        <v>48</v>
      </c>
      <c r="C40">
        <v>23.664000000000001</v>
      </c>
      <c r="D40">
        <v>257.68599999999998</v>
      </c>
      <c r="E40">
        <v>17.3</v>
      </c>
      <c r="F40">
        <v>0</v>
      </c>
      <c r="G40">
        <v>0</v>
      </c>
      <c r="H40">
        <v>0</v>
      </c>
      <c r="I40">
        <v>0</v>
      </c>
      <c r="J40">
        <v>298.64999999999998</v>
      </c>
      <c r="L40">
        <f t="shared" si="2"/>
        <v>41</v>
      </c>
      <c r="M40" t="str">
        <f t="shared" si="2"/>
        <v>TERMODINÀMICA APLICADA</v>
      </c>
      <c r="N40" s="1">
        <f t="shared" si="4"/>
        <v>7.9236564540431959E-2</v>
      </c>
      <c r="O40" s="1">
        <f t="shared" si="4"/>
        <v>0.86283609576427256</v>
      </c>
      <c r="P40" s="1">
        <f t="shared" si="4"/>
        <v>5.7927339695295503E-2</v>
      </c>
    </row>
    <row r="41" spans="1:16" x14ac:dyDescent="0.25">
      <c r="A41">
        <v>42</v>
      </c>
      <c r="B41" t="s">
        <v>49</v>
      </c>
      <c r="C41">
        <v>37.4</v>
      </c>
      <c r="D41">
        <v>662.43</v>
      </c>
      <c r="E41">
        <v>23.45</v>
      </c>
      <c r="F41">
        <v>0</v>
      </c>
      <c r="G41">
        <v>0</v>
      </c>
      <c r="H41">
        <v>0</v>
      </c>
      <c r="I41">
        <v>0</v>
      </c>
      <c r="J41">
        <v>723.28</v>
      </c>
      <c r="L41">
        <f t="shared" si="2"/>
        <v>42</v>
      </c>
      <c r="M41" t="str">
        <f t="shared" si="2"/>
        <v>ENGINYERIA DE SISTEMES I AUTOMÀTICA</v>
      </c>
      <c r="N41" s="1">
        <f t="shared" si="4"/>
        <v>5.1708881760867159E-2</v>
      </c>
      <c r="O41" s="1">
        <f t="shared" si="4"/>
        <v>0.91586937285698478</v>
      </c>
      <c r="P41" s="1">
        <f t="shared" si="4"/>
        <v>3.2421745382147996E-2</v>
      </c>
    </row>
    <row r="42" spans="1:16" x14ac:dyDescent="0.25">
      <c r="A42">
        <v>43</v>
      </c>
      <c r="B42" t="s">
        <v>50</v>
      </c>
      <c r="C42">
        <v>0</v>
      </c>
      <c r="D42">
        <v>653.9</v>
      </c>
      <c r="E42">
        <v>0</v>
      </c>
      <c r="F42">
        <v>0</v>
      </c>
      <c r="G42">
        <v>0</v>
      </c>
      <c r="H42">
        <v>0</v>
      </c>
      <c r="I42">
        <v>0</v>
      </c>
      <c r="J42">
        <v>653.9</v>
      </c>
      <c r="L42">
        <f t="shared" si="2"/>
        <v>43</v>
      </c>
      <c r="M42" t="str">
        <f t="shared" si="2"/>
        <v>PROJECTES D'ENGINYERIA</v>
      </c>
      <c r="N42" s="1">
        <f t="shared" si="4"/>
        <v>0</v>
      </c>
      <c r="O42" s="1">
        <f t="shared" si="4"/>
        <v>1</v>
      </c>
      <c r="P42" s="1">
        <f t="shared" si="4"/>
        <v>0</v>
      </c>
    </row>
    <row r="43" spans="1:16" x14ac:dyDescent="0.25">
      <c r="A43">
        <v>44</v>
      </c>
      <c r="B43" t="s">
        <v>51</v>
      </c>
      <c r="C43">
        <v>20.96</v>
      </c>
      <c r="D43">
        <v>326.89</v>
      </c>
      <c r="E43">
        <v>7</v>
      </c>
      <c r="F43">
        <v>0</v>
      </c>
      <c r="G43">
        <v>0</v>
      </c>
      <c r="H43">
        <v>0</v>
      </c>
      <c r="I43">
        <v>0</v>
      </c>
      <c r="J43">
        <v>354.85</v>
      </c>
      <c r="L43">
        <f t="shared" si="2"/>
        <v>44</v>
      </c>
      <c r="M43" t="str">
        <f t="shared" si="2"/>
        <v>ECOSISTEMES AGROFORESTALS</v>
      </c>
      <c r="N43" s="1">
        <f t="shared" si="4"/>
        <v>5.9067211497815977E-2</v>
      </c>
      <c r="O43" s="1">
        <f t="shared" si="4"/>
        <v>0.92120614344089047</v>
      </c>
      <c r="P43" s="1">
        <f t="shared" si="4"/>
        <v>1.9726645061293503E-2</v>
      </c>
    </row>
    <row r="44" spans="1:16" x14ac:dyDescent="0.25">
      <c r="A44">
        <v>96</v>
      </c>
      <c r="B44" t="s">
        <v>53</v>
      </c>
      <c r="C44">
        <v>0</v>
      </c>
      <c r="D44">
        <v>18.3</v>
      </c>
      <c r="E44">
        <v>0</v>
      </c>
      <c r="F44">
        <v>0</v>
      </c>
      <c r="G44">
        <v>0</v>
      </c>
      <c r="H44">
        <v>0</v>
      </c>
      <c r="I44">
        <v>0</v>
      </c>
      <c r="J44">
        <v>18.3</v>
      </c>
      <c r="L44">
        <f t="shared" si="2"/>
        <v>96</v>
      </c>
      <c r="M44" t="str">
        <f t="shared" si="2"/>
        <v>Z-EXTERNS POSTGRAU</v>
      </c>
      <c r="N44" s="1">
        <f t="shared" si="4"/>
        <v>0</v>
      </c>
      <c r="O44" s="1">
        <f t="shared" si="4"/>
        <v>1</v>
      </c>
      <c r="P44" s="1">
        <f t="shared" si="4"/>
        <v>0</v>
      </c>
    </row>
    <row r="45" spans="1:16" x14ac:dyDescent="0.25">
      <c r="A45" t="s">
        <v>52</v>
      </c>
      <c r="B45" t="s">
        <v>9</v>
      </c>
      <c r="C45">
        <v>2848.194</v>
      </c>
      <c r="D45">
        <v>40875.576999999997</v>
      </c>
      <c r="E45">
        <v>1509.8689999999999</v>
      </c>
      <c r="F45">
        <v>242.3</v>
      </c>
      <c r="G45">
        <v>15</v>
      </c>
      <c r="H45">
        <v>209.7</v>
      </c>
      <c r="I45">
        <v>0</v>
      </c>
      <c r="J45">
        <v>45700.639999999999</v>
      </c>
      <c r="L45" t="str">
        <f t="shared" si="2"/>
        <v>Z</v>
      </c>
      <c r="M45" t="str">
        <f t="shared" si="2"/>
        <v>TOTALS</v>
      </c>
      <c r="N45" s="1">
        <f t="shared" ref="N45:P62" si="5">+C45/$J45</f>
        <v>6.2322847119865278E-2</v>
      </c>
      <c r="O45" s="1">
        <f t="shared" si="5"/>
        <v>0.89442023131404724</v>
      </c>
      <c r="P45" s="1">
        <f t="shared" si="5"/>
        <v>3.3038246291518018E-2</v>
      </c>
    </row>
    <row r="46" spans="1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4" zoomScale="50" zoomScaleNormal="50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2</v>
      </c>
      <c r="B2" t="s">
        <v>10</v>
      </c>
      <c r="C2">
        <v>4</v>
      </c>
      <c r="D2">
        <v>794.55</v>
      </c>
      <c r="E2">
        <v>33.700000000000003</v>
      </c>
      <c r="F2">
        <v>0</v>
      </c>
      <c r="G2">
        <v>0</v>
      </c>
      <c r="H2">
        <v>0</v>
      </c>
      <c r="I2">
        <v>0</v>
      </c>
      <c r="J2">
        <v>832.25</v>
      </c>
      <c r="L2">
        <f>+A2</f>
        <v>2</v>
      </c>
      <c r="M2" t="str">
        <f>+B2</f>
        <v>BIOTECNOLOGIA</v>
      </c>
      <c r="N2" s="1">
        <f>+C2/$J2</f>
        <v>4.8062481225593272E-3</v>
      </c>
      <c r="O2" s="1">
        <f>+D2/$J2</f>
        <v>0.95470111144487824</v>
      </c>
      <c r="P2" s="1">
        <f>+E2/$J2</f>
        <v>4.0492640432562337E-2</v>
      </c>
    </row>
    <row r="3" spans="1:16" x14ac:dyDescent="0.25">
      <c r="A3">
        <v>3</v>
      </c>
      <c r="B3" t="s">
        <v>11</v>
      </c>
      <c r="C3">
        <v>24.65</v>
      </c>
      <c r="D3">
        <v>360.86</v>
      </c>
      <c r="E3">
        <v>0</v>
      </c>
      <c r="F3">
        <v>0</v>
      </c>
      <c r="G3">
        <v>0</v>
      </c>
      <c r="H3">
        <v>0</v>
      </c>
      <c r="I3">
        <v>0</v>
      </c>
      <c r="J3">
        <v>385.51</v>
      </c>
      <c r="L3">
        <f t="shared" ref="L3:L62" si="0">+A3</f>
        <v>3</v>
      </c>
      <c r="M3" t="str">
        <f t="shared" ref="M3:M62" si="1">+B3</f>
        <v>CIÈNCIA ANIMAL</v>
      </c>
      <c r="N3" s="1">
        <f t="shared" ref="N3:N21" si="2">+C3/$J3</f>
        <v>6.3941272599932555E-2</v>
      </c>
      <c r="O3" s="1">
        <f t="shared" ref="O3:O21" si="3">+D3/$J3</f>
        <v>0.93605872740006746</v>
      </c>
      <c r="P3" s="1">
        <f t="shared" ref="P3:P21" si="4">+E3/$J3</f>
        <v>0</v>
      </c>
    </row>
    <row r="4" spans="1:16" x14ac:dyDescent="0.25">
      <c r="A4">
        <v>4</v>
      </c>
      <c r="B4" t="s">
        <v>12</v>
      </c>
      <c r="C4">
        <v>0</v>
      </c>
      <c r="D4">
        <v>400.27</v>
      </c>
      <c r="E4">
        <v>7.25</v>
      </c>
      <c r="F4">
        <v>0</v>
      </c>
      <c r="G4">
        <v>0</v>
      </c>
      <c r="H4">
        <v>0</v>
      </c>
      <c r="I4">
        <v>0</v>
      </c>
      <c r="J4">
        <v>407.52</v>
      </c>
      <c r="L4">
        <f t="shared" si="0"/>
        <v>4</v>
      </c>
      <c r="M4" t="str">
        <f t="shared" si="1"/>
        <v>COMPOSICIÓ ARQUITECTÒNICA</v>
      </c>
      <c r="N4" s="1">
        <f t="shared" si="2"/>
        <v>0</v>
      </c>
      <c r="O4" s="1">
        <f t="shared" si="3"/>
        <v>0.98220946211228899</v>
      </c>
      <c r="P4" s="1">
        <f t="shared" si="4"/>
        <v>1.7790537887711032E-2</v>
      </c>
    </row>
    <row r="5" spans="1:16" x14ac:dyDescent="0.25">
      <c r="A5">
        <v>5</v>
      </c>
      <c r="B5" t="s">
        <v>13</v>
      </c>
      <c r="C5">
        <v>1.3</v>
      </c>
      <c r="D5">
        <v>1459.56</v>
      </c>
      <c r="E5">
        <v>0</v>
      </c>
      <c r="F5">
        <v>0</v>
      </c>
      <c r="G5">
        <v>0</v>
      </c>
      <c r="H5">
        <v>0</v>
      </c>
      <c r="I5">
        <v>0</v>
      </c>
      <c r="J5">
        <v>1460.86</v>
      </c>
      <c r="L5">
        <f t="shared" si="0"/>
        <v>5</v>
      </c>
      <c r="M5" t="str">
        <f t="shared" si="1"/>
        <v>CONSTRUCCIONS ARQUITECTÒNIQUES</v>
      </c>
      <c r="N5" s="1">
        <f t="shared" si="2"/>
        <v>8.8988677902057699E-4</v>
      </c>
      <c r="O5" s="1">
        <f t="shared" si="3"/>
        <v>0.99911011322097942</v>
      </c>
      <c r="P5" s="1">
        <f t="shared" si="4"/>
        <v>0</v>
      </c>
    </row>
    <row r="6" spans="1:16" x14ac:dyDescent="0.25">
      <c r="A6">
        <v>6</v>
      </c>
      <c r="B6" t="s">
        <v>14</v>
      </c>
      <c r="C6">
        <v>74</v>
      </c>
      <c r="D6">
        <v>1023.8</v>
      </c>
      <c r="E6">
        <v>29</v>
      </c>
      <c r="F6">
        <v>0</v>
      </c>
      <c r="G6">
        <v>0</v>
      </c>
      <c r="H6">
        <v>0</v>
      </c>
      <c r="I6">
        <v>0</v>
      </c>
      <c r="J6">
        <v>1126.8</v>
      </c>
      <c r="L6">
        <f t="shared" si="0"/>
        <v>6</v>
      </c>
      <c r="M6" t="str">
        <f t="shared" si="1"/>
        <v>DIBUIX</v>
      </c>
      <c r="N6" s="1">
        <f t="shared" si="2"/>
        <v>6.5672701455449067E-2</v>
      </c>
      <c r="O6" s="1">
        <f t="shared" si="3"/>
        <v>0.90859069932552361</v>
      </c>
      <c r="P6" s="1">
        <f t="shared" si="4"/>
        <v>2.5736599219027333E-2</v>
      </c>
    </row>
    <row r="7" spans="1:16" x14ac:dyDescent="0.25">
      <c r="A7">
        <v>7</v>
      </c>
      <c r="B7" t="s">
        <v>15</v>
      </c>
      <c r="C7">
        <v>138.13999999999999</v>
      </c>
      <c r="D7">
        <v>1254.52</v>
      </c>
      <c r="E7">
        <v>55.99</v>
      </c>
      <c r="F7">
        <v>0</v>
      </c>
      <c r="G7">
        <v>0</v>
      </c>
      <c r="H7">
        <v>0</v>
      </c>
      <c r="I7">
        <v>0</v>
      </c>
      <c r="J7">
        <v>1448.65</v>
      </c>
      <c r="L7">
        <f t="shared" si="0"/>
        <v>7</v>
      </c>
      <c r="M7" t="str">
        <f t="shared" si="1"/>
        <v>ECONOMIA I CIÈNCIES SOCIALS</v>
      </c>
      <c r="N7" s="1">
        <f t="shared" si="2"/>
        <v>9.535774686777343E-2</v>
      </c>
      <c r="O7" s="1">
        <f t="shared" si="3"/>
        <v>0.86599247575328753</v>
      </c>
      <c r="P7" s="1">
        <f t="shared" si="4"/>
        <v>3.8649777378939008E-2</v>
      </c>
    </row>
    <row r="8" spans="1:16" x14ac:dyDescent="0.25">
      <c r="A8">
        <v>8</v>
      </c>
      <c r="B8" t="s">
        <v>16</v>
      </c>
      <c r="C8">
        <v>37.5</v>
      </c>
      <c r="D8">
        <v>827</v>
      </c>
      <c r="E8">
        <v>0</v>
      </c>
      <c r="F8">
        <v>0</v>
      </c>
      <c r="G8">
        <v>0</v>
      </c>
      <c r="H8">
        <v>0</v>
      </c>
      <c r="I8">
        <v>0</v>
      </c>
      <c r="J8">
        <v>864.5</v>
      </c>
      <c r="L8">
        <f t="shared" si="0"/>
        <v>8</v>
      </c>
      <c r="M8" t="str">
        <f t="shared" si="1"/>
        <v>ESCULTURA</v>
      </c>
      <c r="N8" s="1">
        <f t="shared" si="2"/>
        <v>4.3377674956622328E-2</v>
      </c>
      <c r="O8" s="1">
        <f t="shared" si="3"/>
        <v>0.95662232504337763</v>
      </c>
      <c r="P8" s="1">
        <f t="shared" si="4"/>
        <v>0</v>
      </c>
    </row>
    <row r="9" spans="1:16" x14ac:dyDescent="0.25">
      <c r="A9">
        <v>9</v>
      </c>
      <c r="B9" t="s">
        <v>17</v>
      </c>
      <c r="C9">
        <v>79.599999999999994</v>
      </c>
      <c r="D9">
        <v>913.8</v>
      </c>
      <c r="E9">
        <v>47</v>
      </c>
      <c r="F9">
        <v>0</v>
      </c>
      <c r="G9">
        <v>0</v>
      </c>
      <c r="H9">
        <v>0</v>
      </c>
      <c r="I9">
        <v>0</v>
      </c>
      <c r="J9">
        <v>1040.4000000000001</v>
      </c>
      <c r="L9">
        <f t="shared" si="0"/>
        <v>9</v>
      </c>
      <c r="M9" t="str">
        <f t="shared" si="1"/>
        <v>ESTADÍSTICA I INVESTIGACIÓ OPERATIVA APLICADES I QUALITAT</v>
      </c>
      <c r="N9" s="1">
        <f t="shared" si="2"/>
        <v>7.6509034986543628E-2</v>
      </c>
      <c r="O9" s="1">
        <f t="shared" si="3"/>
        <v>0.87831603229527089</v>
      </c>
      <c r="P9" s="1">
        <f t="shared" si="4"/>
        <v>4.5174932718185311E-2</v>
      </c>
    </row>
    <row r="10" spans="1:16" x14ac:dyDescent="0.25">
      <c r="A10">
        <v>10</v>
      </c>
      <c r="B10" t="s">
        <v>18</v>
      </c>
      <c r="C10">
        <v>32.5</v>
      </c>
      <c r="D10">
        <v>1292.8699999999999</v>
      </c>
      <c r="E10">
        <v>0</v>
      </c>
      <c r="F10">
        <v>0</v>
      </c>
      <c r="G10">
        <v>0</v>
      </c>
      <c r="H10">
        <v>0</v>
      </c>
      <c r="I10">
        <v>0</v>
      </c>
      <c r="J10">
        <v>1325.37</v>
      </c>
      <c r="L10">
        <f t="shared" si="0"/>
        <v>10</v>
      </c>
      <c r="M10" t="str">
        <f t="shared" si="1"/>
        <v>EXPRESSIÓ GRÀFICA ARQUITECTÒNICA</v>
      </c>
      <c r="N10" s="1">
        <f t="shared" si="2"/>
        <v>2.4521454386322313E-2</v>
      </c>
      <c r="O10" s="1">
        <f t="shared" si="3"/>
        <v>0.97547854561367764</v>
      </c>
      <c r="P10" s="1">
        <f t="shared" si="4"/>
        <v>0</v>
      </c>
    </row>
    <row r="11" spans="1:16" x14ac:dyDescent="0.25">
      <c r="A11">
        <v>11</v>
      </c>
      <c r="B11" t="s">
        <v>19</v>
      </c>
      <c r="C11">
        <v>23.9</v>
      </c>
      <c r="D11">
        <v>874.1</v>
      </c>
      <c r="E11">
        <v>17.5</v>
      </c>
      <c r="F11">
        <v>0</v>
      </c>
      <c r="G11">
        <v>0</v>
      </c>
      <c r="H11">
        <v>0</v>
      </c>
      <c r="I11">
        <v>0</v>
      </c>
      <c r="J11">
        <v>915.5</v>
      </c>
      <c r="L11">
        <f t="shared" si="0"/>
        <v>11</v>
      </c>
      <c r="M11" t="str">
        <f t="shared" si="1"/>
        <v>Enginyeria Gràfica</v>
      </c>
      <c r="N11" s="1">
        <f t="shared" si="2"/>
        <v>2.610595303113053E-2</v>
      </c>
      <c r="O11" s="1">
        <f t="shared" si="3"/>
        <v>0.95477880939377391</v>
      </c>
      <c r="P11" s="1">
        <f t="shared" si="4"/>
        <v>1.9115237575095576E-2</v>
      </c>
    </row>
    <row r="12" spans="1:16" x14ac:dyDescent="0.25">
      <c r="A12">
        <v>12</v>
      </c>
      <c r="B12" t="s">
        <v>20</v>
      </c>
      <c r="C12">
        <v>64.05</v>
      </c>
      <c r="D12">
        <v>1541.94</v>
      </c>
      <c r="E12">
        <v>21.3</v>
      </c>
      <c r="F12">
        <v>0</v>
      </c>
      <c r="G12">
        <v>0</v>
      </c>
      <c r="H12">
        <v>0</v>
      </c>
      <c r="I12">
        <v>0</v>
      </c>
      <c r="J12">
        <v>1627.29</v>
      </c>
      <c r="L12">
        <f t="shared" si="0"/>
        <v>12</v>
      </c>
      <c r="M12" t="str">
        <f t="shared" si="1"/>
        <v>FÍSICA APLICADA</v>
      </c>
      <c r="N12" s="1">
        <f t="shared" si="2"/>
        <v>3.9359917408697896E-2</v>
      </c>
      <c r="O12" s="1">
        <f t="shared" si="3"/>
        <v>0.94755083605257828</v>
      </c>
      <c r="P12" s="1">
        <f t="shared" si="4"/>
        <v>1.3089246538723891E-2</v>
      </c>
    </row>
    <row r="13" spans="1:16" x14ac:dyDescent="0.25">
      <c r="A13">
        <v>13</v>
      </c>
      <c r="B13" t="s">
        <v>21</v>
      </c>
      <c r="C13">
        <v>166.25</v>
      </c>
      <c r="D13">
        <v>161.1</v>
      </c>
      <c r="E13">
        <v>832.4</v>
      </c>
      <c r="F13">
        <v>226.7</v>
      </c>
      <c r="G13">
        <v>15</v>
      </c>
      <c r="H13">
        <v>196.7</v>
      </c>
      <c r="I13">
        <v>0</v>
      </c>
      <c r="J13">
        <v>1598.15</v>
      </c>
      <c r="L13">
        <f t="shared" si="0"/>
        <v>13</v>
      </c>
      <c r="M13" t="str">
        <f t="shared" si="1"/>
        <v>LINGÜÍSTICA APLICADA</v>
      </c>
      <c r="N13" s="1">
        <f t="shared" si="2"/>
        <v>0.10402653067609423</v>
      </c>
      <c r="O13" s="1">
        <f t="shared" si="3"/>
        <v>0.10080405468823327</v>
      </c>
      <c r="P13" s="1">
        <f t="shared" si="4"/>
        <v>0.52085223539717795</v>
      </c>
    </row>
    <row r="14" spans="1:16" x14ac:dyDescent="0.25">
      <c r="A14">
        <v>14</v>
      </c>
      <c r="B14" t="s">
        <v>22</v>
      </c>
      <c r="C14">
        <v>17.55</v>
      </c>
      <c r="D14">
        <v>556.54999999999995</v>
      </c>
      <c r="E14">
        <v>5.5</v>
      </c>
      <c r="F14">
        <v>0</v>
      </c>
      <c r="G14">
        <v>0</v>
      </c>
      <c r="H14">
        <v>0</v>
      </c>
      <c r="I14">
        <v>0</v>
      </c>
      <c r="J14">
        <v>579.6</v>
      </c>
      <c r="L14">
        <f t="shared" si="0"/>
        <v>14</v>
      </c>
      <c r="M14" t="str">
        <f t="shared" si="1"/>
        <v>ENGINYERIA RURAL I AGROALIMENTÀRIA</v>
      </c>
      <c r="N14" s="1">
        <f t="shared" si="2"/>
        <v>3.0279503105590064E-2</v>
      </c>
      <c r="O14" s="1">
        <f t="shared" si="3"/>
        <v>0.96023119392684597</v>
      </c>
      <c r="P14" s="1">
        <f t="shared" si="4"/>
        <v>9.4893029675638361E-3</v>
      </c>
    </row>
    <row r="15" spans="1:16" x14ac:dyDescent="0.25">
      <c r="A15">
        <v>15</v>
      </c>
      <c r="B15" t="s">
        <v>23</v>
      </c>
      <c r="C15">
        <v>0</v>
      </c>
      <c r="D15">
        <v>745.65</v>
      </c>
      <c r="E15">
        <v>0</v>
      </c>
      <c r="F15">
        <v>0</v>
      </c>
      <c r="G15">
        <v>0</v>
      </c>
      <c r="H15">
        <v>0</v>
      </c>
      <c r="I15">
        <v>0</v>
      </c>
      <c r="J15">
        <v>745.65</v>
      </c>
      <c r="L15">
        <f t="shared" si="0"/>
        <v>15</v>
      </c>
      <c r="M15" t="str">
        <f t="shared" si="1"/>
        <v>ENGINYERIA CARTOGRÀFICA, GEODÈSIA I FOTOGRAMETRIA</v>
      </c>
      <c r="N15" s="1">
        <f t="shared" si="2"/>
        <v>0</v>
      </c>
      <c r="O15" s="1">
        <f t="shared" si="3"/>
        <v>1</v>
      </c>
      <c r="P15" s="1">
        <f t="shared" si="4"/>
        <v>0</v>
      </c>
    </row>
    <row r="16" spans="1:16" x14ac:dyDescent="0.25">
      <c r="A16">
        <v>16</v>
      </c>
      <c r="B16" t="s">
        <v>24</v>
      </c>
      <c r="C16">
        <v>0</v>
      </c>
      <c r="D16">
        <v>955.8</v>
      </c>
      <c r="E16">
        <v>0</v>
      </c>
      <c r="F16">
        <v>0</v>
      </c>
      <c r="G16">
        <v>0</v>
      </c>
      <c r="H16">
        <v>0</v>
      </c>
      <c r="I16">
        <v>0</v>
      </c>
      <c r="J16">
        <v>955.8</v>
      </c>
      <c r="L16">
        <f t="shared" si="0"/>
        <v>16</v>
      </c>
      <c r="M16" t="str">
        <f t="shared" si="1"/>
        <v>ENGINYERIA DE LA CONSTRUCCIÓ I DE PROJECTES  D'ENGINYERIA CIVIL</v>
      </c>
      <c r="N16" s="1">
        <f t="shared" si="2"/>
        <v>0</v>
      </c>
      <c r="O16" s="1">
        <f t="shared" si="3"/>
        <v>1</v>
      </c>
      <c r="P16" s="1">
        <f t="shared" si="4"/>
        <v>0</v>
      </c>
    </row>
    <row r="17" spans="1:16" x14ac:dyDescent="0.25">
      <c r="A17">
        <v>17</v>
      </c>
      <c r="B17" t="s">
        <v>25</v>
      </c>
      <c r="C17">
        <v>142.72</v>
      </c>
      <c r="D17">
        <v>1068.19</v>
      </c>
      <c r="E17">
        <v>78.27</v>
      </c>
      <c r="F17">
        <v>0</v>
      </c>
      <c r="G17">
        <v>0</v>
      </c>
      <c r="H17">
        <v>0</v>
      </c>
      <c r="I17">
        <v>0</v>
      </c>
      <c r="J17">
        <v>1289.18</v>
      </c>
      <c r="L17">
        <f t="shared" si="0"/>
        <v>17</v>
      </c>
      <c r="M17" t="str">
        <f t="shared" si="1"/>
        <v>INFORMÀTICA DE SISTEMES I COMPUTADORS</v>
      </c>
      <c r="N17" s="1">
        <f t="shared" si="2"/>
        <v>0.110706030189733</v>
      </c>
      <c r="O17" s="1">
        <f t="shared" si="3"/>
        <v>0.8285809584386975</v>
      </c>
      <c r="P17" s="1">
        <f t="shared" si="4"/>
        <v>6.0713011371569515E-2</v>
      </c>
    </row>
    <row r="18" spans="1:16" x14ac:dyDescent="0.25">
      <c r="A18">
        <v>18</v>
      </c>
      <c r="B18" t="s">
        <v>26</v>
      </c>
      <c r="C18">
        <v>0</v>
      </c>
      <c r="D18">
        <v>294.62</v>
      </c>
      <c r="E18">
        <v>0</v>
      </c>
      <c r="F18">
        <v>0</v>
      </c>
      <c r="G18">
        <v>0</v>
      </c>
      <c r="H18">
        <v>0</v>
      </c>
      <c r="I18">
        <v>0</v>
      </c>
      <c r="J18">
        <v>294.62</v>
      </c>
      <c r="L18">
        <f t="shared" si="0"/>
        <v>18</v>
      </c>
      <c r="M18" t="str">
        <f t="shared" si="1"/>
        <v>ENGINYERIA DEL TERRENY</v>
      </c>
      <c r="N18" s="1">
        <f t="shared" si="2"/>
        <v>0</v>
      </c>
      <c r="O18" s="1">
        <f t="shared" si="3"/>
        <v>1</v>
      </c>
      <c r="P18" s="1">
        <f t="shared" si="4"/>
        <v>0</v>
      </c>
    </row>
    <row r="19" spans="1:16" x14ac:dyDescent="0.25">
      <c r="A19">
        <v>19</v>
      </c>
      <c r="B19" t="s">
        <v>27</v>
      </c>
      <c r="C19">
        <v>48.1</v>
      </c>
      <c r="D19">
        <v>776.5</v>
      </c>
      <c r="E19">
        <v>25.3</v>
      </c>
      <c r="F19">
        <v>0</v>
      </c>
      <c r="G19">
        <v>0</v>
      </c>
      <c r="H19">
        <v>0</v>
      </c>
      <c r="I19">
        <v>0</v>
      </c>
      <c r="J19">
        <v>849.9</v>
      </c>
      <c r="L19">
        <f t="shared" si="0"/>
        <v>19</v>
      </c>
      <c r="M19" t="str">
        <f t="shared" si="1"/>
        <v>ENGINYERIA ELÈCTRICA</v>
      </c>
      <c r="N19" s="1">
        <f t="shared" si="2"/>
        <v>5.6594893516884341E-2</v>
      </c>
      <c r="O19" s="1">
        <f t="shared" si="3"/>
        <v>0.91363689845864227</v>
      </c>
      <c r="P19" s="1">
        <f t="shared" si="4"/>
        <v>2.9768208024473469E-2</v>
      </c>
    </row>
    <row r="20" spans="1:16" x14ac:dyDescent="0.25">
      <c r="A20">
        <v>20</v>
      </c>
      <c r="B20" t="s">
        <v>28</v>
      </c>
      <c r="C20">
        <v>30.32</v>
      </c>
      <c r="D20">
        <v>1178.75</v>
      </c>
      <c r="E20">
        <v>16.5</v>
      </c>
      <c r="F20">
        <v>0</v>
      </c>
      <c r="G20">
        <v>0</v>
      </c>
      <c r="H20">
        <v>0</v>
      </c>
      <c r="I20">
        <v>0</v>
      </c>
      <c r="J20">
        <v>1225.57</v>
      </c>
      <c r="L20">
        <f t="shared" si="0"/>
        <v>20</v>
      </c>
      <c r="M20" t="str">
        <f t="shared" si="1"/>
        <v>ENGINYERIA ELECTRÒNICA</v>
      </c>
      <c r="N20" s="1">
        <f t="shared" si="2"/>
        <v>2.473950896317632E-2</v>
      </c>
      <c r="O20" s="1">
        <f t="shared" si="3"/>
        <v>0.9617973677554118</v>
      </c>
      <c r="P20" s="1">
        <f t="shared" si="4"/>
        <v>1.3463123281411915E-2</v>
      </c>
    </row>
    <row r="21" spans="1:16" x14ac:dyDescent="0.25">
      <c r="A21">
        <v>21</v>
      </c>
      <c r="B21" t="s">
        <v>29</v>
      </c>
      <c r="C21">
        <v>3.25</v>
      </c>
      <c r="D21">
        <v>932.15</v>
      </c>
      <c r="E21">
        <v>11.3</v>
      </c>
      <c r="F21">
        <v>0</v>
      </c>
      <c r="G21">
        <v>0</v>
      </c>
      <c r="H21">
        <v>0</v>
      </c>
      <c r="I21">
        <v>0</v>
      </c>
      <c r="J21">
        <v>946.7</v>
      </c>
      <c r="L21">
        <f t="shared" si="0"/>
        <v>21</v>
      </c>
      <c r="M21" t="str">
        <f t="shared" si="1"/>
        <v>ENGINYERIA HIDRÀULICA I MEDI AMBIENT</v>
      </c>
      <c r="N21" s="1">
        <f t="shared" si="2"/>
        <v>3.4329777120523926E-3</v>
      </c>
      <c r="O21" s="1">
        <f t="shared" si="3"/>
        <v>0.98463082285835002</v>
      </c>
      <c r="P21" s="1">
        <f t="shared" si="4"/>
        <v>1.193619942959755E-2</v>
      </c>
    </row>
    <row r="22" spans="1:16" x14ac:dyDescent="0.25">
      <c r="A22">
        <v>22</v>
      </c>
      <c r="B22" t="s">
        <v>30</v>
      </c>
      <c r="C22">
        <v>43.4</v>
      </c>
      <c r="D22">
        <v>1448.05</v>
      </c>
      <c r="E22">
        <v>2.25</v>
      </c>
      <c r="F22">
        <v>0</v>
      </c>
      <c r="G22">
        <v>0</v>
      </c>
      <c r="H22">
        <v>0</v>
      </c>
      <c r="I22">
        <v>0</v>
      </c>
      <c r="J22">
        <v>1493.7</v>
      </c>
      <c r="L22">
        <f t="shared" si="0"/>
        <v>22</v>
      </c>
      <c r="M22" t="str">
        <f t="shared" si="1"/>
        <v>ENGINYERIA MECÀNICA I DE MATERIALS</v>
      </c>
      <c r="N22" s="1">
        <f t="shared" ref="N22:N44" si="5">+C22/$J22</f>
        <v>2.905536586998728E-2</v>
      </c>
      <c r="O22" s="1">
        <f t="shared" ref="O22:O44" si="6">+D22/$J22</f>
        <v>0.96943830755841198</v>
      </c>
      <c r="P22" s="1">
        <f t="shared" ref="P22:P44" si="7">+E22/$J22</f>
        <v>1.506326571600723E-3</v>
      </c>
    </row>
    <row r="23" spans="1:16" x14ac:dyDescent="0.25">
      <c r="A23">
        <v>23</v>
      </c>
      <c r="B23" t="s">
        <v>31</v>
      </c>
      <c r="C23">
        <v>41.95</v>
      </c>
      <c r="D23">
        <v>805.1</v>
      </c>
      <c r="E23">
        <v>13.15</v>
      </c>
      <c r="F23">
        <v>0</v>
      </c>
      <c r="G23">
        <v>0</v>
      </c>
      <c r="H23">
        <v>0</v>
      </c>
      <c r="I23">
        <v>0</v>
      </c>
      <c r="J23">
        <v>860.2</v>
      </c>
      <c r="L23">
        <f t="shared" si="0"/>
        <v>23</v>
      </c>
      <c r="M23" t="str">
        <f t="shared" si="1"/>
        <v>ENGINYERIA QUÍMICA I NUCLEAR</v>
      </c>
      <c r="N23" s="1">
        <f t="shared" si="5"/>
        <v>4.8767728435247619E-2</v>
      </c>
      <c r="O23" s="1">
        <f t="shared" si="6"/>
        <v>0.93594512903975813</v>
      </c>
      <c r="P23" s="1">
        <f t="shared" si="7"/>
        <v>1.5287142524994187E-2</v>
      </c>
    </row>
    <row r="24" spans="1:16" x14ac:dyDescent="0.25">
      <c r="A24">
        <v>24</v>
      </c>
      <c r="B24" t="s">
        <v>32</v>
      </c>
      <c r="C24">
        <v>0</v>
      </c>
      <c r="D24">
        <v>208.75</v>
      </c>
      <c r="E24">
        <v>12</v>
      </c>
      <c r="F24">
        <v>0</v>
      </c>
      <c r="G24">
        <v>0</v>
      </c>
      <c r="H24">
        <v>0</v>
      </c>
      <c r="I24">
        <v>0</v>
      </c>
      <c r="J24">
        <v>220.75</v>
      </c>
      <c r="L24">
        <f t="shared" si="0"/>
        <v>24</v>
      </c>
      <c r="M24" t="str">
        <f t="shared" si="1"/>
        <v>ENGINYERIA TÈXTIL I PAPERERA</v>
      </c>
      <c r="N24" s="1">
        <f t="shared" si="5"/>
        <v>0</v>
      </c>
      <c r="O24" s="1">
        <f t="shared" si="6"/>
        <v>0.94563986409966028</v>
      </c>
      <c r="P24" s="1">
        <f t="shared" si="7"/>
        <v>5.4360135900339751E-2</v>
      </c>
    </row>
    <row r="25" spans="1:16" x14ac:dyDescent="0.25">
      <c r="A25">
        <v>25</v>
      </c>
      <c r="B25" t="s">
        <v>33</v>
      </c>
      <c r="C25">
        <v>2.4</v>
      </c>
      <c r="D25">
        <v>622.9</v>
      </c>
      <c r="E25">
        <v>76.349999999999994</v>
      </c>
      <c r="F25">
        <v>0</v>
      </c>
      <c r="G25">
        <v>0</v>
      </c>
      <c r="H25">
        <v>0</v>
      </c>
      <c r="I25">
        <v>0</v>
      </c>
      <c r="J25">
        <v>701.65</v>
      </c>
      <c r="L25">
        <f t="shared" si="0"/>
        <v>25</v>
      </c>
      <c r="M25" t="str">
        <f t="shared" si="1"/>
        <v>MÀQUINES I MOTORS TÈRMICS</v>
      </c>
      <c r="N25" s="1">
        <f t="shared" si="5"/>
        <v>3.4205088006841015E-3</v>
      </c>
      <c r="O25" s="1">
        <f t="shared" si="6"/>
        <v>0.88776455497755291</v>
      </c>
      <c r="P25" s="1">
        <f t="shared" si="7"/>
        <v>0.10881493622176298</v>
      </c>
    </row>
    <row r="26" spans="1:16" x14ac:dyDescent="0.25">
      <c r="A26">
        <v>26</v>
      </c>
      <c r="B26" t="s">
        <v>34</v>
      </c>
      <c r="C26">
        <v>311.45</v>
      </c>
      <c r="D26">
        <v>1974.98</v>
      </c>
      <c r="E26">
        <v>78.5</v>
      </c>
      <c r="F26">
        <v>0</v>
      </c>
      <c r="G26">
        <v>0</v>
      </c>
      <c r="H26">
        <v>0</v>
      </c>
      <c r="I26">
        <v>0</v>
      </c>
      <c r="J26">
        <v>2364.9299999999998</v>
      </c>
      <c r="L26">
        <f t="shared" si="0"/>
        <v>26</v>
      </c>
      <c r="M26" t="str">
        <f t="shared" si="1"/>
        <v>MATEMÀTICA APLICADA</v>
      </c>
      <c r="N26" s="1">
        <f t="shared" si="5"/>
        <v>0.13169522987995416</v>
      </c>
      <c r="O26" s="1">
        <f t="shared" si="6"/>
        <v>0.83511139864604877</v>
      </c>
      <c r="P26" s="1">
        <f t="shared" si="7"/>
        <v>3.3193371473997119E-2</v>
      </c>
    </row>
    <row r="27" spans="1:16" x14ac:dyDescent="0.25">
      <c r="A27">
        <v>27</v>
      </c>
      <c r="B27" t="s">
        <v>35</v>
      </c>
      <c r="C27">
        <v>53.55</v>
      </c>
      <c r="D27">
        <v>1016.43</v>
      </c>
      <c r="E27">
        <v>9.4</v>
      </c>
      <c r="F27">
        <v>0</v>
      </c>
      <c r="G27">
        <v>0</v>
      </c>
      <c r="H27">
        <v>0</v>
      </c>
      <c r="I27">
        <v>0</v>
      </c>
      <c r="J27">
        <v>1079.3800000000001</v>
      </c>
      <c r="L27">
        <f t="shared" si="0"/>
        <v>27</v>
      </c>
      <c r="M27" t="str">
        <f t="shared" si="1"/>
        <v>MECÀNICA DELS MEDIS CONTINUS I TEORIA D'ESTRUCTURES</v>
      </c>
      <c r="N27" s="1">
        <f t="shared" si="5"/>
        <v>4.9611814189627373E-2</v>
      </c>
      <c r="O27" s="1">
        <f t="shared" si="6"/>
        <v>0.94167948266597479</v>
      </c>
      <c r="P27" s="1">
        <f t="shared" si="7"/>
        <v>8.708703144397709E-3</v>
      </c>
    </row>
    <row r="28" spans="1:16" x14ac:dyDescent="0.25">
      <c r="A28">
        <v>28</v>
      </c>
      <c r="B28" t="s">
        <v>36</v>
      </c>
      <c r="C28">
        <v>10.25</v>
      </c>
      <c r="D28">
        <v>2043.25</v>
      </c>
      <c r="E28">
        <v>44.5</v>
      </c>
      <c r="F28">
        <v>0</v>
      </c>
      <c r="G28">
        <v>0</v>
      </c>
      <c r="H28">
        <v>0</v>
      </c>
      <c r="I28">
        <v>0</v>
      </c>
      <c r="J28">
        <v>2098</v>
      </c>
      <c r="L28">
        <f t="shared" si="0"/>
        <v>28</v>
      </c>
      <c r="M28" t="str">
        <f t="shared" si="1"/>
        <v>Organització d'Empreses</v>
      </c>
      <c r="N28" s="1">
        <f t="shared" si="5"/>
        <v>4.8856053384175408E-3</v>
      </c>
      <c r="O28" s="1">
        <f t="shared" si="6"/>
        <v>0.97390371782650142</v>
      </c>
      <c r="P28" s="1">
        <f t="shared" si="7"/>
        <v>2.121067683508103E-2</v>
      </c>
    </row>
    <row r="29" spans="1:16" x14ac:dyDescent="0.25">
      <c r="A29">
        <v>29</v>
      </c>
      <c r="B29" t="s">
        <v>37</v>
      </c>
      <c r="C29">
        <v>162.4</v>
      </c>
      <c r="D29">
        <v>719.6</v>
      </c>
      <c r="E29">
        <v>0</v>
      </c>
      <c r="F29">
        <v>0</v>
      </c>
      <c r="G29">
        <v>0</v>
      </c>
      <c r="H29">
        <v>0</v>
      </c>
      <c r="I29">
        <v>0</v>
      </c>
      <c r="J29">
        <v>882</v>
      </c>
      <c r="L29">
        <f t="shared" si="0"/>
        <v>29</v>
      </c>
      <c r="M29" t="str">
        <f t="shared" si="1"/>
        <v>PINTURA</v>
      </c>
      <c r="N29" s="1">
        <f t="shared" si="5"/>
        <v>0.18412698412698414</v>
      </c>
      <c r="O29" s="1">
        <f t="shared" si="6"/>
        <v>0.81587301587301586</v>
      </c>
      <c r="P29" s="1">
        <f t="shared" si="7"/>
        <v>0</v>
      </c>
    </row>
    <row r="30" spans="1:16" x14ac:dyDescent="0.25">
      <c r="A30">
        <v>30</v>
      </c>
      <c r="B30" t="s">
        <v>38</v>
      </c>
      <c r="C30">
        <v>48</v>
      </c>
      <c r="D30">
        <v>545.20000000000005</v>
      </c>
      <c r="E30">
        <v>18.25</v>
      </c>
      <c r="F30">
        <v>1.5</v>
      </c>
      <c r="G30">
        <v>0</v>
      </c>
      <c r="H30">
        <v>0</v>
      </c>
      <c r="I30">
        <v>0</v>
      </c>
      <c r="J30">
        <v>612.95000000000005</v>
      </c>
      <c r="L30">
        <f t="shared" si="0"/>
        <v>30</v>
      </c>
      <c r="M30" t="str">
        <f t="shared" si="1"/>
        <v>PRODUCCIÓ VEGETAL</v>
      </c>
      <c r="N30" s="1">
        <f t="shared" si="5"/>
        <v>7.830981319846643E-2</v>
      </c>
      <c r="O30" s="1">
        <f t="shared" si="6"/>
        <v>0.88946896157924793</v>
      </c>
      <c r="P30" s="1">
        <f t="shared" si="7"/>
        <v>2.9774043559833589E-2</v>
      </c>
    </row>
    <row r="31" spans="1:16" x14ac:dyDescent="0.25">
      <c r="A31">
        <v>31</v>
      </c>
      <c r="B31" t="s">
        <v>39</v>
      </c>
      <c r="C31">
        <v>39.5</v>
      </c>
      <c r="D31">
        <v>638.12</v>
      </c>
      <c r="E31">
        <v>29.4</v>
      </c>
      <c r="F31">
        <v>0</v>
      </c>
      <c r="G31">
        <v>0</v>
      </c>
      <c r="H31">
        <v>0</v>
      </c>
      <c r="I31">
        <v>0</v>
      </c>
      <c r="J31">
        <v>707.02</v>
      </c>
      <c r="L31">
        <f t="shared" si="0"/>
        <v>31</v>
      </c>
      <c r="M31" t="str">
        <f t="shared" si="1"/>
        <v>QUÍMICA</v>
      </c>
      <c r="N31" s="1">
        <f t="shared" si="5"/>
        <v>5.5868292268959861E-2</v>
      </c>
      <c r="O31" s="1">
        <f t="shared" si="6"/>
        <v>0.90254872563718147</v>
      </c>
      <c r="P31" s="1">
        <f t="shared" si="7"/>
        <v>4.1582982093858731E-2</v>
      </c>
    </row>
    <row r="32" spans="1:16" x14ac:dyDescent="0.25">
      <c r="A32">
        <v>32</v>
      </c>
      <c r="B32" t="s">
        <v>40</v>
      </c>
      <c r="C32">
        <v>198.95</v>
      </c>
      <c r="D32">
        <v>2172.85</v>
      </c>
      <c r="E32">
        <v>120</v>
      </c>
      <c r="F32">
        <v>0</v>
      </c>
      <c r="G32">
        <v>0</v>
      </c>
      <c r="H32">
        <v>0</v>
      </c>
      <c r="I32">
        <v>0</v>
      </c>
      <c r="J32">
        <v>2491.8000000000002</v>
      </c>
      <c r="L32">
        <f t="shared" si="0"/>
        <v>32</v>
      </c>
      <c r="M32" t="str">
        <f t="shared" si="1"/>
        <v>SISTEMES INFORMÀTICS I COMPUTACIÓ</v>
      </c>
      <c r="N32" s="1">
        <f t="shared" si="5"/>
        <v>7.9841881370896525E-2</v>
      </c>
      <c r="O32" s="1">
        <f t="shared" si="6"/>
        <v>0.87200016052652696</v>
      </c>
      <c r="P32" s="1">
        <f t="shared" si="7"/>
        <v>4.8157958102576448E-2</v>
      </c>
    </row>
    <row r="33" spans="1:16" x14ac:dyDescent="0.25">
      <c r="A33">
        <v>33</v>
      </c>
      <c r="B33" t="s">
        <v>41</v>
      </c>
      <c r="C33">
        <v>16.5</v>
      </c>
      <c r="D33">
        <v>836.36</v>
      </c>
      <c r="E33">
        <v>8</v>
      </c>
      <c r="F33">
        <v>17</v>
      </c>
      <c r="G33">
        <v>0</v>
      </c>
      <c r="H33">
        <v>0</v>
      </c>
      <c r="I33">
        <v>0</v>
      </c>
      <c r="J33">
        <v>877.86</v>
      </c>
      <c r="L33">
        <f t="shared" si="0"/>
        <v>33</v>
      </c>
      <c r="M33" t="str">
        <f t="shared" si="1"/>
        <v>TECNOLOGIA D'ALIMENTS</v>
      </c>
      <c r="N33" s="1">
        <f t="shared" si="5"/>
        <v>1.8795707743831592E-2</v>
      </c>
      <c r="O33" s="1">
        <f t="shared" si="6"/>
        <v>0.95272594718975689</v>
      </c>
      <c r="P33" s="1">
        <f t="shared" si="7"/>
        <v>9.1130704212516803E-3</v>
      </c>
    </row>
    <row r="34" spans="1:16" x14ac:dyDescent="0.25">
      <c r="A34">
        <v>34</v>
      </c>
      <c r="B34" t="s">
        <v>42</v>
      </c>
      <c r="C34">
        <v>19.02</v>
      </c>
      <c r="D34">
        <v>1090.722</v>
      </c>
      <c r="E34">
        <v>41.12</v>
      </c>
      <c r="F34">
        <v>0</v>
      </c>
      <c r="G34">
        <v>0</v>
      </c>
      <c r="H34">
        <v>0</v>
      </c>
      <c r="I34">
        <v>0</v>
      </c>
      <c r="J34">
        <v>1150.8620000000001</v>
      </c>
      <c r="L34">
        <f t="shared" si="0"/>
        <v>34</v>
      </c>
      <c r="M34" t="str">
        <f t="shared" si="1"/>
        <v>URBANISME</v>
      </c>
      <c r="N34" s="1">
        <f t="shared" si="5"/>
        <v>1.6526742563400303E-2</v>
      </c>
      <c r="O34" s="1">
        <f t="shared" si="6"/>
        <v>0.9477435174677763</v>
      </c>
      <c r="P34" s="1">
        <f t="shared" si="7"/>
        <v>3.5729739968823365E-2</v>
      </c>
    </row>
    <row r="35" spans="1:16" x14ac:dyDescent="0.25">
      <c r="A35">
        <v>35</v>
      </c>
      <c r="B35" t="s">
        <v>43</v>
      </c>
      <c r="C35">
        <v>75</v>
      </c>
      <c r="D35">
        <v>898.2</v>
      </c>
      <c r="E35">
        <v>18</v>
      </c>
      <c r="F35">
        <v>0</v>
      </c>
      <c r="G35">
        <v>0</v>
      </c>
      <c r="H35">
        <v>0</v>
      </c>
      <c r="I35">
        <v>0</v>
      </c>
      <c r="J35">
        <v>991.2</v>
      </c>
      <c r="L35">
        <f t="shared" si="0"/>
        <v>35</v>
      </c>
      <c r="M35" t="str">
        <f t="shared" si="1"/>
        <v>COMUNICACIÓ AUDIOVISUAL, DOCUMENTACIÓ I HISTÒRIA DE L'ART</v>
      </c>
      <c r="N35" s="1">
        <f t="shared" si="5"/>
        <v>7.5665859564164648E-2</v>
      </c>
      <c r="O35" s="1">
        <f t="shared" si="6"/>
        <v>0.9061743341404358</v>
      </c>
      <c r="P35" s="1">
        <f t="shared" si="7"/>
        <v>1.8159806295399514E-2</v>
      </c>
    </row>
    <row r="36" spans="1:16" x14ac:dyDescent="0.25">
      <c r="A36">
        <v>36</v>
      </c>
      <c r="B36" t="s">
        <v>44</v>
      </c>
      <c r="C36">
        <v>0</v>
      </c>
      <c r="D36">
        <v>1564.16</v>
      </c>
      <c r="E36">
        <v>29.99</v>
      </c>
      <c r="F36">
        <v>0</v>
      </c>
      <c r="G36">
        <v>0</v>
      </c>
      <c r="H36">
        <v>0</v>
      </c>
      <c r="I36">
        <v>0</v>
      </c>
      <c r="J36">
        <v>1594.15</v>
      </c>
      <c r="L36">
        <f t="shared" si="0"/>
        <v>36</v>
      </c>
      <c r="M36" t="str">
        <f t="shared" si="1"/>
        <v>PROJECTES ARQUITECTÒNICS</v>
      </c>
      <c r="N36" s="1">
        <f t="shared" si="5"/>
        <v>0</v>
      </c>
      <c r="O36" s="1">
        <f t="shared" si="6"/>
        <v>0.98118746667503054</v>
      </c>
      <c r="P36" s="1">
        <f t="shared" si="7"/>
        <v>1.8812533324969419E-2</v>
      </c>
    </row>
    <row r="37" spans="1:16" x14ac:dyDescent="0.25">
      <c r="A37">
        <v>37</v>
      </c>
      <c r="B37" t="s">
        <v>45</v>
      </c>
      <c r="C37">
        <v>152.18</v>
      </c>
      <c r="D37">
        <v>382.82</v>
      </c>
      <c r="E37">
        <v>0</v>
      </c>
      <c r="F37">
        <v>0</v>
      </c>
      <c r="G37">
        <v>0</v>
      </c>
      <c r="H37">
        <v>0</v>
      </c>
      <c r="I37">
        <v>0</v>
      </c>
      <c r="J37">
        <v>535</v>
      </c>
      <c r="L37">
        <f t="shared" si="0"/>
        <v>37</v>
      </c>
      <c r="M37" t="str">
        <f t="shared" si="1"/>
        <v>CONSERVACIÓ I RESTAURACIÓ DE BÉNS CULTURALS</v>
      </c>
      <c r="N37" s="1">
        <f t="shared" si="5"/>
        <v>0.28444859813084111</v>
      </c>
      <c r="O37" s="1">
        <f t="shared" si="6"/>
        <v>0.71555140186915889</v>
      </c>
      <c r="P37" s="1">
        <f t="shared" si="7"/>
        <v>0</v>
      </c>
    </row>
    <row r="38" spans="1:16" x14ac:dyDescent="0.25">
      <c r="A38">
        <v>39</v>
      </c>
      <c r="B38" t="s">
        <v>46</v>
      </c>
      <c r="C38">
        <v>18.7</v>
      </c>
      <c r="D38">
        <v>1214.8900000000001</v>
      </c>
      <c r="E38">
        <v>12</v>
      </c>
      <c r="F38">
        <v>0</v>
      </c>
      <c r="G38">
        <v>0</v>
      </c>
      <c r="H38">
        <v>0</v>
      </c>
      <c r="I38">
        <v>0</v>
      </c>
      <c r="J38">
        <v>1245.5899999999999</v>
      </c>
      <c r="L38">
        <f t="shared" si="0"/>
        <v>39</v>
      </c>
      <c r="M38" t="str">
        <f t="shared" si="1"/>
        <v>COMUNICACIONS</v>
      </c>
      <c r="N38" s="1">
        <f t="shared" si="5"/>
        <v>1.5012965743141805E-2</v>
      </c>
      <c r="O38" s="1">
        <f t="shared" si="6"/>
        <v>0.97535304554468183</v>
      </c>
      <c r="P38" s="1">
        <f t="shared" si="7"/>
        <v>9.6339887121765604E-3</v>
      </c>
    </row>
    <row r="39" spans="1:16" x14ac:dyDescent="0.25">
      <c r="A39">
        <v>40</v>
      </c>
      <c r="B39" t="s">
        <v>47</v>
      </c>
      <c r="C39">
        <v>0</v>
      </c>
      <c r="D39">
        <v>328.4</v>
      </c>
      <c r="E39">
        <v>0</v>
      </c>
      <c r="F39">
        <v>0</v>
      </c>
      <c r="G39">
        <v>0</v>
      </c>
      <c r="H39">
        <v>0</v>
      </c>
      <c r="I39">
        <v>0</v>
      </c>
      <c r="J39">
        <v>328.4</v>
      </c>
      <c r="L39">
        <f t="shared" si="0"/>
        <v>40</v>
      </c>
      <c r="M39" t="str">
        <f t="shared" si="1"/>
        <v>ENGINYERIA I INFRAESTRUCTURA DELS TRANSPORTS</v>
      </c>
      <c r="N39" s="1">
        <f t="shared" si="5"/>
        <v>0</v>
      </c>
      <c r="O39" s="1">
        <f t="shared" si="6"/>
        <v>1</v>
      </c>
      <c r="P39" s="1">
        <f t="shared" si="7"/>
        <v>0</v>
      </c>
    </row>
    <row r="40" spans="1:16" x14ac:dyDescent="0.25">
      <c r="A40">
        <v>41</v>
      </c>
      <c r="B40" t="s">
        <v>48</v>
      </c>
      <c r="C40">
        <v>27.5</v>
      </c>
      <c r="D40">
        <v>317.95</v>
      </c>
      <c r="E40">
        <v>8.1</v>
      </c>
      <c r="F40">
        <v>0</v>
      </c>
      <c r="G40">
        <v>0</v>
      </c>
      <c r="H40">
        <v>0</v>
      </c>
      <c r="I40">
        <v>0</v>
      </c>
      <c r="J40">
        <v>353.55</v>
      </c>
      <c r="L40">
        <f t="shared" si="0"/>
        <v>41</v>
      </c>
      <c r="M40" t="str">
        <f t="shared" si="1"/>
        <v>TERMODINÀMICA APLICADA</v>
      </c>
      <c r="N40" s="1">
        <f t="shared" si="5"/>
        <v>7.7782491868194026E-2</v>
      </c>
      <c r="O40" s="1">
        <f t="shared" si="6"/>
        <v>0.89930702870881052</v>
      </c>
      <c r="P40" s="1">
        <f t="shared" si="7"/>
        <v>2.2910479422995331E-2</v>
      </c>
    </row>
    <row r="41" spans="1:16" x14ac:dyDescent="0.25">
      <c r="A41">
        <v>42</v>
      </c>
      <c r="B41" t="s">
        <v>49</v>
      </c>
      <c r="C41">
        <v>42.33</v>
      </c>
      <c r="D41">
        <v>580.67999999999995</v>
      </c>
      <c r="E41">
        <v>26.5</v>
      </c>
      <c r="F41">
        <v>0</v>
      </c>
      <c r="G41">
        <v>0</v>
      </c>
      <c r="H41">
        <v>0</v>
      </c>
      <c r="I41">
        <v>0</v>
      </c>
      <c r="J41">
        <v>649.51</v>
      </c>
      <c r="L41">
        <f t="shared" si="0"/>
        <v>42</v>
      </c>
      <c r="M41" t="str">
        <f t="shared" si="1"/>
        <v>ENGINYERIA DE SISTEMES I AUTOMÀTICA</v>
      </c>
      <c r="N41" s="1">
        <f t="shared" si="5"/>
        <v>6.5172206740465893E-2</v>
      </c>
      <c r="O41" s="1">
        <f t="shared" si="6"/>
        <v>0.89402780557651151</v>
      </c>
      <c r="P41" s="1">
        <f t="shared" si="7"/>
        <v>4.0799987683022586E-2</v>
      </c>
    </row>
    <row r="42" spans="1:16" x14ac:dyDescent="0.25">
      <c r="A42">
        <v>43</v>
      </c>
      <c r="B42" t="s">
        <v>50</v>
      </c>
      <c r="C42">
        <v>0</v>
      </c>
      <c r="D42">
        <v>647.65</v>
      </c>
      <c r="E42">
        <v>0</v>
      </c>
      <c r="F42">
        <v>0</v>
      </c>
      <c r="G42">
        <v>0</v>
      </c>
      <c r="H42">
        <v>0</v>
      </c>
      <c r="I42">
        <v>0</v>
      </c>
      <c r="J42">
        <v>647.65</v>
      </c>
      <c r="L42">
        <f t="shared" si="0"/>
        <v>43</v>
      </c>
      <c r="M42" t="str">
        <f t="shared" si="1"/>
        <v>PROJECTES D'ENGINYERIA</v>
      </c>
      <c r="N42" s="1">
        <f t="shared" si="5"/>
        <v>0</v>
      </c>
      <c r="O42" s="1">
        <f t="shared" si="6"/>
        <v>1</v>
      </c>
      <c r="P42" s="1">
        <f t="shared" si="7"/>
        <v>0</v>
      </c>
    </row>
    <row r="43" spans="1:16" x14ac:dyDescent="0.25">
      <c r="A43">
        <v>44</v>
      </c>
      <c r="B43" t="s">
        <v>51</v>
      </c>
      <c r="C43">
        <v>9.25</v>
      </c>
      <c r="D43">
        <v>301.02</v>
      </c>
      <c r="E43">
        <v>5.5</v>
      </c>
      <c r="F43">
        <v>0</v>
      </c>
      <c r="G43">
        <v>0</v>
      </c>
      <c r="H43">
        <v>0</v>
      </c>
      <c r="I43">
        <v>0</v>
      </c>
      <c r="J43">
        <v>315.77</v>
      </c>
      <c r="L43">
        <f t="shared" si="0"/>
        <v>44</v>
      </c>
      <c r="M43" t="str">
        <f t="shared" si="1"/>
        <v>ECOSISTEMES AGROFORESTALS</v>
      </c>
      <c r="N43" s="1">
        <f t="shared" si="5"/>
        <v>2.9293473097507683E-2</v>
      </c>
      <c r="O43" s="1">
        <f t="shared" si="6"/>
        <v>0.95328878614181212</v>
      </c>
      <c r="P43" s="1">
        <f t="shared" si="7"/>
        <v>1.7417740760680242E-2</v>
      </c>
    </row>
    <row r="44" spans="1:16" x14ac:dyDescent="0.25">
      <c r="A44" t="s">
        <v>52</v>
      </c>
      <c r="B44" t="s">
        <v>9</v>
      </c>
      <c r="C44">
        <v>2160.16</v>
      </c>
      <c r="D44">
        <v>37770.661999999997</v>
      </c>
      <c r="E44">
        <v>1734.02</v>
      </c>
      <c r="F44">
        <v>245.2</v>
      </c>
      <c r="G44">
        <v>15</v>
      </c>
      <c r="H44">
        <v>196.7</v>
      </c>
      <c r="I44">
        <v>0</v>
      </c>
      <c r="J44">
        <v>42121.741999999998</v>
      </c>
      <c r="L44" t="str">
        <f t="shared" si="0"/>
        <v>Z</v>
      </c>
      <c r="M44" t="str">
        <f t="shared" si="1"/>
        <v>TOTALS</v>
      </c>
      <c r="N44" s="1">
        <f t="shared" si="5"/>
        <v>5.1283728958788077E-2</v>
      </c>
      <c r="O44" s="1">
        <f t="shared" si="6"/>
        <v>0.89670227788774737</v>
      </c>
      <c r="P44" s="1">
        <f t="shared" si="7"/>
        <v>4.1166863421745477E-2</v>
      </c>
    </row>
    <row r="45" spans="1:16" x14ac:dyDescent="0.25">
      <c r="L45">
        <f t="shared" si="0"/>
        <v>0</v>
      </c>
      <c r="M45">
        <f t="shared" si="1"/>
        <v>0</v>
      </c>
      <c r="N45" s="1" t="e">
        <f t="shared" ref="N45:N62" si="8">+C45/$J45</f>
        <v>#DIV/0!</v>
      </c>
      <c r="O45" s="1" t="e">
        <f t="shared" ref="O45:O62" si="9">+D45/$J45</f>
        <v>#DIV/0!</v>
      </c>
      <c r="P45" s="1" t="e">
        <f t="shared" ref="P45:P62" si="10">+E45/$J45</f>
        <v>#DIV/0!</v>
      </c>
    </row>
    <row r="46" spans="1:16" x14ac:dyDescent="0.25">
      <c r="L46">
        <f t="shared" si="0"/>
        <v>0</v>
      </c>
      <c r="M46">
        <f t="shared" si="1"/>
        <v>0</v>
      </c>
      <c r="N46" s="1" t="e">
        <f t="shared" si="8"/>
        <v>#DIV/0!</v>
      </c>
      <c r="O46" s="1" t="e">
        <f t="shared" si="9"/>
        <v>#DIV/0!</v>
      </c>
      <c r="P46" s="1" t="e">
        <f t="shared" si="10"/>
        <v>#DIV/0!</v>
      </c>
    </row>
    <row r="47" spans="1:16" x14ac:dyDescent="0.25">
      <c r="L47">
        <f t="shared" si="0"/>
        <v>0</v>
      </c>
      <c r="M47">
        <f t="shared" si="1"/>
        <v>0</v>
      </c>
      <c r="N47" s="1" t="e">
        <f t="shared" si="8"/>
        <v>#DIV/0!</v>
      </c>
      <c r="O47" s="1" t="e">
        <f t="shared" si="9"/>
        <v>#DIV/0!</v>
      </c>
      <c r="P47" s="1" t="e">
        <f t="shared" si="10"/>
        <v>#DIV/0!</v>
      </c>
    </row>
    <row r="48" spans="1:16" x14ac:dyDescent="0.25">
      <c r="L48">
        <f t="shared" si="0"/>
        <v>0</v>
      </c>
      <c r="M48">
        <f t="shared" si="1"/>
        <v>0</v>
      </c>
      <c r="N48" s="1" t="e">
        <f t="shared" si="8"/>
        <v>#DIV/0!</v>
      </c>
      <c r="O48" s="1" t="e">
        <f t="shared" si="9"/>
        <v>#DIV/0!</v>
      </c>
      <c r="P48" s="1" t="e">
        <f t="shared" si="10"/>
        <v>#DIV/0!</v>
      </c>
    </row>
    <row r="49" spans="12:16" x14ac:dyDescent="0.25">
      <c r="L49">
        <f t="shared" si="0"/>
        <v>0</v>
      </c>
      <c r="M49">
        <f t="shared" si="1"/>
        <v>0</v>
      </c>
      <c r="N49" s="1" t="e">
        <f t="shared" si="8"/>
        <v>#DIV/0!</v>
      </c>
      <c r="O49" s="1" t="e">
        <f t="shared" si="9"/>
        <v>#DIV/0!</v>
      </c>
      <c r="P49" s="1" t="e">
        <f t="shared" si="10"/>
        <v>#DIV/0!</v>
      </c>
    </row>
    <row r="50" spans="12:16" x14ac:dyDescent="0.25">
      <c r="L50">
        <f t="shared" si="0"/>
        <v>0</v>
      </c>
      <c r="M50">
        <f t="shared" si="1"/>
        <v>0</v>
      </c>
      <c r="N50" s="1" t="e">
        <f t="shared" si="8"/>
        <v>#DIV/0!</v>
      </c>
      <c r="O50" s="1" t="e">
        <f t="shared" si="9"/>
        <v>#DIV/0!</v>
      </c>
      <c r="P50" s="1" t="e">
        <f t="shared" si="10"/>
        <v>#DIV/0!</v>
      </c>
    </row>
    <row r="51" spans="12:16" x14ac:dyDescent="0.25">
      <c r="L51">
        <f t="shared" si="0"/>
        <v>0</v>
      </c>
      <c r="M51">
        <f t="shared" si="1"/>
        <v>0</v>
      </c>
      <c r="N51" s="1" t="e">
        <f t="shared" si="8"/>
        <v>#DIV/0!</v>
      </c>
      <c r="O51" s="1" t="e">
        <f t="shared" si="9"/>
        <v>#DIV/0!</v>
      </c>
      <c r="P51" s="1" t="e">
        <f t="shared" si="10"/>
        <v>#DIV/0!</v>
      </c>
    </row>
    <row r="52" spans="12:16" x14ac:dyDescent="0.25">
      <c r="L52">
        <f t="shared" si="0"/>
        <v>0</v>
      </c>
      <c r="M52">
        <f t="shared" si="1"/>
        <v>0</v>
      </c>
      <c r="N52" s="1" t="e">
        <f t="shared" si="8"/>
        <v>#DIV/0!</v>
      </c>
      <c r="O52" s="1" t="e">
        <f t="shared" si="9"/>
        <v>#DIV/0!</v>
      </c>
      <c r="P52" s="1" t="e">
        <f t="shared" si="10"/>
        <v>#DIV/0!</v>
      </c>
    </row>
    <row r="53" spans="12:16" x14ac:dyDescent="0.25">
      <c r="L53">
        <f t="shared" si="0"/>
        <v>0</v>
      </c>
      <c r="M53">
        <f t="shared" si="1"/>
        <v>0</v>
      </c>
      <c r="N53" s="1" t="e">
        <f t="shared" si="8"/>
        <v>#DIV/0!</v>
      </c>
      <c r="O53" s="1" t="e">
        <f t="shared" si="9"/>
        <v>#DIV/0!</v>
      </c>
      <c r="P53" s="1" t="e">
        <f t="shared" si="10"/>
        <v>#DIV/0!</v>
      </c>
    </row>
    <row r="54" spans="12:16" x14ac:dyDescent="0.25">
      <c r="L54">
        <f t="shared" si="0"/>
        <v>0</v>
      </c>
      <c r="M54">
        <f t="shared" si="1"/>
        <v>0</v>
      </c>
      <c r="N54" s="1" t="e">
        <f t="shared" si="8"/>
        <v>#DIV/0!</v>
      </c>
      <c r="O54" s="1" t="e">
        <f t="shared" si="9"/>
        <v>#DIV/0!</v>
      </c>
      <c r="P54" s="1" t="e">
        <f t="shared" si="10"/>
        <v>#DIV/0!</v>
      </c>
    </row>
    <row r="55" spans="12:16" x14ac:dyDescent="0.25">
      <c r="L55">
        <f t="shared" si="0"/>
        <v>0</v>
      </c>
      <c r="M55">
        <f t="shared" si="1"/>
        <v>0</v>
      </c>
      <c r="N55" s="1" t="e">
        <f t="shared" si="8"/>
        <v>#DIV/0!</v>
      </c>
      <c r="O55" s="1" t="e">
        <f t="shared" si="9"/>
        <v>#DIV/0!</v>
      </c>
      <c r="P55" s="1" t="e">
        <f t="shared" si="10"/>
        <v>#DIV/0!</v>
      </c>
    </row>
    <row r="56" spans="12:16" x14ac:dyDescent="0.25">
      <c r="L56">
        <f t="shared" si="0"/>
        <v>0</v>
      </c>
      <c r="M56">
        <f t="shared" si="1"/>
        <v>0</v>
      </c>
      <c r="N56" s="1" t="e">
        <f t="shared" si="8"/>
        <v>#DIV/0!</v>
      </c>
      <c r="O56" s="1" t="e">
        <f t="shared" si="9"/>
        <v>#DIV/0!</v>
      </c>
      <c r="P56" s="1" t="e">
        <f t="shared" si="10"/>
        <v>#DIV/0!</v>
      </c>
    </row>
    <row r="57" spans="12:16" x14ac:dyDescent="0.25">
      <c r="L57">
        <f t="shared" si="0"/>
        <v>0</v>
      </c>
      <c r="M57">
        <f t="shared" si="1"/>
        <v>0</v>
      </c>
      <c r="N57" s="1" t="e">
        <f t="shared" si="8"/>
        <v>#DIV/0!</v>
      </c>
      <c r="O57" s="1" t="e">
        <f t="shared" si="9"/>
        <v>#DIV/0!</v>
      </c>
      <c r="P57" s="1" t="e">
        <f t="shared" si="10"/>
        <v>#DIV/0!</v>
      </c>
    </row>
    <row r="58" spans="12:16" x14ac:dyDescent="0.25">
      <c r="L58">
        <f t="shared" si="0"/>
        <v>0</v>
      </c>
      <c r="M58">
        <f t="shared" si="1"/>
        <v>0</v>
      </c>
      <c r="N58" s="1" t="e">
        <f t="shared" si="8"/>
        <v>#DIV/0!</v>
      </c>
      <c r="O58" s="1" t="e">
        <f t="shared" si="9"/>
        <v>#DIV/0!</v>
      </c>
      <c r="P58" s="1" t="e">
        <f t="shared" si="10"/>
        <v>#DIV/0!</v>
      </c>
    </row>
    <row r="59" spans="12:16" x14ac:dyDescent="0.25">
      <c r="L59">
        <f t="shared" si="0"/>
        <v>0</v>
      </c>
      <c r="M59">
        <f t="shared" si="1"/>
        <v>0</v>
      </c>
      <c r="N59" s="1" t="e">
        <f t="shared" si="8"/>
        <v>#DIV/0!</v>
      </c>
      <c r="O59" s="1" t="e">
        <f t="shared" si="9"/>
        <v>#DIV/0!</v>
      </c>
      <c r="P59" s="1" t="e">
        <f t="shared" si="10"/>
        <v>#DIV/0!</v>
      </c>
    </row>
    <row r="60" spans="12:16" x14ac:dyDescent="0.25">
      <c r="L60">
        <f t="shared" si="0"/>
        <v>0</v>
      </c>
      <c r="M60">
        <f t="shared" si="1"/>
        <v>0</v>
      </c>
      <c r="N60" s="1" t="e">
        <f t="shared" si="8"/>
        <v>#DIV/0!</v>
      </c>
      <c r="O60" s="1" t="e">
        <f t="shared" si="9"/>
        <v>#DIV/0!</v>
      </c>
      <c r="P60" s="1" t="e">
        <f t="shared" si="10"/>
        <v>#DIV/0!</v>
      </c>
    </row>
    <row r="61" spans="12:16" x14ac:dyDescent="0.25">
      <c r="L61">
        <f t="shared" si="0"/>
        <v>0</v>
      </c>
      <c r="M61">
        <f t="shared" si="1"/>
        <v>0</v>
      </c>
      <c r="N61" s="1" t="e">
        <f t="shared" si="8"/>
        <v>#DIV/0!</v>
      </c>
      <c r="O61" s="1" t="e">
        <f t="shared" si="9"/>
        <v>#DIV/0!</v>
      </c>
      <c r="P61" s="1" t="e">
        <f t="shared" si="10"/>
        <v>#DIV/0!</v>
      </c>
    </row>
    <row r="62" spans="12:16" x14ac:dyDescent="0.25">
      <c r="L62">
        <f t="shared" si="0"/>
        <v>0</v>
      </c>
      <c r="M62">
        <f t="shared" si="1"/>
        <v>0</v>
      </c>
      <c r="N62" s="1" t="e">
        <f t="shared" si="8"/>
        <v>#DIV/0!</v>
      </c>
      <c r="O62" s="1" t="e">
        <f t="shared" si="9"/>
        <v>#DIV/0!</v>
      </c>
      <c r="P62" s="1" t="e">
        <f t="shared" si="10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="60" zoomScaleNormal="60" workbookViewId="0">
      <selection activeCell="N37" sqref="N37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2</v>
      </c>
      <c r="B2" t="s">
        <v>10</v>
      </c>
      <c r="C2">
        <v>1</v>
      </c>
      <c r="D2">
        <v>829.92</v>
      </c>
      <c r="E2">
        <v>49.23</v>
      </c>
      <c r="F2">
        <v>0</v>
      </c>
      <c r="G2">
        <v>0</v>
      </c>
      <c r="H2">
        <v>0</v>
      </c>
      <c r="I2">
        <v>0</v>
      </c>
      <c r="J2">
        <v>880.15</v>
      </c>
      <c r="L2">
        <f>+A2</f>
        <v>2</v>
      </c>
      <c r="M2" t="str">
        <f>+B2</f>
        <v>BIOTECNOLOGIA</v>
      </c>
      <c r="N2" s="1">
        <f t="shared" ref="N2:N21" si="0">+C2/$J2</f>
        <v>1.1361699710276659E-3</v>
      </c>
      <c r="O2" s="1">
        <f t="shared" ref="O2:P17" si="1">+D2/$J2</f>
        <v>0.94293018235528037</v>
      </c>
      <c r="P2" s="1">
        <f t="shared" si="1"/>
        <v>5.593364767369198E-2</v>
      </c>
    </row>
    <row r="3" spans="1:16" x14ac:dyDescent="0.25">
      <c r="A3">
        <v>3</v>
      </c>
      <c r="B3" t="s">
        <v>11</v>
      </c>
      <c r="C3">
        <v>16.87</v>
      </c>
      <c r="D3">
        <v>279.76</v>
      </c>
      <c r="E3">
        <v>10.3</v>
      </c>
      <c r="F3">
        <v>0</v>
      </c>
      <c r="G3">
        <v>0</v>
      </c>
      <c r="H3">
        <v>0</v>
      </c>
      <c r="I3">
        <v>0</v>
      </c>
      <c r="J3">
        <v>306.93</v>
      </c>
      <c r="L3">
        <f t="shared" ref="L3:M62" si="2">+A3</f>
        <v>3</v>
      </c>
      <c r="M3" t="str">
        <f t="shared" si="2"/>
        <v>CIÈNCIA ANIMAL</v>
      </c>
      <c r="N3" s="1">
        <f t="shared" si="0"/>
        <v>5.4963672498615321E-2</v>
      </c>
      <c r="O3" s="1">
        <f t="shared" si="1"/>
        <v>0.9114781872088098</v>
      </c>
      <c r="P3" s="1">
        <f t="shared" si="1"/>
        <v>3.3558140292574853E-2</v>
      </c>
    </row>
    <row r="4" spans="1:16" x14ac:dyDescent="0.25">
      <c r="A4">
        <v>4</v>
      </c>
      <c r="B4" t="s">
        <v>12</v>
      </c>
      <c r="C4">
        <v>12</v>
      </c>
      <c r="D4">
        <v>333.64</v>
      </c>
      <c r="E4">
        <v>4.5</v>
      </c>
      <c r="F4">
        <v>0</v>
      </c>
      <c r="G4">
        <v>0</v>
      </c>
      <c r="H4">
        <v>0</v>
      </c>
      <c r="I4">
        <v>0</v>
      </c>
      <c r="J4">
        <v>350.14</v>
      </c>
      <c r="L4">
        <f t="shared" si="2"/>
        <v>4</v>
      </c>
      <c r="M4" t="str">
        <f t="shared" si="2"/>
        <v>COMPOSICIÓ ARQUITECTÒNICA</v>
      </c>
      <c r="N4" s="1">
        <f t="shared" si="0"/>
        <v>3.4272005483520877E-2</v>
      </c>
      <c r="O4" s="1">
        <f t="shared" si="1"/>
        <v>0.95287599246015875</v>
      </c>
      <c r="P4" s="1">
        <f t="shared" si="1"/>
        <v>1.285200205632033E-2</v>
      </c>
    </row>
    <row r="5" spans="1:16" x14ac:dyDescent="0.25">
      <c r="A5">
        <v>5</v>
      </c>
      <c r="B5" t="s">
        <v>13</v>
      </c>
      <c r="C5">
        <v>5.98</v>
      </c>
      <c r="D5">
        <v>1761.82</v>
      </c>
      <c r="E5">
        <v>0</v>
      </c>
      <c r="F5">
        <v>0</v>
      </c>
      <c r="G5">
        <v>0</v>
      </c>
      <c r="H5">
        <v>0</v>
      </c>
      <c r="I5">
        <v>0</v>
      </c>
      <c r="J5">
        <v>1767.8</v>
      </c>
      <c r="L5">
        <f t="shared" si="2"/>
        <v>5</v>
      </c>
      <c r="M5" t="str">
        <f t="shared" si="2"/>
        <v>CONSTRUCCIONS ARQUITECTÒNIQUES</v>
      </c>
      <c r="N5" s="1">
        <f t="shared" si="0"/>
        <v>3.3827356035750654E-3</v>
      </c>
      <c r="O5" s="1">
        <f t="shared" si="1"/>
        <v>0.99661726439642495</v>
      </c>
      <c r="P5" s="1">
        <f t="shared" si="1"/>
        <v>0</v>
      </c>
    </row>
    <row r="6" spans="1:16" x14ac:dyDescent="0.25">
      <c r="A6">
        <v>6</v>
      </c>
      <c r="B6" t="s">
        <v>14</v>
      </c>
      <c r="C6">
        <v>63</v>
      </c>
      <c r="D6">
        <v>1071.25</v>
      </c>
      <c r="E6">
        <v>21</v>
      </c>
      <c r="F6">
        <v>0</v>
      </c>
      <c r="G6">
        <v>0</v>
      </c>
      <c r="H6">
        <v>0</v>
      </c>
      <c r="I6">
        <v>0</v>
      </c>
      <c r="J6">
        <v>1155.25</v>
      </c>
      <c r="L6">
        <f t="shared" si="2"/>
        <v>6</v>
      </c>
      <c r="M6" t="str">
        <f t="shared" si="2"/>
        <v>DIBUIX</v>
      </c>
      <c r="N6" s="1">
        <f t="shared" si="0"/>
        <v>5.453365072495131E-2</v>
      </c>
      <c r="O6" s="1">
        <f t="shared" si="1"/>
        <v>0.92728846570006496</v>
      </c>
      <c r="P6" s="1">
        <f t="shared" si="1"/>
        <v>1.8177883574983771E-2</v>
      </c>
    </row>
    <row r="7" spans="1:16" x14ac:dyDescent="0.25">
      <c r="A7">
        <v>7</v>
      </c>
      <c r="B7" t="s">
        <v>15</v>
      </c>
      <c r="C7">
        <v>107.11</v>
      </c>
      <c r="D7">
        <v>1484.8240000000001</v>
      </c>
      <c r="E7">
        <v>83.786000000000001</v>
      </c>
      <c r="F7">
        <v>0</v>
      </c>
      <c r="G7">
        <v>0</v>
      </c>
      <c r="H7">
        <v>0</v>
      </c>
      <c r="I7">
        <v>0</v>
      </c>
      <c r="J7">
        <v>1675.72</v>
      </c>
      <c r="L7">
        <f t="shared" si="2"/>
        <v>7</v>
      </c>
      <c r="M7" t="str">
        <f t="shared" si="2"/>
        <v>ECONOMIA I CIÈNCIES SOCIALS</v>
      </c>
      <c r="N7" s="1">
        <f t="shared" si="0"/>
        <v>6.3918793115795E-2</v>
      </c>
      <c r="O7" s="1">
        <f t="shared" si="1"/>
        <v>0.886081206884205</v>
      </c>
      <c r="P7" s="1">
        <f t="shared" si="1"/>
        <v>0.05</v>
      </c>
    </row>
    <row r="8" spans="1:16" x14ac:dyDescent="0.25">
      <c r="A8">
        <v>8</v>
      </c>
      <c r="B8" t="s">
        <v>16</v>
      </c>
      <c r="C8">
        <v>5.75</v>
      </c>
      <c r="D8">
        <v>925.75</v>
      </c>
      <c r="E8">
        <v>0</v>
      </c>
      <c r="F8">
        <v>0</v>
      </c>
      <c r="G8">
        <v>0</v>
      </c>
      <c r="H8">
        <v>0</v>
      </c>
      <c r="I8">
        <v>0</v>
      </c>
      <c r="J8">
        <v>931.5</v>
      </c>
      <c r="L8">
        <f t="shared" si="2"/>
        <v>8</v>
      </c>
      <c r="M8" t="str">
        <f t="shared" si="2"/>
        <v>ESCULTURA</v>
      </c>
      <c r="N8" s="1">
        <f t="shared" si="0"/>
        <v>6.1728395061728392E-3</v>
      </c>
      <c r="O8" s="1">
        <f t="shared" si="1"/>
        <v>0.99382716049382713</v>
      </c>
      <c r="P8" s="1">
        <f t="shared" si="1"/>
        <v>0</v>
      </c>
    </row>
    <row r="9" spans="1:16" x14ac:dyDescent="0.25">
      <c r="A9">
        <v>9</v>
      </c>
      <c r="B9" t="s">
        <v>17</v>
      </c>
      <c r="C9">
        <v>41.35</v>
      </c>
      <c r="D9">
        <v>874.61</v>
      </c>
      <c r="E9">
        <v>48.3</v>
      </c>
      <c r="F9">
        <v>0</v>
      </c>
      <c r="G9">
        <v>0</v>
      </c>
      <c r="H9">
        <v>0</v>
      </c>
      <c r="I9">
        <v>0</v>
      </c>
      <c r="J9">
        <v>964.26</v>
      </c>
      <c r="L9">
        <f t="shared" si="2"/>
        <v>9</v>
      </c>
      <c r="M9" t="str">
        <f t="shared" si="2"/>
        <v>ESTADÍSTICA I INVESTIGACIÓ OPERATIVA APLICADES I QUALITAT</v>
      </c>
      <c r="N9" s="1">
        <f t="shared" si="0"/>
        <v>4.2882625018148636E-2</v>
      </c>
      <c r="O9" s="1">
        <f t="shared" si="1"/>
        <v>0.90702715035363912</v>
      </c>
      <c r="P9" s="1">
        <f t="shared" si="1"/>
        <v>5.0090224628212304E-2</v>
      </c>
    </row>
    <row r="10" spans="1:16" x14ac:dyDescent="0.25">
      <c r="A10">
        <v>10</v>
      </c>
      <c r="B10" t="s">
        <v>18</v>
      </c>
      <c r="C10">
        <v>35.200000000000003</v>
      </c>
      <c r="D10">
        <v>1220.1400000000001</v>
      </c>
      <c r="E10">
        <v>0</v>
      </c>
      <c r="F10">
        <v>0</v>
      </c>
      <c r="G10">
        <v>0</v>
      </c>
      <c r="H10">
        <v>0</v>
      </c>
      <c r="I10">
        <v>0</v>
      </c>
      <c r="J10">
        <v>1255.3399999999999</v>
      </c>
      <c r="L10">
        <f t="shared" si="2"/>
        <v>10</v>
      </c>
      <c r="M10" t="str">
        <f t="shared" si="2"/>
        <v>EXPRESSIÓ GRÀFICA ARQUITECTÒNICA</v>
      </c>
      <c r="N10" s="1">
        <f t="shared" si="0"/>
        <v>2.8040212213424256E-2</v>
      </c>
      <c r="O10" s="1">
        <f t="shared" si="1"/>
        <v>0.97195978778657588</v>
      </c>
      <c r="P10" s="1">
        <f t="shared" si="1"/>
        <v>0</v>
      </c>
    </row>
    <row r="11" spans="1:16" x14ac:dyDescent="0.25">
      <c r="A11">
        <v>11</v>
      </c>
      <c r="B11" t="s">
        <v>19</v>
      </c>
      <c r="C11">
        <v>27.9</v>
      </c>
      <c r="D11">
        <v>840.7</v>
      </c>
      <c r="E11">
        <v>17.5</v>
      </c>
      <c r="F11">
        <v>0</v>
      </c>
      <c r="G11">
        <v>0</v>
      </c>
      <c r="H11">
        <v>0</v>
      </c>
      <c r="I11">
        <v>0</v>
      </c>
      <c r="J11">
        <v>886.1</v>
      </c>
      <c r="L11">
        <f t="shared" si="2"/>
        <v>11</v>
      </c>
      <c r="M11" t="str">
        <f t="shared" si="2"/>
        <v>Enginyeria Gràfica</v>
      </c>
      <c r="N11" s="1">
        <f t="shared" si="0"/>
        <v>3.1486288229319488E-2</v>
      </c>
      <c r="O11" s="1">
        <f t="shared" si="1"/>
        <v>0.94876424782755897</v>
      </c>
      <c r="P11" s="1">
        <f t="shared" si="1"/>
        <v>1.9749463943121544E-2</v>
      </c>
    </row>
    <row r="12" spans="1:16" x14ac:dyDescent="0.25">
      <c r="A12">
        <v>12</v>
      </c>
      <c r="B12" t="s">
        <v>20</v>
      </c>
      <c r="C12">
        <v>55.66</v>
      </c>
      <c r="D12">
        <v>1457.441</v>
      </c>
      <c r="E12">
        <v>19.998999999999999</v>
      </c>
      <c r="F12">
        <v>0</v>
      </c>
      <c r="G12">
        <v>0</v>
      </c>
      <c r="H12">
        <v>0</v>
      </c>
      <c r="I12">
        <v>0</v>
      </c>
      <c r="J12">
        <v>1533.1</v>
      </c>
      <c r="L12">
        <f t="shared" si="2"/>
        <v>12</v>
      </c>
      <c r="M12" t="str">
        <f t="shared" si="2"/>
        <v>FÍSICA APLICADA</v>
      </c>
      <c r="N12" s="1">
        <f t="shared" si="0"/>
        <v>3.6305524753766874E-2</v>
      </c>
      <c r="O12" s="1">
        <f t="shared" si="1"/>
        <v>0.9506496640793165</v>
      </c>
      <c r="P12" s="1">
        <f t="shared" si="1"/>
        <v>1.3044811166916704E-2</v>
      </c>
    </row>
    <row r="13" spans="1:16" x14ac:dyDescent="0.25">
      <c r="A13">
        <v>13</v>
      </c>
      <c r="B13" t="s">
        <v>21</v>
      </c>
      <c r="C13">
        <v>164.5</v>
      </c>
      <c r="D13">
        <v>209.25</v>
      </c>
      <c r="E13">
        <v>831.5</v>
      </c>
      <c r="F13">
        <v>216.8</v>
      </c>
      <c r="G13">
        <v>15</v>
      </c>
      <c r="H13">
        <v>213.5</v>
      </c>
      <c r="I13">
        <v>0</v>
      </c>
      <c r="J13">
        <v>1650.55</v>
      </c>
      <c r="L13">
        <f t="shared" si="2"/>
        <v>13</v>
      </c>
      <c r="M13" t="str">
        <f t="shared" si="2"/>
        <v>LINGÜÍSTICA APLICADA</v>
      </c>
      <c r="N13" s="1">
        <f t="shared" si="0"/>
        <v>9.966374844748721E-2</v>
      </c>
      <c r="O13" s="1">
        <f t="shared" si="1"/>
        <v>0.12677592317712277</v>
      </c>
      <c r="P13" s="1">
        <f t="shared" si="1"/>
        <v>0.50377147011602197</v>
      </c>
    </row>
    <row r="14" spans="1:16" x14ac:dyDescent="0.25">
      <c r="A14">
        <v>14</v>
      </c>
      <c r="B14" t="s">
        <v>22</v>
      </c>
      <c r="C14">
        <v>3.6</v>
      </c>
      <c r="D14">
        <v>525.02499999999998</v>
      </c>
      <c r="E14">
        <v>3.125</v>
      </c>
      <c r="F14">
        <v>0</v>
      </c>
      <c r="G14">
        <v>0</v>
      </c>
      <c r="H14">
        <v>0</v>
      </c>
      <c r="I14">
        <v>0</v>
      </c>
      <c r="J14">
        <v>531.75</v>
      </c>
      <c r="L14">
        <f t="shared" si="2"/>
        <v>14</v>
      </c>
      <c r="M14" t="str">
        <f t="shared" si="2"/>
        <v>ENGINYERIA RURAL I AGROALIMENTÀRIA</v>
      </c>
      <c r="N14" s="1">
        <f t="shared" si="0"/>
        <v>6.7700987306064881E-3</v>
      </c>
      <c r="O14" s="1">
        <f t="shared" si="1"/>
        <v>0.98735307945463091</v>
      </c>
      <c r="P14" s="1">
        <f t="shared" si="1"/>
        <v>5.8768218147625768E-3</v>
      </c>
    </row>
    <row r="15" spans="1:16" x14ac:dyDescent="0.25">
      <c r="A15">
        <v>15</v>
      </c>
      <c r="B15" t="s">
        <v>23</v>
      </c>
      <c r="C15">
        <v>0</v>
      </c>
      <c r="D15">
        <v>688.9</v>
      </c>
      <c r="E15">
        <v>9</v>
      </c>
      <c r="F15">
        <v>0</v>
      </c>
      <c r="G15">
        <v>0</v>
      </c>
      <c r="H15">
        <v>0</v>
      </c>
      <c r="I15">
        <v>0</v>
      </c>
      <c r="J15">
        <v>697.9</v>
      </c>
      <c r="L15">
        <f t="shared" si="2"/>
        <v>15</v>
      </c>
      <c r="M15" t="str">
        <f t="shared" si="2"/>
        <v>ENGINYERIA CARTOGRÀFICA, GEODÈSIA I FOTOGRAMETRIA</v>
      </c>
      <c r="N15" s="1">
        <f t="shared" si="0"/>
        <v>0</v>
      </c>
      <c r="O15" s="1">
        <f t="shared" si="1"/>
        <v>0.98710416965181258</v>
      </c>
      <c r="P15" s="1">
        <f t="shared" si="1"/>
        <v>1.289583034818742E-2</v>
      </c>
    </row>
    <row r="16" spans="1:16" x14ac:dyDescent="0.25">
      <c r="A16">
        <v>16</v>
      </c>
      <c r="B16" t="s">
        <v>24</v>
      </c>
      <c r="C16">
        <v>5.8</v>
      </c>
      <c r="D16">
        <v>952.5</v>
      </c>
      <c r="E16">
        <v>0</v>
      </c>
      <c r="F16">
        <v>0</v>
      </c>
      <c r="G16">
        <v>0</v>
      </c>
      <c r="H16">
        <v>0</v>
      </c>
      <c r="I16">
        <v>0</v>
      </c>
      <c r="J16">
        <v>958.3</v>
      </c>
      <c r="L16">
        <f t="shared" si="2"/>
        <v>16</v>
      </c>
      <c r="M16" t="str">
        <f t="shared" si="2"/>
        <v>ENGINYERIA DE LA CONSTRUCCIÓ I DE PROJECTES  D'ENGINYERIA CIVIL</v>
      </c>
      <c r="N16" s="1">
        <f t="shared" si="0"/>
        <v>6.0523844307628092E-3</v>
      </c>
      <c r="O16" s="1">
        <f t="shared" si="1"/>
        <v>0.99394761556923727</v>
      </c>
      <c r="P16" s="1">
        <f t="shared" si="1"/>
        <v>0</v>
      </c>
    </row>
    <row r="17" spans="1:16" x14ac:dyDescent="0.25">
      <c r="A17">
        <v>17</v>
      </c>
      <c r="B17" t="s">
        <v>25</v>
      </c>
      <c r="C17">
        <v>140.05000000000001</v>
      </c>
      <c r="D17">
        <v>1054.95</v>
      </c>
      <c r="E17">
        <v>80.5</v>
      </c>
      <c r="F17">
        <v>0</v>
      </c>
      <c r="G17">
        <v>0</v>
      </c>
      <c r="H17">
        <v>0</v>
      </c>
      <c r="I17">
        <v>0</v>
      </c>
      <c r="J17">
        <v>1275.5</v>
      </c>
      <c r="L17">
        <f t="shared" si="2"/>
        <v>17</v>
      </c>
      <c r="M17" t="str">
        <f t="shared" si="2"/>
        <v>INFORMÀTICA DE SISTEMES I COMPUTADORS</v>
      </c>
      <c r="N17" s="1">
        <f t="shared" si="0"/>
        <v>0.10980007840062721</v>
      </c>
      <c r="O17" s="1">
        <f t="shared" si="1"/>
        <v>0.82708741669933361</v>
      </c>
      <c r="P17" s="1">
        <f t="shared" si="1"/>
        <v>6.3112504900039196E-2</v>
      </c>
    </row>
    <row r="18" spans="1:16" x14ac:dyDescent="0.25">
      <c r="A18">
        <v>18</v>
      </c>
      <c r="B18" t="s">
        <v>26</v>
      </c>
      <c r="C18">
        <v>0</v>
      </c>
      <c r="D18">
        <v>326.57</v>
      </c>
      <c r="E18">
        <v>0</v>
      </c>
      <c r="F18">
        <v>0</v>
      </c>
      <c r="G18">
        <v>0</v>
      </c>
      <c r="H18">
        <v>0</v>
      </c>
      <c r="I18">
        <v>0</v>
      </c>
      <c r="J18">
        <v>326.57</v>
      </c>
      <c r="L18">
        <f t="shared" si="2"/>
        <v>18</v>
      </c>
      <c r="M18" t="str">
        <f t="shared" si="2"/>
        <v>ENGINYERIA DEL TERRENY</v>
      </c>
      <c r="N18" s="1">
        <f t="shared" si="0"/>
        <v>0</v>
      </c>
      <c r="O18" s="1">
        <f t="shared" ref="O18:P21" si="3">+D18/$J18</f>
        <v>1</v>
      </c>
      <c r="P18" s="1">
        <f t="shared" si="3"/>
        <v>0</v>
      </c>
    </row>
    <row r="19" spans="1:16" x14ac:dyDescent="0.25">
      <c r="A19">
        <v>19</v>
      </c>
      <c r="B19" t="s">
        <v>27</v>
      </c>
      <c r="C19">
        <v>21.824999999999999</v>
      </c>
      <c r="D19">
        <v>761.67499999999995</v>
      </c>
      <c r="E19">
        <v>21.1</v>
      </c>
      <c r="F19">
        <v>0</v>
      </c>
      <c r="G19">
        <v>0</v>
      </c>
      <c r="H19">
        <v>0</v>
      </c>
      <c r="I19">
        <v>0</v>
      </c>
      <c r="J19">
        <v>804.6</v>
      </c>
      <c r="L19">
        <f t="shared" si="2"/>
        <v>19</v>
      </c>
      <c r="M19" t="str">
        <f t="shared" si="2"/>
        <v>ENGINYERIA ELÈCTRICA</v>
      </c>
      <c r="N19" s="1">
        <f t="shared" si="0"/>
        <v>2.7125279642058162E-2</v>
      </c>
      <c r="O19" s="1">
        <f t="shared" si="3"/>
        <v>0.94665050956997254</v>
      </c>
      <c r="P19" s="1">
        <f t="shared" si="3"/>
        <v>2.6224210787969177E-2</v>
      </c>
    </row>
    <row r="20" spans="1:16" x14ac:dyDescent="0.25">
      <c r="A20">
        <v>20</v>
      </c>
      <c r="B20" t="s">
        <v>28</v>
      </c>
      <c r="C20">
        <v>22.2</v>
      </c>
      <c r="D20">
        <v>1196.57</v>
      </c>
      <c r="E20">
        <v>11.7</v>
      </c>
      <c r="F20">
        <v>0</v>
      </c>
      <c r="G20">
        <v>0</v>
      </c>
      <c r="H20">
        <v>0</v>
      </c>
      <c r="I20">
        <v>0</v>
      </c>
      <c r="J20">
        <v>1230.47</v>
      </c>
      <c r="L20">
        <f t="shared" si="2"/>
        <v>20</v>
      </c>
      <c r="M20" t="str">
        <f t="shared" si="2"/>
        <v>ENGINYERIA ELECTRÒNICA</v>
      </c>
      <c r="N20" s="1">
        <f t="shared" si="0"/>
        <v>1.8041886433639177E-2</v>
      </c>
      <c r="O20" s="1">
        <f t="shared" si="3"/>
        <v>0.97244955179728065</v>
      </c>
      <c r="P20" s="1">
        <f t="shared" si="3"/>
        <v>9.5085617690801073E-3</v>
      </c>
    </row>
    <row r="21" spans="1:16" x14ac:dyDescent="0.25">
      <c r="A21">
        <v>21</v>
      </c>
      <c r="B21" t="s">
        <v>29</v>
      </c>
      <c r="C21">
        <v>5.0999999999999996</v>
      </c>
      <c r="D21">
        <v>980.19</v>
      </c>
      <c r="E21">
        <v>19.45</v>
      </c>
      <c r="F21">
        <v>0</v>
      </c>
      <c r="G21">
        <v>0</v>
      </c>
      <c r="H21">
        <v>0</v>
      </c>
      <c r="I21">
        <v>0</v>
      </c>
      <c r="J21">
        <v>1004.74</v>
      </c>
      <c r="L21">
        <f t="shared" si="2"/>
        <v>21</v>
      </c>
      <c r="M21" t="str">
        <f t="shared" si="2"/>
        <v>ENGINYERIA HIDRÀULICA I MEDI AMBIENT</v>
      </c>
      <c r="N21" s="1">
        <f t="shared" si="0"/>
        <v>5.0759400441905368E-3</v>
      </c>
      <c r="O21" s="1">
        <f t="shared" si="3"/>
        <v>0.97556581802257303</v>
      </c>
      <c r="P21" s="1">
        <f t="shared" si="3"/>
        <v>1.9358241933236459E-2</v>
      </c>
    </row>
    <row r="22" spans="1:16" x14ac:dyDescent="0.25">
      <c r="A22">
        <v>22</v>
      </c>
      <c r="B22" t="s">
        <v>30</v>
      </c>
      <c r="C22">
        <v>44.75</v>
      </c>
      <c r="D22">
        <v>1527.7</v>
      </c>
      <c r="E22">
        <v>4</v>
      </c>
      <c r="F22">
        <v>0</v>
      </c>
      <c r="G22">
        <v>0</v>
      </c>
      <c r="H22">
        <v>0</v>
      </c>
      <c r="I22">
        <v>0</v>
      </c>
      <c r="J22">
        <v>1576.45</v>
      </c>
      <c r="L22">
        <f t="shared" si="2"/>
        <v>22</v>
      </c>
      <c r="M22" t="str">
        <f t="shared" si="2"/>
        <v>ENGINYERIA MECÀNICA I DE MATERIALS</v>
      </c>
      <c r="N22" s="1">
        <f t="shared" ref="N22:P44" si="4">+C22/$J22</f>
        <v>2.8386564749912777E-2</v>
      </c>
      <c r="O22" s="1">
        <f t="shared" si="4"/>
        <v>0.96907608868026263</v>
      </c>
      <c r="P22" s="1">
        <f t="shared" si="4"/>
        <v>2.5373465698246057E-3</v>
      </c>
    </row>
    <row r="23" spans="1:16" x14ac:dyDescent="0.25">
      <c r="A23">
        <v>23</v>
      </c>
      <c r="B23" t="s">
        <v>31</v>
      </c>
      <c r="C23">
        <v>20.95</v>
      </c>
      <c r="D23">
        <v>715.41</v>
      </c>
      <c r="E23">
        <v>6</v>
      </c>
      <c r="F23">
        <v>0</v>
      </c>
      <c r="G23">
        <v>0</v>
      </c>
      <c r="H23">
        <v>0</v>
      </c>
      <c r="I23">
        <v>0</v>
      </c>
      <c r="J23">
        <v>742.36</v>
      </c>
      <c r="L23">
        <f t="shared" si="2"/>
        <v>23</v>
      </c>
      <c r="M23" t="str">
        <f t="shared" si="2"/>
        <v>ENGINYERIA QUÍMICA I NUCLEAR</v>
      </c>
      <c r="N23" s="1">
        <f t="shared" si="4"/>
        <v>2.8220809310846487E-2</v>
      </c>
      <c r="O23" s="1">
        <f t="shared" si="4"/>
        <v>0.96369685866695398</v>
      </c>
      <c r="P23" s="1">
        <f t="shared" si="4"/>
        <v>8.0823320221994725E-3</v>
      </c>
    </row>
    <row r="24" spans="1:16" x14ac:dyDescent="0.25">
      <c r="A24">
        <v>24</v>
      </c>
      <c r="B24" t="s">
        <v>32</v>
      </c>
      <c r="C24">
        <v>0</v>
      </c>
      <c r="D24">
        <v>184.7</v>
      </c>
      <c r="E24">
        <v>23</v>
      </c>
      <c r="F24">
        <v>0</v>
      </c>
      <c r="G24">
        <v>0</v>
      </c>
      <c r="H24">
        <v>0</v>
      </c>
      <c r="I24">
        <v>0</v>
      </c>
      <c r="J24">
        <v>207.7</v>
      </c>
      <c r="L24">
        <f t="shared" si="2"/>
        <v>24</v>
      </c>
      <c r="M24" t="str">
        <f t="shared" si="2"/>
        <v>ENGINYERIA TÈXTIL I PAPERERA</v>
      </c>
      <c r="N24" s="1">
        <f t="shared" si="4"/>
        <v>0</v>
      </c>
      <c r="O24" s="1">
        <f t="shared" si="4"/>
        <v>0.88926336061627342</v>
      </c>
      <c r="P24" s="1">
        <f t="shared" si="4"/>
        <v>0.11073663938372653</v>
      </c>
    </row>
    <row r="25" spans="1:16" x14ac:dyDescent="0.25">
      <c r="A25">
        <v>25</v>
      </c>
      <c r="B25" t="s">
        <v>33</v>
      </c>
      <c r="C25">
        <v>15.3</v>
      </c>
      <c r="D25">
        <v>577.70000000000005</v>
      </c>
      <c r="E25">
        <v>104.45</v>
      </c>
      <c r="F25">
        <v>0</v>
      </c>
      <c r="G25">
        <v>0</v>
      </c>
      <c r="H25">
        <v>0</v>
      </c>
      <c r="I25">
        <v>0</v>
      </c>
      <c r="J25">
        <v>697.45</v>
      </c>
      <c r="L25">
        <f t="shared" si="2"/>
        <v>25</v>
      </c>
      <c r="M25" t="str">
        <f t="shared" si="2"/>
        <v>MÀQUINES I MOTORS TÈRMICS</v>
      </c>
      <c r="N25" s="1">
        <f t="shared" si="4"/>
        <v>2.193705641981504E-2</v>
      </c>
      <c r="O25" s="1">
        <f t="shared" si="4"/>
        <v>0.82830310416517317</v>
      </c>
      <c r="P25" s="1">
        <f t="shared" si="4"/>
        <v>0.14975983941501184</v>
      </c>
    </row>
    <row r="26" spans="1:16" x14ac:dyDescent="0.25">
      <c r="A26">
        <v>26</v>
      </c>
      <c r="B26" t="s">
        <v>34</v>
      </c>
      <c r="C26">
        <v>288.10000000000002</v>
      </c>
      <c r="D26">
        <v>1769.4</v>
      </c>
      <c r="E26">
        <v>106.85</v>
      </c>
      <c r="F26">
        <v>0</v>
      </c>
      <c r="G26">
        <v>0</v>
      </c>
      <c r="H26">
        <v>0</v>
      </c>
      <c r="I26">
        <v>0</v>
      </c>
      <c r="J26">
        <v>2164.35</v>
      </c>
      <c r="L26">
        <f t="shared" si="2"/>
        <v>26</v>
      </c>
      <c r="M26" t="str">
        <f t="shared" si="2"/>
        <v>MATEMÀTICA APLICADA</v>
      </c>
      <c r="N26" s="1">
        <f t="shared" si="4"/>
        <v>0.13311155774250932</v>
      </c>
      <c r="O26" s="1">
        <f t="shared" si="4"/>
        <v>0.81752027167509889</v>
      </c>
      <c r="P26" s="1">
        <f t="shared" si="4"/>
        <v>4.9368170582391943E-2</v>
      </c>
    </row>
    <row r="27" spans="1:16" x14ac:dyDescent="0.25">
      <c r="A27">
        <v>27</v>
      </c>
      <c r="B27" t="s">
        <v>35</v>
      </c>
      <c r="C27">
        <v>32.4</v>
      </c>
      <c r="D27">
        <v>980.41</v>
      </c>
      <c r="E27">
        <v>8</v>
      </c>
      <c r="F27">
        <v>0</v>
      </c>
      <c r="G27">
        <v>0</v>
      </c>
      <c r="H27">
        <v>0</v>
      </c>
      <c r="I27">
        <v>0</v>
      </c>
      <c r="J27">
        <v>1020.81</v>
      </c>
      <c r="L27">
        <f t="shared" si="2"/>
        <v>27</v>
      </c>
      <c r="M27" t="str">
        <f t="shared" si="2"/>
        <v>MECÀNICA DELS MEDIS CONTINUS I TEORIA D'ESTRUCTURES</v>
      </c>
      <c r="N27" s="1">
        <f t="shared" si="4"/>
        <v>3.1739500984512302E-2</v>
      </c>
      <c r="O27" s="1">
        <f t="shared" si="4"/>
        <v>0.96042358519215132</v>
      </c>
      <c r="P27" s="1">
        <f t="shared" si="4"/>
        <v>7.8369138233363705E-3</v>
      </c>
    </row>
    <row r="28" spans="1:16" x14ac:dyDescent="0.25">
      <c r="A28">
        <v>28</v>
      </c>
      <c r="B28" t="s">
        <v>36</v>
      </c>
      <c r="C28">
        <v>66.180000000000007</v>
      </c>
      <c r="D28">
        <v>2003.54</v>
      </c>
      <c r="E28">
        <v>67.5</v>
      </c>
      <c r="F28">
        <v>0</v>
      </c>
      <c r="G28">
        <v>0</v>
      </c>
      <c r="H28">
        <v>0</v>
      </c>
      <c r="I28">
        <v>0</v>
      </c>
      <c r="J28">
        <v>2137.2199999999998</v>
      </c>
      <c r="L28">
        <f t="shared" si="2"/>
        <v>28</v>
      </c>
      <c r="M28" t="str">
        <f t="shared" si="2"/>
        <v>Organització d'Empreses</v>
      </c>
      <c r="N28" s="1">
        <f t="shared" si="4"/>
        <v>3.096545980292156E-2</v>
      </c>
      <c r="O28" s="1">
        <f t="shared" si="4"/>
        <v>0.93745145562927545</v>
      </c>
      <c r="P28" s="1">
        <f t="shared" si="4"/>
        <v>3.1583084567803038E-2</v>
      </c>
    </row>
    <row r="29" spans="1:16" x14ac:dyDescent="0.25">
      <c r="A29">
        <v>29</v>
      </c>
      <c r="B29" t="s">
        <v>37</v>
      </c>
      <c r="C29">
        <v>125.6</v>
      </c>
      <c r="D29">
        <v>689</v>
      </c>
      <c r="E29">
        <v>0</v>
      </c>
      <c r="F29">
        <v>0</v>
      </c>
      <c r="G29">
        <v>0</v>
      </c>
      <c r="H29">
        <v>0</v>
      </c>
      <c r="I29">
        <v>0</v>
      </c>
      <c r="J29">
        <v>814.6</v>
      </c>
      <c r="L29">
        <f t="shared" si="2"/>
        <v>29</v>
      </c>
      <c r="M29" t="str">
        <f t="shared" si="2"/>
        <v>PINTURA</v>
      </c>
      <c r="N29" s="1">
        <f t="shared" si="4"/>
        <v>0.15418610360913332</v>
      </c>
      <c r="O29" s="1">
        <f t="shared" si="4"/>
        <v>0.84581389639086668</v>
      </c>
      <c r="P29" s="1">
        <f t="shared" si="4"/>
        <v>0</v>
      </c>
    </row>
    <row r="30" spans="1:16" x14ac:dyDescent="0.25">
      <c r="A30">
        <v>30</v>
      </c>
      <c r="B30" t="s">
        <v>38</v>
      </c>
      <c r="C30">
        <v>19.600000000000001</v>
      </c>
      <c r="D30">
        <v>502.32</v>
      </c>
      <c r="E30">
        <v>15.4</v>
      </c>
      <c r="F30">
        <v>0</v>
      </c>
      <c r="G30">
        <v>0</v>
      </c>
      <c r="H30">
        <v>0</v>
      </c>
      <c r="I30">
        <v>0</v>
      </c>
      <c r="J30">
        <v>537.32000000000005</v>
      </c>
      <c r="L30">
        <f t="shared" si="2"/>
        <v>30</v>
      </c>
      <c r="M30" t="str">
        <f t="shared" si="2"/>
        <v>PRODUCCIÓ VEGETAL</v>
      </c>
      <c r="N30" s="1">
        <f t="shared" si="4"/>
        <v>3.6477331943720687E-2</v>
      </c>
      <c r="O30" s="1">
        <f t="shared" si="4"/>
        <v>0.93486190724335583</v>
      </c>
      <c r="P30" s="1">
        <f t="shared" si="4"/>
        <v>2.8660760812923396E-2</v>
      </c>
    </row>
    <row r="31" spans="1:16" x14ac:dyDescent="0.25">
      <c r="A31">
        <v>31</v>
      </c>
      <c r="B31" t="s">
        <v>39</v>
      </c>
      <c r="C31">
        <v>17.8</v>
      </c>
      <c r="D31">
        <v>587.85</v>
      </c>
      <c r="E31">
        <v>25.9</v>
      </c>
      <c r="F31">
        <v>0</v>
      </c>
      <c r="G31">
        <v>0</v>
      </c>
      <c r="H31">
        <v>0</v>
      </c>
      <c r="I31">
        <v>0</v>
      </c>
      <c r="J31">
        <v>631.54999999999995</v>
      </c>
      <c r="L31">
        <f t="shared" si="2"/>
        <v>31</v>
      </c>
      <c r="M31" t="str">
        <f t="shared" si="2"/>
        <v>QUÍMICA</v>
      </c>
      <c r="N31" s="1">
        <f t="shared" si="4"/>
        <v>2.8184625128651733E-2</v>
      </c>
      <c r="O31" s="1">
        <f t="shared" si="4"/>
        <v>0.93080516190325402</v>
      </c>
      <c r="P31" s="1">
        <f t="shared" si="4"/>
        <v>4.1010212968094373E-2</v>
      </c>
    </row>
    <row r="32" spans="1:16" x14ac:dyDescent="0.25">
      <c r="A32">
        <v>32</v>
      </c>
      <c r="B32" t="s">
        <v>40</v>
      </c>
      <c r="C32">
        <v>187.45</v>
      </c>
      <c r="D32">
        <v>1440.72</v>
      </c>
      <c r="E32">
        <v>123.25</v>
      </c>
      <c r="F32">
        <v>0</v>
      </c>
      <c r="G32">
        <v>0</v>
      </c>
      <c r="H32">
        <v>0</v>
      </c>
      <c r="I32">
        <v>0</v>
      </c>
      <c r="J32">
        <f>C32+D32+E32</f>
        <v>1751.42</v>
      </c>
      <c r="L32">
        <f t="shared" si="2"/>
        <v>32</v>
      </c>
      <c r="M32" t="str">
        <f t="shared" si="2"/>
        <v>SISTEMES INFORMÀTICS I COMPUTACIÓ</v>
      </c>
      <c r="N32" s="1">
        <f t="shared" si="4"/>
        <v>0.10702744059106324</v>
      </c>
      <c r="O32" s="1">
        <f t="shared" si="4"/>
        <v>0.82260108940174259</v>
      </c>
      <c r="P32" s="1">
        <f t="shared" si="4"/>
        <v>7.0371470007194153E-2</v>
      </c>
    </row>
    <row r="33" spans="1:16" x14ac:dyDescent="0.25">
      <c r="A33">
        <v>33</v>
      </c>
      <c r="B33" t="s">
        <v>41</v>
      </c>
      <c r="C33">
        <v>5.75</v>
      </c>
      <c r="D33">
        <v>805.2</v>
      </c>
      <c r="E33">
        <v>23.2</v>
      </c>
      <c r="F33">
        <v>0</v>
      </c>
      <c r="G33">
        <v>0</v>
      </c>
      <c r="H33">
        <v>0</v>
      </c>
      <c r="I33">
        <v>0</v>
      </c>
      <c r="J33">
        <v>834.15</v>
      </c>
      <c r="L33">
        <f t="shared" si="2"/>
        <v>33</v>
      </c>
      <c r="M33" t="str">
        <f t="shared" si="2"/>
        <v>TECNOLOGIA D'ALIMENTS</v>
      </c>
      <c r="N33" s="1">
        <f t="shared" si="4"/>
        <v>6.8932446202721338E-3</v>
      </c>
      <c r="O33" s="1">
        <f t="shared" si="4"/>
        <v>0.96529401186836905</v>
      </c>
      <c r="P33" s="1">
        <f t="shared" si="4"/>
        <v>2.7812743511358869E-2</v>
      </c>
    </row>
    <row r="34" spans="1:16" x14ac:dyDescent="0.25">
      <c r="A34">
        <v>34</v>
      </c>
      <c r="B34" t="s">
        <v>42</v>
      </c>
      <c r="C34">
        <v>14.75</v>
      </c>
      <c r="D34">
        <v>983.86</v>
      </c>
      <c r="E34">
        <v>30.95</v>
      </c>
      <c r="F34">
        <v>0</v>
      </c>
      <c r="G34">
        <v>0</v>
      </c>
      <c r="H34">
        <v>0</v>
      </c>
      <c r="I34">
        <v>0</v>
      </c>
      <c r="J34">
        <v>1029.56</v>
      </c>
      <c r="L34">
        <f t="shared" si="2"/>
        <v>34</v>
      </c>
      <c r="M34" t="str">
        <f t="shared" si="2"/>
        <v>URBANISME</v>
      </c>
      <c r="N34" s="1">
        <f t="shared" si="4"/>
        <v>1.4326508411360194E-2</v>
      </c>
      <c r="O34" s="1">
        <f t="shared" si="4"/>
        <v>0.95561210614242986</v>
      </c>
      <c r="P34" s="1">
        <f t="shared" si="4"/>
        <v>3.0061385446210034E-2</v>
      </c>
    </row>
    <row r="35" spans="1:16" x14ac:dyDescent="0.25">
      <c r="A35">
        <v>35</v>
      </c>
      <c r="B35" t="s">
        <v>43</v>
      </c>
      <c r="C35">
        <v>91.76</v>
      </c>
      <c r="D35">
        <v>887.34</v>
      </c>
      <c r="E35">
        <v>18</v>
      </c>
      <c r="F35">
        <v>0</v>
      </c>
      <c r="G35">
        <v>0</v>
      </c>
      <c r="H35">
        <v>0</v>
      </c>
      <c r="I35">
        <v>0</v>
      </c>
      <c r="J35">
        <v>997.1</v>
      </c>
      <c r="L35">
        <f t="shared" si="2"/>
        <v>35</v>
      </c>
      <c r="M35" t="str">
        <f t="shared" si="2"/>
        <v>COMUNICACIÓ AUDIOVISUAL, DOCUMENTACIÓ I HISTÒRIA DE L'ART</v>
      </c>
      <c r="N35" s="1">
        <f t="shared" si="4"/>
        <v>9.2026877946043528E-2</v>
      </c>
      <c r="O35" s="1">
        <f t="shared" si="4"/>
        <v>0.88992077023367766</v>
      </c>
      <c r="P35" s="1">
        <f t="shared" si="4"/>
        <v>1.8052351820278808E-2</v>
      </c>
    </row>
    <row r="36" spans="1:16" x14ac:dyDescent="0.25">
      <c r="A36">
        <v>36</v>
      </c>
      <c r="B36" t="s">
        <v>44</v>
      </c>
      <c r="C36">
        <v>0</v>
      </c>
      <c r="D36">
        <v>1362.96</v>
      </c>
      <c r="E36">
        <v>6.49</v>
      </c>
      <c r="F36">
        <v>0</v>
      </c>
      <c r="G36">
        <v>0</v>
      </c>
      <c r="H36">
        <v>0</v>
      </c>
      <c r="I36">
        <v>0</v>
      </c>
      <c r="J36">
        <v>1369.45</v>
      </c>
      <c r="L36">
        <f t="shared" si="2"/>
        <v>36</v>
      </c>
      <c r="M36" t="str">
        <f t="shared" si="2"/>
        <v>PROJECTES ARQUITECTÒNICS</v>
      </c>
      <c r="N36" s="1">
        <f t="shared" si="4"/>
        <v>0</v>
      </c>
      <c r="O36" s="1">
        <f t="shared" si="4"/>
        <v>0.99526087115265249</v>
      </c>
      <c r="P36" s="1">
        <f t="shared" si="4"/>
        <v>4.7391288473474756E-3</v>
      </c>
    </row>
    <row r="37" spans="1:16" x14ac:dyDescent="0.25">
      <c r="A37">
        <v>37</v>
      </c>
      <c r="B37" t="s">
        <v>45</v>
      </c>
      <c r="C37">
        <v>175</v>
      </c>
      <c r="D37">
        <v>410</v>
      </c>
      <c r="E37">
        <v>0</v>
      </c>
      <c r="F37">
        <v>0</v>
      </c>
      <c r="G37">
        <v>0</v>
      </c>
      <c r="H37">
        <v>0</v>
      </c>
      <c r="I37">
        <v>0</v>
      </c>
      <c r="J37">
        <v>585</v>
      </c>
      <c r="L37">
        <f t="shared" si="2"/>
        <v>37</v>
      </c>
      <c r="M37" t="str">
        <f t="shared" si="2"/>
        <v>CONSERVACIÓ I RESTAURACIÓ DE BÉNS CULTURALS</v>
      </c>
      <c r="N37" s="1">
        <f t="shared" si="4"/>
        <v>0.29914529914529914</v>
      </c>
      <c r="O37" s="1">
        <f t="shared" si="4"/>
        <v>0.70085470085470081</v>
      </c>
      <c r="P37" s="1">
        <f t="shared" si="4"/>
        <v>0</v>
      </c>
    </row>
    <row r="38" spans="1:16" x14ac:dyDescent="0.25">
      <c r="A38">
        <v>39</v>
      </c>
      <c r="B38" t="s">
        <v>46</v>
      </c>
      <c r="C38">
        <v>43.65</v>
      </c>
      <c r="D38">
        <v>932.44</v>
      </c>
      <c r="E38">
        <v>0</v>
      </c>
      <c r="F38">
        <v>0</v>
      </c>
      <c r="G38">
        <v>0</v>
      </c>
      <c r="H38">
        <v>0</v>
      </c>
      <c r="I38">
        <v>0</v>
      </c>
      <c r="J38">
        <v>976.09</v>
      </c>
      <c r="L38">
        <f t="shared" si="2"/>
        <v>39</v>
      </c>
      <c r="M38" t="str">
        <f t="shared" si="2"/>
        <v>COMUNICACIONS</v>
      </c>
      <c r="N38" s="1">
        <f t="shared" si="4"/>
        <v>4.4719236955608602E-2</v>
      </c>
      <c r="O38" s="1">
        <f t="shared" si="4"/>
        <v>0.95528076304439147</v>
      </c>
      <c r="P38" s="1">
        <f t="shared" si="4"/>
        <v>0</v>
      </c>
    </row>
    <row r="39" spans="1:16" x14ac:dyDescent="0.25">
      <c r="A39">
        <v>40</v>
      </c>
      <c r="B39" t="s">
        <v>47</v>
      </c>
      <c r="C39">
        <v>0</v>
      </c>
      <c r="D39">
        <v>368.35</v>
      </c>
      <c r="E39">
        <v>4.9000000000000004</v>
      </c>
      <c r="F39">
        <v>0</v>
      </c>
      <c r="G39">
        <v>0</v>
      </c>
      <c r="H39">
        <v>0</v>
      </c>
      <c r="I39">
        <v>0</v>
      </c>
      <c r="J39">
        <v>373.25</v>
      </c>
      <c r="L39">
        <f t="shared" si="2"/>
        <v>40</v>
      </c>
      <c r="M39" t="str">
        <f t="shared" si="2"/>
        <v>ENGINYERIA I INFRAESTRUCTURA DELS TRANSPORTS</v>
      </c>
      <c r="N39" s="1">
        <f t="shared" si="4"/>
        <v>0</v>
      </c>
      <c r="O39" s="1">
        <f t="shared" si="4"/>
        <v>0.9868720696584059</v>
      </c>
      <c r="P39" s="1">
        <f t="shared" si="4"/>
        <v>1.3127930341594107E-2</v>
      </c>
    </row>
    <row r="40" spans="1:16" x14ac:dyDescent="0.25">
      <c r="A40">
        <v>41</v>
      </c>
      <c r="B40" t="s">
        <v>48</v>
      </c>
      <c r="C40">
        <v>9.9</v>
      </c>
      <c r="D40">
        <v>268.39999999999998</v>
      </c>
      <c r="E40">
        <v>14.4</v>
      </c>
      <c r="F40">
        <v>0</v>
      </c>
      <c r="G40">
        <v>0</v>
      </c>
      <c r="H40">
        <v>0</v>
      </c>
      <c r="I40">
        <v>0</v>
      </c>
      <c r="J40">
        <v>292.7</v>
      </c>
      <c r="L40">
        <f t="shared" si="2"/>
        <v>41</v>
      </c>
      <c r="M40" t="str">
        <f t="shared" si="2"/>
        <v>TERMODINÀMICA APLICADA</v>
      </c>
      <c r="N40" s="1">
        <f t="shared" si="4"/>
        <v>3.382302699009225E-2</v>
      </c>
      <c r="O40" s="1">
        <f t="shared" si="4"/>
        <v>0.91697984284250078</v>
      </c>
      <c r="P40" s="1">
        <f t="shared" si="4"/>
        <v>4.9197130167406906E-2</v>
      </c>
    </row>
    <row r="41" spans="1:16" x14ac:dyDescent="0.25">
      <c r="A41">
        <v>42</v>
      </c>
      <c r="B41" t="s">
        <v>49</v>
      </c>
      <c r="C41">
        <v>42.45</v>
      </c>
      <c r="D41">
        <v>639.17999999999995</v>
      </c>
      <c r="E41">
        <v>49.2</v>
      </c>
      <c r="F41">
        <v>0</v>
      </c>
      <c r="G41">
        <v>0</v>
      </c>
      <c r="H41">
        <v>0</v>
      </c>
      <c r="I41">
        <v>0</v>
      </c>
      <c r="J41">
        <v>730.83</v>
      </c>
      <c r="L41">
        <f t="shared" si="2"/>
        <v>42</v>
      </c>
      <c r="M41" t="str">
        <f t="shared" si="2"/>
        <v>ENGINYERIA DE SISTEMES I AUTOMÀTICA</v>
      </c>
      <c r="N41" s="1">
        <f t="shared" si="4"/>
        <v>5.8084643487541561E-2</v>
      </c>
      <c r="O41" s="1">
        <f t="shared" si="4"/>
        <v>0.87459463897212741</v>
      </c>
      <c r="P41" s="1">
        <f t="shared" si="4"/>
        <v>6.7320717540330852E-2</v>
      </c>
    </row>
    <row r="42" spans="1:16" x14ac:dyDescent="0.25">
      <c r="A42">
        <v>43</v>
      </c>
      <c r="B42" t="s">
        <v>50</v>
      </c>
      <c r="C42">
        <v>0</v>
      </c>
      <c r="D42">
        <v>650.20000000000005</v>
      </c>
      <c r="E42">
        <v>2.6</v>
      </c>
      <c r="F42">
        <v>0</v>
      </c>
      <c r="G42">
        <v>0</v>
      </c>
      <c r="H42">
        <v>0</v>
      </c>
      <c r="I42">
        <v>0</v>
      </c>
      <c r="J42">
        <v>652.79999999999995</v>
      </c>
      <c r="L42">
        <f t="shared" si="2"/>
        <v>43</v>
      </c>
      <c r="M42" t="str">
        <f t="shared" si="2"/>
        <v>PROJECTES D'ENGINYERIA</v>
      </c>
      <c r="N42" s="1">
        <f t="shared" si="4"/>
        <v>0</v>
      </c>
      <c r="O42" s="1">
        <f t="shared" si="4"/>
        <v>0.99601715686274528</v>
      </c>
      <c r="P42" s="1">
        <f t="shared" si="4"/>
        <v>3.9828431372549026E-3</v>
      </c>
    </row>
    <row r="43" spans="1:16" x14ac:dyDescent="0.25">
      <c r="A43">
        <v>44</v>
      </c>
      <c r="B43" t="s">
        <v>51</v>
      </c>
      <c r="C43">
        <v>19.98</v>
      </c>
      <c r="D43">
        <v>273.64</v>
      </c>
      <c r="E43">
        <v>20.5</v>
      </c>
      <c r="F43">
        <v>0</v>
      </c>
      <c r="G43">
        <v>0</v>
      </c>
      <c r="H43">
        <v>0</v>
      </c>
      <c r="I43">
        <v>0</v>
      </c>
      <c r="J43">
        <v>314.12</v>
      </c>
      <c r="L43">
        <f t="shared" si="2"/>
        <v>44</v>
      </c>
      <c r="M43" t="str">
        <f t="shared" si="2"/>
        <v>ECOSISTEMES AGROFORESTALS</v>
      </c>
      <c r="N43" s="1">
        <f t="shared" si="4"/>
        <v>6.3606265121609579E-2</v>
      </c>
      <c r="O43" s="1">
        <f t="shared" si="4"/>
        <v>0.87113205144530748</v>
      </c>
      <c r="P43" s="1">
        <f t="shared" si="4"/>
        <v>6.5261683433082904E-2</v>
      </c>
    </row>
    <row r="44" spans="1:16" x14ac:dyDescent="0.25">
      <c r="A44">
        <v>96</v>
      </c>
      <c r="B44" t="s">
        <v>53</v>
      </c>
      <c r="C44">
        <v>0</v>
      </c>
      <c r="D44">
        <v>57.35</v>
      </c>
      <c r="E44">
        <v>0</v>
      </c>
      <c r="F44">
        <v>0</v>
      </c>
      <c r="G44">
        <v>0</v>
      </c>
      <c r="H44">
        <v>0</v>
      </c>
      <c r="I44">
        <v>0</v>
      </c>
      <c r="J44">
        <v>57.35</v>
      </c>
      <c r="L44">
        <f t="shared" si="2"/>
        <v>96</v>
      </c>
      <c r="M44" t="str">
        <f t="shared" si="2"/>
        <v>Z-EXTERNS POSTGRAU</v>
      </c>
      <c r="N44" s="1">
        <f t="shared" si="4"/>
        <v>0</v>
      </c>
      <c r="O44" s="1">
        <f t="shared" si="4"/>
        <v>1</v>
      </c>
      <c r="P44" s="1">
        <f t="shared" si="4"/>
        <v>0</v>
      </c>
    </row>
    <row r="45" spans="1:16" x14ac:dyDescent="0.25">
      <c r="A45" t="s">
        <v>52</v>
      </c>
      <c r="B45" t="s">
        <v>9</v>
      </c>
      <c r="C45">
        <v>1956.2650000000001</v>
      </c>
      <c r="D45">
        <v>36393.154999999999</v>
      </c>
      <c r="E45">
        <v>1885.58</v>
      </c>
      <c r="F45">
        <v>216.8</v>
      </c>
      <c r="G45">
        <v>15</v>
      </c>
      <c r="H45">
        <v>213.5</v>
      </c>
      <c r="I45">
        <v>0</v>
      </c>
      <c r="J45">
        <v>40691.550000000003</v>
      </c>
      <c r="L45" t="str">
        <f t="shared" si="2"/>
        <v>Z</v>
      </c>
      <c r="M45" t="str">
        <f t="shared" si="2"/>
        <v>TOTALS</v>
      </c>
      <c r="N45" s="1">
        <f t="shared" ref="N45:P62" si="5">+C45/$J45</f>
        <v>4.8075460384281253E-2</v>
      </c>
      <c r="O45" s="1">
        <f t="shared" si="5"/>
        <v>0.89436639793765527</v>
      </c>
      <c r="P45" s="1">
        <f t="shared" si="5"/>
        <v>4.633836754805358E-2</v>
      </c>
    </row>
    <row r="46" spans="1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50" zoomScaleNormal="50" workbookViewId="0">
      <selection activeCell="N2" sqref="N2"/>
    </sheetView>
  </sheetViews>
  <sheetFormatPr baseColWidth="10" defaultRowHeight="15" x14ac:dyDescent="0.25"/>
  <cols>
    <col min="1" max="15" width="11.42578125" customWidth="1"/>
    <col min="16" max="16" width="11.42578125" style="1" customWidth="1"/>
    <col min="17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M1" t="s">
        <v>1</v>
      </c>
      <c r="N1" t="s">
        <v>2</v>
      </c>
      <c r="O1" t="s">
        <v>3</v>
      </c>
      <c r="P1" s="1" t="s">
        <v>4</v>
      </c>
    </row>
    <row r="2" spans="1:16" x14ac:dyDescent="0.25">
      <c r="A2">
        <v>2</v>
      </c>
      <c r="B2" t="s">
        <v>10</v>
      </c>
      <c r="C2">
        <v>0</v>
      </c>
      <c r="D2">
        <v>692.97</v>
      </c>
      <c r="E2">
        <v>103.45</v>
      </c>
      <c r="F2">
        <v>0</v>
      </c>
      <c r="G2">
        <v>0</v>
      </c>
      <c r="H2">
        <v>0</v>
      </c>
      <c r="I2">
        <v>0</v>
      </c>
      <c r="J2">
        <v>796.42</v>
      </c>
      <c r="L2">
        <v>2</v>
      </c>
      <c r="M2" t="s">
        <v>10</v>
      </c>
      <c r="N2" s="1">
        <f>+C2/$J2</f>
        <v>0</v>
      </c>
      <c r="O2" s="1">
        <f>+D2/$J2</f>
        <v>0.87010622535847926</v>
      </c>
      <c r="P2" s="1">
        <f>E2/J2</f>
        <v>0.12989377464152083</v>
      </c>
    </row>
    <row r="3" spans="1:16" x14ac:dyDescent="0.25">
      <c r="A3">
        <v>3</v>
      </c>
      <c r="B3" t="s">
        <v>11</v>
      </c>
      <c r="C3">
        <v>8.8000000000000007</v>
      </c>
      <c r="D3">
        <v>269.2</v>
      </c>
      <c r="E3">
        <v>9.8000000000000007</v>
      </c>
      <c r="F3">
        <v>0</v>
      </c>
      <c r="G3">
        <v>0</v>
      </c>
      <c r="H3">
        <v>0</v>
      </c>
      <c r="I3">
        <v>0</v>
      </c>
      <c r="J3">
        <v>287.8</v>
      </c>
      <c r="L3">
        <v>3</v>
      </c>
      <c r="M3" t="s">
        <v>11</v>
      </c>
      <c r="N3" s="1">
        <f t="shared" ref="N3:N44" si="0">+C3/$J3</f>
        <v>3.0576789437109106E-2</v>
      </c>
      <c r="O3" s="1">
        <f t="shared" ref="O3:O44" si="1">+D3/$J3</f>
        <v>0.93537178596247383</v>
      </c>
      <c r="P3" s="1">
        <f t="shared" ref="P3:P44" si="2">E3/J3</f>
        <v>3.4051424600416956E-2</v>
      </c>
    </row>
    <row r="4" spans="1:16" x14ac:dyDescent="0.25">
      <c r="A4">
        <v>4</v>
      </c>
      <c r="B4" t="s">
        <v>12</v>
      </c>
      <c r="C4">
        <v>12</v>
      </c>
      <c r="D4">
        <v>396.76</v>
      </c>
      <c r="E4">
        <v>7.5</v>
      </c>
      <c r="F4">
        <v>0</v>
      </c>
      <c r="G4">
        <v>0</v>
      </c>
      <c r="H4">
        <v>0</v>
      </c>
      <c r="I4">
        <v>0</v>
      </c>
      <c r="J4">
        <v>416.26</v>
      </c>
      <c r="L4">
        <v>4</v>
      </c>
      <c r="M4" t="s">
        <v>12</v>
      </c>
      <c r="N4" s="1">
        <f t="shared" si="0"/>
        <v>2.8828136260990726E-2</v>
      </c>
      <c r="O4" s="1">
        <f t="shared" si="1"/>
        <v>0.95315427857589008</v>
      </c>
      <c r="P4" s="1">
        <f t="shared" si="2"/>
        <v>1.8017585163119205E-2</v>
      </c>
    </row>
    <row r="5" spans="1:16" x14ac:dyDescent="0.25">
      <c r="A5">
        <v>5</v>
      </c>
      <c r="B5" t="s">
        <v>13</v>
      </c>
      <c r="C5">
        <v>4.55</v>
      </c>
      <c r="D5">
        <v>1641.94</v>
      </c>
      <c r="E5">
        <v>19.7</v>
      </c>
      <c r="F5">
        <v>0</v>
      </c>
      <c r="G5">
        <v>0</v>
      </c>
      <c r="H5">
        <v>0</v>
      </c>
      <c r="I5">
        <v>0</v>
      </c>
      <c r="J5">
        <v>1666.19</v>
      </c>
      <c r="L5">
        <v>5</v>
      </c>
      <c r="M5" t="s">
        <v>13</v>
      </c>
      <c r="N5" s="1">
        <f t="shared" si="0"/>
        <v>2.7307810033669628E-3</v>
      </c>
      <c r="O5" s="1">
        <f t="shared" si="1"/>
        <v>0.98544583750952774</v>
      </c>
      <c r="P5" s="1">
        <f t="shared" si="2"/>
        <v>1.1823381487105312E-2</v>
      </c>
    </row>
    <row r="6" spans="1:16" x14ac:dyDescent="0.25">
      <c r="A6">
        <v>6</v>
      </c>
      <c r="B6" t="s">
        <v>14</v>
      </c>
      <c r="C6">
        <v>56</v>
      </c>
      <c r="D6">
        <v>1037.95</v>
      </c>
      <c r="E6">
        <v>21</v>
      </c>
      <c r="F6">
        <v>0</v>
      </c>
      <c r="G6">
        <v>0</v>
      </c>
      <c r="H6">
        <v>0</v>
      </c>
      <c r="I6">
        <v>0</v>
      </c>
      <c r="J6">
        <v>1114.95</v>
      </c>
      <c r="L6">
        <v>6</v>
      </c>
      <c r="M6" t="s">
        <v>14</v>
      </c>
      <c r="N6" s="1">
        <f t="shared" si="0"/>
        <v>5.0226467554598857E-2</v>
      </c>
      <c r="O6" s="1">
        <f t="shared" si="1"/>
        <v>0.9309386071124266</v>
      </c>
      <c r="P6" s="1">
        <f t="shared" si="2"/>
        <v>1.883492533297457E-2</v>
      </c>
    </row>
    <row r="7" spans="1:16" x14ac:dyDescent="0.25">
      <c r="A7">
        <v>7</v>
      </c>
      <c r="B7" t="s">
        <v>15</v>
      </c>
      <c r="C7">
        <v>89.46</v>
      </c>
      <c r="D7">
        <v>1383.82</v>
      </c>
      <c r="E7">
        <v>79.760000000000005</v>
      </c>
      <c r="F7">
        <v>0</v>
      </c>
      <c r="G7">
        <v>0</v>
      </c>
      <c r="H7">
        <v>0</v>
      </c>
      <c r="I7">
        <v>0</v>
      </c>
      <c r="J7">
        <v>1553.04</v>
      </c>
      <c r="L7">
        <v>7</v>
      </c>
      <c r="M7" t="s">
        <v>15</v>
      </c>
      <c r="N7" s="1">
        <f t="shared" si="0"/>
        <v>5.7603152526657389E-2</v>
      </c>
      <c r="O7" s="1">
        <f t="shared" si="1"/>
        <v>0.89103950960696443</v>
      </c>
      <c r="P7" s="1">
        <f t="shared" si="2"/>
        <v>5.1357337866378201E-2</v>
      </c>
    </row>
    <row r="8" spans="1:16" x14ac:dyDescent="0.25">
      <c r="A8">
        <v>8</v>
      </c>
      <c r="B8" t="s">
        <v>16</v>
      </c>
      <c r="C8">
        <v>0</v>
      </c>
      <c r="D8">
        <v>916.60799999999995</v>
      </c>
      <c r="E8">
        <v>0</v>
      </c>
      <c r="F8">
        <v>0</v>
      </c>
      <c r="G8">
        <v>0</v>
      </c>
      <c r="H8">
        <v>0</v>
      </c>
      <c r="I8">
        <v>0</v>
      </c>
      <c r="J8">
        <v>916.60799999999995</v>
      </c>
      <c r="L8">
        <v>8</v>
      </c>
      <c r="M8" t="s">
        <v>16</v>
      </c>
      <c r="N8" s="1">
        <f t="shared" si="0"/>
        <v>0</v>
      </c>
      <c r="O8" s="1">
        <f t="shared" si="1"/>
        <v>1</v>
      </c>
      <c r="P8" s="1">
        <f t="shared" si="2"/>
        <v>0</v>
      </c>
    </row>
    <row r="9" spans="1:16" x14ac:dyDescent="0.25">
      <c r="A9">
        <v>9</v>
      </c>
      <c r="B9" t="s">
        <v>17</v>
      </c>
      <c r="C9">
        <v>44.25</v>
      </c>
      <c r="D9">
        <v>755.26</v>
      </c>
      <c r="E9">
        <v>39</v>
      </c>
      <c r="F9">
        <v>0</v>
      </c>
      <c r="G9">
        <v>0</v>
      </c>
      <c r="H9">
        <v>0</v>
      </c>
      <c r="I9">
        <v>0</v>
      </c>
      <c r="J9">
        <v>838.51</v>
      </c>
      <c r="L9">
        <v>9</v>
      </c>
      <c r="M9" t="s">
        <v>17</v>
      </c>
      <c r="N9" s="1">
        <f t="shared" si="0"/>
        <v>5.2772179222668782E-2</v>
      </c>
      <c r="O9" s="1">
        <f t="shared" si="1"/>
        <v>0.90071674756413156</v>
      </c>
      <c r="P9" s="1">
        <f t="shared" si="2"/>
        <v>4.6511073213199604E-2</v>
      </c>
    </row>
    <row r="10" spans="1:16" x14ac:dyDescent="0.25">
      <c r="A10">
        <v>10</v>
      </c>
      <c r="B10" t="s">
        <v>18</v>
      </c>
      <c r="C10">
        <v>33</v>
      </c>
      <c r="D10">
        <v>1202.8499999999999</v>
      </c>
      <c r="E10">
        <v>13.5</v>
      </c>
      <c r="F10">
        <v>0</v>
      </c>
      <c r="G10">
        <v>0</v>
      </c>
      <c r="H10">
        <v>0</v>
      </c>
      <c r="I10">
        <v>0</v>
      </c>
      <c r="J10">
        <v>1249.3499999999999</v>
      </c>
      <c r="L10">
        <v>10</v>
      </c>
      <c r="M10" t="s">
        <v>18</v>
      </c>
      <c r="N10" s="1">
        <f t="shared" si="0"/>
        <v>2.6413735142273985E-2</v>
      </c>
      <c r="O10" s="1">
        <f t="shared" si="1"/>
        <v>0.96278064593588664</v>
      </c>
      <c r="P10" s="1">
        <f t="shared" si="2"/>
        <v>1.0805618921839358E-2</v>
      </c>
    </row>
    <row r="11" spans="1:16" x14ac:dyDescent="0.25">
      <c r="A11">
        <v>11</v>
      </c>
      <c r="B11" t="s">
        <v>19</v>
      </c>
      <c r="C11">
        <v>61.36</v>
      </c>
      <c r="D11">
        <v>902.24</v>
      </c>
      <c r="E11">
        <v>10</v>
      </c>
      <c r="F11">
        <v>0</v>
      </c>
      <c r="G11">
        <v>0</v>
      </c>
      <c r="H11">
        <v>0</v>
      </c>
      <c r="I11">
        <v>0</v>
      </c>
      <c r="J11">
        <v>973.6</v>
      </c>
      <c r="L11">
        <v>11</v>
      </c>
      <c r="M11" t="s">
        <v>19</v>
      </c>
      <c r="N11" s="1">
        <f t="shared" si="0"/>
        <v>6.3023829087921118E-2</v>
      </c>
      <c r="O11" s="1">
        <f t="shared" si="1"/>
        <v>0.92670501232539026</v>
      </c>
      <c r="P11" s="1">
        <f t="shared" si="2"/>
        <v>1.0271158586688579E-2</v>
      </c>
    </row>
    <row r="12" spans="1:16" x14ac:dyDescent="0.25">
      <c r="A12">
        <v>12</v>
      </c>
      <c r="B12" t="s">
        <v>20</v>
      </c>
      <c r="C12">
        <v>1</v>
      </c>
      <c r="D12">
        <v>1444.68</v>
      </c>
      <c r="E12">
        <v>31.5</v>
      </c>
      <c r="F12">
        <v>0</v>
      </c>
      <c r="G12">
        <v>0</v>
      </c>
      <c r="H12">
        <v>0</v>
      </c>
      <c r="I12">
        <v>0</v>
      </c>
      <c r="J12">
        <v>1477.18</v>
      </c>
      <c r="L12">
        <v>12</v>
      </c>
      <c r="M12" t="s">
        <v>20</v>
      </c>
      <c r="N12" s="1">
        <f t="shared" si="0"/>
        <v>6.7696556953113359E-4</v>
      </c>
      <c r="O12" s="1">
        <f t="shared" si="1"/>
        <v>0.97799861899023821</v>
      </c>
      <c r="P12" s="1">
        <f t="shared" si="2"/>
        <v>2.1324415440230709E-2</v>
      </c>
    </row>
    <row r="13" spans="1:16" x14ac:dyDescent="0.25">
      <c r="A13">
        <v>13</v>
      </c>
      <c r="B13" t="s">
        <v>21</v>
      </c>
      <c r="C13">
        <v>190.4</v>
      </c>
      <c r="D13">
        <v>200.25</v>
      </c>
      <c r="E13">
        <v>825.15</v>
      </c>
      <c r="F13">
        <v>279.7</v>
      </c>
      <c r="G13">
        <v>13.5</v>
      </c>
      <c r="H13">
        <v>261.3</v>
      </c>
      <c r="I13">
        <v>0</v>
      </c>
      <c r="J13">
        <v>1770.3</v>
      </c>
      <c r="L13">
        <v>13</v>
      </c>
      <c r="M13" t="s">
        <v>21</v>
      </c>
      <c r="N13" s="1">
        <f t="shared" si="0"/>
        <v>0.10755239224990115</v>
      </c>
      <c r="O13" s="1">
        <f t="shared" si="1"/>
        <v>0.11311642094560244</v>
      </c>
      <c r="P13" s="1">
        <f t="shared" si="2"/>
        <v>0.46610743941704796</v>
      </c>
    </row>
    <row r="14" spans="1:16" x14ac:dyDescent="0.25">
      <c r="A14">
        <v>14</v>
      </c>
      <c r="B14" t="s">
        <v>22</v>
      </c>
      <c r="C14">
        <v>0.7</v>
      </c>
      <c r="D14">
        <v>467.8</v>
      </c>
      <c r="E14">
        <v>3.75</v>
      </c>
      <c r="F14">
        <v>0</v>
      </c>
      <c r="G14">
        <v>0</v>
      </c>
      <c r="H14">
        <v>0</v>
      </c>
      <c r="I14">
        <v>0</v>
      </c>
      <c r="J14">
        <v>472.25</v>
      </c>
      <c r="L14">
        <v>14</v>
      </c>
      <c r="M14" t="s">
        <v>22</v>
      </c>
      <c r="N14" s="1">
        <f t="shared" si="0"/>
        <v>1.4822657490735837E-3</v>
      </c>
      <c r="O14" s="1">
        <f t="shared" si="1"/>
        <v>0.99057702488088939</v>
      </c>
      <c r="P14" s="1">
        <f t="shared" si="2"/>
        <v>7.9407093700370572E-3</v>
      </c>
    </row>
    <row r="15" spans="1:16" x14ac:dyDescent="0.25">
      <c r="A15">
        <v>15</v>
      </c>
      <c r="B15" t="s">
        <v>23</v>
      </c>
      <c r="C15">
        <v>0</v>
      </c>
      <c r="D15">
        <v>639.4</v>
      </c>
      <c r="E15">
        <v>4.5</v>
      </c>
      <c r="F15">
        <v>0</v>
      </c>
      <c r="G15">
        <v>0</v>
      </c>
      <c r="H15">
        <v>0</v>
      </c>
      <c r="I15">
        <v>0</v>
      </c>
      <c r="J15">
        <v>643.9</v>
      </c>
      <c r="L15">
        <v>15</v>
      </c>
      <c r="M15" t="s">
        <v>23</v>
      </c>
      <c r="N15" s="1">
        <f t="shared" si="0"/>
        <v>0</v>
      </c>
      <c r="O15" s="1">
        <f t="shared" si="1"/>
        <v>0.99301133716415591</v>
      </c>
      <c r="P15" s="1">
        <f t="shared" si="2"/>
        <v>6.988662835844075E-3</v>
      </c>
    </row>
    <row r="16" spans="1:16" x14ac:dyDescent="0.25">
      <c r="A16">
        <v>16</v>
      </c>
      <c r="B16" t="s">
        <v>24</v>
      </c>
      <c r="C16">
        <v>9.6</v>
      </c>
      <c r="D16">
        <v>896.84</v>
      </c>
      <c r="E16">
        <v>0</v>
      </c>
      <c r="F16">
        <v>0</v>
      </c>
      <c r="G16">
        <v>0</v>
      </c>
      <c r="H16">
        <v>0</v>
      </c>
      <c r="I16">
        <v>0</v>
      </c>
      <c r="J16">
        <v>906.44</v>
      </c>
      <c r="L16">
        <v>16</v>
      </c>
      <c r="M16" t="s">
        <v>24</v>
      </c>
      <c r="N16" s="1">
        <f t="shared" si="0"/>
        <v>1.0590883014871363E-2</v>
      </c>
      <c r="O16" s="1">
        <f t="shared" si="1"/>
        <v>0.98940911698512857</v>
      </c>
      <c r="P16" s="1">
        <f t="shared" si="2"/>
        <v>0</v>
      </c>
    </row>
    <row r="17" spans="1:16" x14ac:dyDescent="0.25">
      <c r="A17">
        <v>17</v>
      </c>
      <c r="B17" t="s">
        <v>25</v>
      </c>
      <c r="C17">
        <v>94.25</v>
      </c>
      <c r="D17">
        <v>1069.56</v>
      </c>
      <c r="E17">
        <v>82.5</v>
      </c>
      <c r="F17">
        <v>0</v>
      </c>
      <c r="G17">
        <v>0</v>
      </c>
      <c r="H17">
        <v>0</v>
      </c>
      <c r="I17">
        <v>0</v>
      </c>
      <c r="J17">
        <v>1264.81</v>
      </c>
      <c r="L17">
        <v>17</v>
      </c>
      <c r="M17" t="s">
        <v>25</v>
      </c>
      <c r="N17" s="1">
        <f t="shared" si="0"/>
        <v>7.451712114863103E-2</v>
      </c>
      <c r="O17" s="1">
        <f t="shared" si="1"/>
        <v>0.84562898775310125</v>
      </c>
      <c r="P17" s="1">
        <f t="shared" si="2"/>
        <v>6.5227188273337497E-2</v>
      </c>
    </row>
    <row r="18" spans="1:16" x14ac:dyDescent="0.25">
      <c r="A18">
        <v>18</v>
      </c>
      <c r="B18" t="s">
        <v>26</v>
      </c>
      <c r="C18">
        <v>0</v>
      </c>
      <c r="D18">
        <v>298.58999999999997</v>
      </c>
      <c r="E18">
        <v>0</v>
      </c>
      <c r="F18">
        <v>0</v>
      </c>
      <c r="G18">
        <v>0</v>
      </c>
      <c r="H18">
        <v>0</v>
      </c>
      <c r="I18">
        <v>0</v>
      </c>
      <c r="J18">
        <v>298.58999999999997</v>
      </c>
      <c r="L18">
        <v>18</v>
      </c>
      <c r="M18" t="s">
        <v>26</v>
      </c>
      <c r="N18" s="1">
        <f t="shared" si="0"/>
        <v>0</v>
      </c>
      <c r="O18" s="1">
        <f t="shared" si="1"/>
        <v>1</v>
      </c>
      <c r="P18" s="1">
        <f t="shared" si="2"/>
        <v>0</v>
      </c>
    </row>
    <row r="19" spans="1:16" x14ac:dyDescent="0.25">
      <c r="A19">
        <v>19</v>
      </c>
      <c r="B19" t="s">
        <v>27</v>
      </c>
      <c r="C19">
        <v>13.4</v>
      </c>
      <c r="D19">
        <v>837.3</v>
      </c>
      <c r="E19">
        <v>12.6</v>
      </c>
      <c r="F19">
        <v>0</v>
      </c>
      <c r="G19">
        <v>0</v>
      </c>
      <c r="H19">
        <v>0</v>
      </c>
      <c r="I19">
        <v>0</v>
      </c>
      <c r="J19">
        <v>863.3</v>
      </c>
      <c r="L19">
        <v>19</v>
      </c>
      <c r="M19" t="s">
        <v>27</v>
      </c>
      <c r="N19" s="1">
        <f t="shared" si="0"/>
        <v>1.5521834819877216E-2</v>
      </c>
      <c r="O19" s="1">
        <f t="shared" si="1"/>
        <v>0.96988300706590991</v>
      </c>
      <c r="P19" s="1">
        <f t="shared" si="2"/>
        <v>1.4595158114212905E-2</v>
      </c>
    </row>
    <row r="20" spans="1:16" x14ac:dyDescent="0.25">
      <c r="A20">
        <v>20</v>
      </c>
      <c r="B20" t="s">
        <v>28</v>
      </c>
      <c r="C20">
        <v>23.5</v>
      </c>
      <c r="D20">
        <v>1154.95</v>
      </c>
      <c r="E20">
        <v>20.399999999999999</v>
      </c>
      <c r="F20">
        <v>0</v>
      </c>
      <c r="G20">
        <v>0</v>
      </c>
      <c r="H20">
        <v>0</v>
      </c>
      <c r="I20">
        <v>0</v>
      </c>
      <c r="J20">
        <v>1198.8499999999999</v>
      </c>
      <c r="L20">
        <v>20</v>
      </c>
      <c r="M20" t="s">
        <v>28</v>
      </c>
      <c r="N20" s="1">
        <f t="shared" si="0"/>
        <v>1.9602118697084708E-2</v>
      </c>
      <c r="O20" s="1">
        <f t="shared" si="1"/>
        <v>0.96338157400842483</v>
      </c>
      <c r="P20" s="1">
        <f t="shared" si="2"/>
        <v>1.7016307294490555E-2</v>
      </c>
    </row>
    <row r="21" spans="1:16" x14ac:dyDescent="0.25">
      <c r="A21">
        <v>21</v>
      </c>
      <c r="B21" t="s">
        <v>29</v>
      </c>
      <c r="C21">
        <v>5.7</v>
      </c>
      <c r="D21">
        <v>904.1</v>
      </c>
      <c r="E21">
        <v>19.2</v>
      </c>
      <c r="F21">
        <v>0</v>
      </c>
      <c r="G21">
        <v>0</v>
      </c>
      <c r="H21">
        <v>0</v>
      </c>
      <c r="I21">
        <v>0</v>
      </c>
      <c r="J21">
        <v>929</v>
      </c>
      <c r="L21">
        <v>21</v>
      </c>
      <c r="M21" t="s">
        <v>29</v>
      </c>
      <c r="N21" s="1">
        <f t="shared" si="0"/>
        <v>6.1356297093649089E-3</v>
      </c>
      <c r="O21" s="1">
        <f t="shared" si="1"/>
        <v>0.97319698600645854</v>
      </c>
      <c r="P21" s="1">
        <f t="shared" si="2"/>
        <v>2.0667384284176533E-2</v>
      </c>
    </row>
    <row r="22" spans="1:16" x14ac:dyDescent="0.25">
      <c r="A22">
        <v>22</v>
      </c>
      <c r="B22" t="s">
        <v>30</v>
      </c>
      <c r="C22">
        <v>35.6</v>
      </c>
      <c r="D22">
        <v>1534.25</v>
      </c>
      <c r="E22">
        <v>10.1</v>
      </c>
      <c r="F22">
        <v>0</v>
      </c>
      <c r="G22">
        <v>0</v>
      </c>
      <c r="H22">
        <v>0</v>
      </c>
      <c r="I22">
        <v>0</v>
      </c>
      <c r="J22">
        <v>1579.95</v>
      </c>
      <c r="L22">
        <v>22</v>
      </c>
      <c r="M22" t="s">
        <v>30</v>
      </c>
      <c r="N22" s="1">
        <f t="shared" si="0"/>
        <v>2.2532358618943638E-2</v>
      </c>
      <c r="O22" s="1">
        <f t="shared" si="1"/>
        <v>0.9710750340200639</v>
      </c>
      <c r="P22" s="1">
        <f t="shared" si="2"/>
        <v>6.3926073609924363E-3</v>
      </c>
    </row>
    <row r="23" spans="1:16" x14ac:dyDescent="0.25">
      <c r="A23">
        <v>23</v>
      </c>
      <c r="B23" t="s">
        <v>31</v>
      </c>
      <c r="C23">
        <v>2.75</v>
      </c>
      <c r="D23">
        <v>685.46</v>
      </c>
      <c r="E23">
        <v>12.6</v>
      </c>
      <c r="F23">
        <v>0</v>
      </c>
      <c r="G23">
        <v>0</v>
      </c>
      <c r="H23">
        <v>0</v>
      </c>
      <c r="I23">
        <v>0</v>
      </c>
      <c r="J23">
        <v>702.56</v>
      </c>
      <c r="L23">
        <v>23</v>
      </c>
      <c r="M23" t="s">
        <v>31</v>
      </c>
      <c r="N23" s="1">
        <f t="shared" si="0"/>
        <v>3.914256433614211E-3</v>
      </c>
      <c r="O23" s="1">
        <f t="shared" si="1"/>
        <v>0.97566044181279898</v>
      </c>
      <c r="P23" s="1">
        <f t="shared" si="2"/>
        <v>1.7934411295832384E-2</v>
      </c>
    </row>
    <row r="24" spans="1:16" x14ac:dyDescent="0.25">
      <c r="A24">
        <v>24</v>
      </c>
      <c r="B24" t="s">
        <v>32</v>
      </c>
      <c r="C24">
        <v>0</v>
      </c>
      <c r="D24">
        <v>231.2</v>
      </c>
      <c r="E24">
        <v>23.5</v>
      </c>
      <c r="F24">
        <v>0</v>
      </c>
      <c r="G24">
        <v>0</v>
      </c>
      <c r="H24">
        <v>0</v>
      </c>
      <c r="I24">
        <v>0</v>
      </c>
      <c r="J24">
        <v>254.7</v>
      </c>
      <c r="L24">
        <v>24</v>
      </c>
      <c r="M24" t="s">
        <v>32</v>
      </c>
      <c r="N24" s="1">
        <f t="shared" si="0"/>
        <v>0</v>
      </c>
      <c r="O24" s="1">
        <f t="shared" si="1"/>
        <v>0.90773458971338827</v>
      </c>
      <c r="P24" s="1">
        <f t="shared" si="2"/>
        <v>9.2265410286611699E-2</v>
      </c>
    </row>
    <row r="25" spans="1:16" x14ac:dyDescent="0.25">
      <c r="A25">
        <v>25</v>
      </c>
      <c r="B25" t="s">
        <v>33</v>
      </c>
      <c r="C25">
        <v>14.75</v>
      </c>
      <c r="D25">
        <v>562.45000000000005</v>
      </c>
      <c r="E25">
        <v>140.85</v>
      </c>
      <c r="F25">
        <v>0</v>
      </c>
      <c r="G25">
        <v>0</v>
      </c>
      <c r="H25">
        <v>0</v>
      </c>
      <c r="I25">
        <v>0</v>
      </c>
      <c r="J25">
        <v>718.05</v>
      </c>
      <c r="L25">
        <v>25</v>
      </c>
      <c r="M25" t="s">
        <v>33</v>
      </c>
      <c r="N25" s="1">
        <f t="shared" si="0"/>
        <v>2.0541745003829819E-2</v>
      </c>
      <c r="O25" s="1">
        <f t="shared" si="1"/>
        <v>0.78330199846807336</v>
      </c>
      <c r="P25" s="1">
        <f t="shared" si="2"/>
        <v>0.19615625652809693</v>
      </c>
    </row>
    <row r="26" spans="1:16" x14ac:dyDescent="0.25">
      <c r="A26">
        <v>26</v>
      </c>
      <c r="B26" t="s">
        <v>34</v>
      </c>
      <c r="C26">
        <v>231.5</v>
      </c>
      <c r="D26">
        <v>1601.8</v>
      </c>
      <c r="E26">
        <v>122.55</v>
      </c>
      <c r="F26">
        <v>0</v>
      </c>
      <c r="G26">
        <v>0</v>
      </c>
      <c r="H26">
        <v>0</v>
      </c>
      <c r="I26">
        <v>0</v>
      </c>
      <c r="J26">
        <v>1955.85</v>
      </c>
      <c r="L26">
        <v>26</v>
      </c>
      <c r="M26" t="s">
        <v>34</v>
      </c>
      <c r="N26" s="1">
        <f t="shared" si="0"/>
        <v>0.11836286013753612</v>
      </c>
      <c r="O26" s="1">
        <f t="shared" si="1"/>
        <v>0.81897896055423469</v>
      </c>
      <c r="P26" s="1">
        <f t="shared" si="2"/>
        <v>6.2658179308229159E-2</v>
      </c>
    </row>
    <row r="27" spans="1:16" x14ac:dyDescent="0.25">
      <c r="A27">
        <v>27</v>
      </c>
      <c r="B27" t="s">
        <v>35</v>
      </c>
      <c r="C27">
        <v>59.9</v>
      </c>
      <c r="D27">
        <v>998.65</v>
      </c>
      <c r="E27">
        <v>3</v>
      </c>
      <c r="F27">
        <v>0</v>
      </c>
      <c r="G27">
        <v>0</v>
      </c>
      <c r="H27">
        <v>0</v>
      </c>
      <c r="I27">
        <v>0</v>
      </c>
      <c r="J27">
        <v>1061.55</v>
      </c>
      <c r="L27">
        <v>27</v>
      </c>
      <c r="M27" t="s">
        <v>35</v>
      </c>
      <c r="N27" s="1">
        <f t="shared" si="0"/>
        <v>5.6426922895765626E-2</v>
      </c>
      <c r="O27" s="1">
        <f t="shared" si="1"/>
        <v>0.94074702086571527</v>
      </c>
      <c r="P27" s="1">
        <f t="shared" si="2"/>
        <v>2.8260562385191467E-3</v>
      </c>
    </row>
    <row r="28" spans="1:16" x14ac:dyDescent="0.25">
      <c r="A28">
        <v>28</v>
      </c>
      <c r="B28" t="s">
        <v>36</v>
      </c>
      <c r="C28">
        <v>61.7</v>
      </c>
      <c r="D28">
        <v>1859.98</v>
      </c>
      <c r="E28">
        <v>79</v>
      </c>
      <c r="F28">
        <v>3</v>
      </c>
      <c r="G28">
        <v>0</v>
      </c>
      <c r="H28">
        <v>0</v>
      </c>
      <c r="I28">
        <v>0</v>
      </c>
      <c r="J28">
        <v>2003.68</v>
      </c>
      <c r="L28">
        <v>28</v>
      </c>
      <c r="M28" t="s">
        <v>36</v>
      </c>
      <c r="N28" s="1">
        <f t="shared" si="0"/>
        <v>3.0793340253932763E-2</v>
      </c>
      <c r="O28" s="1">
        <f t="shared" si="1"/>
        <v>0.92828196119140782</v>
      </c>
      <c r="P28" s="1">
        <f t="shared" si="2"/>
        <v>3.9427453485586517E-2</v>
      </c>
    </row>
    <row r="29" spans="1:16" x14ac:dyDescent="0.25">
      <c r="A29">
        <v>29</v>
      </c>
      <c r="B29" t="s">
        <v>37</v>
      </c>
      <c r="C29">
        <v>146.19999999999999</v>
      </c>
      <c r="D29">
        <v>777.2</v>
      </c>
      <c r="E29">
        <v>0</v>
      </c>
      <c r="F29">
        <v>0</v>
      </c>
      <c r="G29">
        <v>0</v>
      </c>
      <c r="H29">
        <v>0</v>
      </c>
      <c r="I29">
        <v>0</v>
      </c>
      <c r="J29">
        <v>923.4</v>
      </c>
      <c r="L29">
        <v>29</v>
      </c>
      <c r="M29" t="s">
        <v>37</v>
      </c>
      <c r="N29" s="1">
        <f t="shared" si="0"/>
        <v>0.15832791856183667</v>
      </c>
      <c r="O29" s="1">
        <f t="shared" si="1"/>
        <v>0.84167208143816341</v>
      </c>
      <c r="P29" s="1">
        <f t="shared" si="2"/>
        <v>0</v>
      </c>
    </row>
    <row r="30" spans="1:16" x14ac:dyDescent="0.25">
      <c r="A30">
        <v>30</v>
      </c>
      <c r="B30" t="s">
        <v>38</v>
      </c>
      <c r="C30">
        <v>18.350000000000001</v>
      </c>
      <c r="D30">
        <v>477.01</v>
      </c>
      <c r="E30">
        <v>19.899999999999999</v>
      </c>
      <c r="F30">
        <v>0</v>
      </c>
      <c r="G30">
        <v>0</v>
      </c>
      <c r="H30">
        <v>0</v>
      </c>
      <c r="I30">
        <v>0</v>
      </c>
      <c r="J30">
        <v>515.26</v>
      </c>
      <c r="L30">
        <v>30</v>
      </c>
      <c r="M30" t="s">
        <v>38</v>
      </c>
      <c r="N30" s="1">
        <f t="shared" si="0"/>
        <v>3.561308853782557E-2</v>
      </c>
      <c r="O30" s="1">
        <f t="shared" si="1"/>
        <v>0.92576563288436908</v>
      </c>
      <c r="P30" s="1">
        <f t="shared" si="2"/>
        <v>3.8621278577805375E-2</v>
      </c>
    </row>
    <row r="31" spans="1:16" x14ac:dyDescent="0.25">
      <c r="A31">
        <v>31</v>
      </c>
      <c r="B31" t="s">
        <v>39</v>
      </c>
      <c r="C31">
        <v>37.799999999999997</v>
      </c>
      <c r="D31">
        <v>514.75</v>
      </c>
      <c r="E31">
        <v>29.4</v>
      </c>
      <c r="F31">
        <v>0</v>
      </c>
      <c r="G31">
        <v>0</v>
      </c>
      <c r="H31">
        <v>0</v>
      </c>
      <c r="I31">
        <v>0</v>
      </c>
      <c r="J31">
        <v>581.95000000000005</v>
      </c>
      <c r="L31">
        <v>31</v>
      </c>
      <c r="M31" t="s">
        <v>39</v>
      </c>
      <c r="N31" s="1">
        <f t="shared" si="0"/>
        <v>6.4954033851705464E-2</v>
      </c>
      <c r="O31" s="1">
        <f t="shared" si="1"/>
        <v>0.88452616204141243</v>
      </c>
      <c r="P31" s="1">
        <f t="shared" si="2"/>
        <v>5.0519804106882026E-2</v>
      </c>
    </row>
    <row r="32" spans="1:16" x14ac:dyDescent="0.25">
      <c r="A32">
        <v>32</v>
      </c>
      <c r="B32" t="s">
        <v>40</v>
      </c>
      <c r="C32">
        <v>144.4</v>
      </c>
      <c r="D32">
        <v>1380.31</v>
      </c>
      <c r="E32">
        <v>113</v>
      </c>
      <c r="F32">
        <v>0</v>
      </c>
      <c r="G32">
        <v>0</v>
      </c>
      <c r="H32">
        <v>0</v>
      </c>
      <c r="I32">
        <v>0</v>
      </c>
      <c r="J32">
        <v>1637.71</v>
      </c>
      <c r="L32">
        <v>32</v>
      </c>
      <c r="M32" t="s">
        <v>40</v>
      </c>
      <c r="N32" s="1">
        <f t="shared" si="0"/>
        <v>8.8171898565680126E-2</v>
      </c>
      <c r="O32" s="1">
        <f t="shared" si="1"/>
        <v>0.84282931654566429</v>
      </c>
      <c r="P32" s="1">
        <f t="shared" si="2"/>
        <v>6.8998784888655504E-2</v>
      </c>
    </row>
    <row r="33" spans="1:16" x14ac:dyDescent="0.25">
      <c r="A33">
        <v>33</v>
      </c>
      <c r="B33" t="s">
        <v>41</v>
      </c>
      <c r="C33">
        <v>0</v>
      </c>
      <c r="D33">
        <v>734.47</v>
      </c>
      <c r="E33">
        <v>21.33</v>
      </c>
      <c r="F33">
        <v>0</v>
      </c>
      <c r="G33">
        <v>0</v>
      </c>
      <c r="H33">
        <v>0</v>
      </c>
      <c r="I33">
        <v>0</v>
      </c>
      <c r="J33">
        <v>755.8</v>
      </c>
      <c r="L33">
        <v>33</v>
      </c>
      <c r="M33" t="s">
        <v>41</v>
      </c>
      <c r="N33" s="1">
        <f t="shared" si="0"/>
        <v>0</v>
      </c>
      <c r="O33" s="1">
        <f t="shared" si="1"/>
        <v>0.97177824821381331</v>
      </c>
      <c r="P33" s="1">
        <f t="shared" si="2"/>
        <v>2.822175178618682E-2</v>
      </c>
    </row>
    <row r="34" spans="1:16" x14ac:dyDescent="0.25">
      <c r="A34">
        <v>34</v>
      </c>
      <c r="B34" t="s">
        <v>42</v>
      </c>
      <c r="C34">
        <v>21.085000000000001</v>
      </c>
      <c r="D34">
        <v>1000.455</v>
      </c>
      <c r="E34">
        <v>13</v>
      </c>
      <c r="F34">
        <v>0</v>
      </c>
      <c r="G34">
        <v>0</v>
      </c>
      <c r="H34">
        <v>0</v>
      </c>
      <c r="I34">
        <v>0</v>
      </c>
      <c r="J34">
        <v>1034.54</v>
      </c>
      <c r="L34">
        <v>34</v>
      </c>
      <c r="M34" t="s">
        <v>42</v>
      </c>
      <c r="N34" s="1">
        <f t="shared" si="0"/>
        <v>2.038103891584666E-2</v>
      </c>
      <c r="O34" s="1">
        <f t="shared" si="1"/>
        <v>0.9670529897345681</v>
      </c>
      <c r="P34" s="1">
        <f t="shared" si="2"/>
        <v>1.2565971349585323E-2</v>
      </c>
    </row>
    <row r="35" spans="1:16" x14ac:dyDescent="0.25">
      <c r="A35">
        <v>35</v>
      </c>
      <c r="B35" t="s">
        <v>43</v>
      </c>
      <c r="C35">
        <v>41.96</v>
      </c>
      <c r="D35">
        <v>830.64</v>
      </c>
      <c r="E35">
        <v>4.5</v>
      </c>
      <c r="F35">
        <v>0</v>
      </c>
      <c r="G35">
        <v>0</v>
      </c>
      <c r="H35">
        <v>0</v>
      </c>
      <c r="I35">
        <v>0</v>
      </c>
      <c r="J35">
        <v>891.2</v>
      </c>
      <c r="L35">
        <v>35</v>
      </c>
      <c r="M35" t="s">
        <v>43</v>
      </c>
      <c r="N35" s="1">
        <f t="shared" si="0"/>
        <v>4.7082585278276481E-2</v>
      </c>
      <c r="O35" s="1">
        <f t="shared" si="1"/>
        <v>0.93204667863554747</v>
      </c>
      <c r="P35" s="1">
        <f t="shared" si="2"/>
        <v>5.0493716337522438E-3</v>
      </c>
    </row>
    <row r="36" spans="1:16" x14ac:dyDescent="0.25">
      <c r="A36">
        <v>36</v>
      </c>
      <c r="B36" t="s">
        <v>44</v>
      </c>
      <c r="C36">
        <v>0</v>
      </c>
      <c r="D36">
        <v>1417.81</v>
      </c>
      <c r="E36">
        <v>25.16</v>
      </c>
      <c r="F36">
        <v>0</v>
      </c>
      <c r="G36">
        <v>0</v>
      </c>
      <c r="H36">
        <v>0</v>
      </c>
      <c r="I36">
        <v>0</v>
      </c>
      <c r="J36">
        <v>1442.97</v>
      </c>
      <c r="L36">
        <v>36</v>
      </c>
      <c r="M36" t="s">
        <v>44</v>
      </c>
      <c r="N36" s="1">
        <f t="shared" si="0"/>
        <v>0</v>
      </c>
      <c r="O36" s="1">
        <f t="shared" si="1"/>
        <v>0.98256374006389591</v>
      </c>
      <c r="P36" s="1">
        <f t="shared" si="2"/>
        <v>1.7436259936104006E-2</v>
      </c>
    </row>
    <row r="37" spans="1:16" x14ac:dyDescent="0.25">
      <c r="A37">
        <v>37</v>
      </c>
      <c r="B37" t="s">
        <v>45</v>
      </c>
      <c r="C37">
        <v>81.099999999999994</v>
      </c>
      <c r="D37">
        <v>483.9</v>
      </c>
      <c r="E37">
        <v>0</v>
      </c>
      <c r="F37">
        <v>0</v>
      </c>
      <c r="G37">
        <v>0</v>
      </c>
      <c r="H37">
        <v>0</v>
      </c>
      <c r="I37">
        <v>0</v>
      </c>
      <c r="J37">
        <v>565</v>
      </c>
      <c r="L37">
        <v>37</v>
      </c>
      <c r="M37" t="s">
        <v>45</v>
      </c>
      <c r="N37" s="1">
        <f t="shared" si="0"/>
        <v>0.14353982300884954</v>
      </c>
      <c r="O37" s="1">
        <f t="shared" si="1"/>
        <v>0.8564601769911504</v>
      </c>
      <c r="P37" s="1">
        <f t="shared" si="2"/>
        <v>0</v>
      </c>
    </row>
    <row r="38" spans="1:16" x14ac:dyDescent="0.25">
      <c r="A38">
        <v>39</v>
      </c>
      <c r="B38" t="s">
        <v>46</v>
      </c>
      <c r="C38">
        <v>75.959999999999994</v>
      </c>
      <c r="D38">
        <v>915.75</v>
      </c>
      <c r="E38">
        <v>28.5</v>
      </c>
      <c r="F38">
        <v>0</v>
      </c>
      <c r="G38">
        <v>0</v>
      </c>
      <c r="H38">
        <v>0</v>
      </c>
      <c r="I38">
        <v>0</v>
      </c>
      <c r="J38">
        <v>1020.21</v>
      </c>
      <c r="L38">
        <v>39</v>
      </c>
      <c r="M38" t="s">
        <v>46</v>
      </c>
      <c r="N38" s="1">
        <f t="shared" si="0"/>
        <v>7.4455259211338831E-2</v>
      </c>
      <c r="O38" s="1">
        <f t="shared" si="1"/>
        <v>0.89760931572911451</v>
      </c>
      <c r="P38" s="1">
        <f t="shared" si="2"/>
        <v>2.7935425059546562E-2</v>
      </c>
    </row>
    <row r="39" spans="1:16" x14ac:dyDescent="0.25">
      <c r="A39">
        <v>40</v>
      </c>
      <c r="B39" t="s">
        <v>47</v>
      </c>
      <c r="C39">
        <v>0</v>
      </c>
      <c r="D39">
        <v>349.82</v>
      </c>
      <c r="E39">
        <v>0</v>
      </c>
      <c r="F39">
        <v>0</v>
      </c>
      <c r="G39">
        <v>0</v>
      </c>
      <c r="H39">
        <v>0</v>
      </c>
      <c r="I39">
        <v>0</v>
      </c>
      <c r="J39">
        <v>349.82</v>
      </c>
      <c r="L39">
        <v>40</v>
      </c>
      <c r="M39" t="s">
        <v>47</v>
      </c>
      <c r="N39" s="1">
        <f t="shared" si="0"/>
        <v>0</v>
      </c>
      <c r="O39" s="1">
        <f t="shared" si="1"/>
        <v>1</v>
      </c>
      <c r="P39" s="1">
        <f t="shared" si="2"/>
        <v>0</v>
      </c>
    </row>
    <row r="40" spans="1:16" x14ac:dyDescent="0.25">
      <c r="A40">
        <v>41</v>
      </c>
      <c r="B40" t="s">
        <v>48</v>
      </c>
      <c r="C40">
        <v>0.9</v>
      </c>
      <c r="D40">
        <v>333.32</v>
      </c>
      <c r="E40">
        <v>5.4</v>
      </c>
      <c r="F40">
        <v>0</v>
      </c>
      <c r="G40">
        <v>0</v>
      </c>
      <c r="H40">
        <v>0</v>
      </c>
      <c r="I40">
        <v>0</v>
      </c>
      <c r="J40">
        <v>339.62</v>
      </c>
      <c r="L40">
        <v>41</v>
      </c>
      <c r="M40" t="s">
        <v>48</v>
      </c>
      <c r="N40" s="1">
        <f t="shared" si="0"/>
        <v>2.650020611271421E-3</v>
      </c>
      <c r="O40" s="1">
        <f t="shared" si="1"/>
        <v>0.9814498557211</v>
      </c>
      <c r="P40" s="1">
        <f t="shared" si="2"/>
        <v>1.5900123667628527E-2</v>
      </c>
    </row>
    <row r="41" spans="1:16" x14ac:dyDescent="0.25">
      <c r="A41">
        <v>42</v>
      </c>
      <c r="B41" t="s">
        <v>49</v>
      </c>
      <c r="C41">
        <v>34.700000000000003</v>
      </c>
      <c r="D41">
        <v>665.82</v>
      </c>
      <c r="E41">
        <v>41.2</v>
      </c>
      <c r="F41">
        <v>0</v>
      </c>
      <c r="G41">
        <v>0</v>
      </c>
      <c r="H41">
        <v>0</v>
      </c>
      <c r="I41">
        <v>0</v>
      </c>
      <c r="J41">
        <v>741.72</v>
      </c>
      <c r="L41">
        <v>42</v>
      </c>
      <c r="M41" t="s">
        <v>49</v>
      </c>
      <c r="N41" s="1">
        <f t="shared" si="0"/>
        <v>4.67831526721674E-2</v>
      </c>
      <c r="O41" s="1">
        <f t="shared" si="1"/>
        <v>0.89767027988998549</v>
      </c>
      <c r="P41" s="1">
        <f t="shared" si="2"/>
        <v>5.5546567437847166E-2</v>
      </c>
    </row>
    <row r="42" spans="1:16" x14ac:dyDescent="0.25">
      <c r="A42">
        <v>43</v>
      </c>
      <c r="B42" t="s">
        <v>50</v>
      </c>
      <c r="C42">
        <v>1.8</v>
      </c>
      <c r="D42">
        <v>734.54</v>
      </c>
      <c r="E42">
        <v>0</v>
      </c>
      <c r="F42">
        <v>0</v>
      </c>
      <c r="G42">
        <v>0</v>
      </c>
      <c r="H42">
        <v>0</v>
      </c>
      <c r="I42">
        <v>0</v>
      </c>
      <c r="J42">
        <v>736.34</v>
      </c>
      <c r="L42">
        <v>43</v>
      </c>
      <c r="M42" t="s">
        <v>50</v>
      </c>
      <c r="N42" s="1">
        <f t="shared" si="0"/>
        <v>2.4445229106119454E-3</v>
      </c>
      <c r="O42" s="1">
        <f t="shared" si="1"/>
        <v>0.99755547708938797</v>
      </c>
      <c r="P42" s="1">
        <f t="shared" si="2"/>
        <v>0</v>
      </c>
    </row>
    <row r="43" spans="1:16" x14ac:dyDescent="0.25">
      <c r="A43">
        <v>44</v>
      </c>
      <c r="B43" t="s">
        <v>51</v>
      </c>
      <c r="C43">
        <v>7.9</v>
      </c>
      <c r="D43">
        <v>230.23</v>
      </c>
      <c r="E43">
        <v>17</v>
      </c>
      <c r="F43">
        <v>0</v>
      </c>
      <c r="G43">
        <v>0</v>
      </c>
      <c r="H43">
        <v>0</v>
      </c>
      <c r="I43">
        <v>0</v>
      </c>
      <c r="J43">
        <v>255.13</v>
      </c>
      <c r="L43">
        <v>44</v>
      </c>
      <c r="M43" t="s">
        <v>51</v>
      </c>
      <c r="N43" s="1">
        <f t="shared" si="0"/>
        <v>3.0964606279151808E-2</v>
      </c>
      <c r="O43" s="1">
        <f t="shared" si="1"/>
        <v>0.9024026966644455</v>
      </c>
      <c r="P43" s="1">
        <f t="shared" si="2"/>
        <v>6.6632697056402623E-2</v>
      </c>
    </row>
    <row r="44" spans="1:16" x14ac:dyDescent="0.25">
      <c r="A44" t="s">
        <v>52</v>
      </c>
      <c r="B44" t="s">
        <v>9</v>
      </c>
      <c r="C44">
        <v>1666.325</v>
      </c>
      <c r="D44">
        <v>35432.883000000002</v>
      </c>
      <c r="E44">
        <v>2013.3</v>
      </c>
      <c r="F44">
        <v>282.7</v>
      </c>
      <c r="G44">
        <v>13.5</v>
      </c>
      <c r="H44">
        <v>261.3</v>
      </c>
      <c r="I44">
        <v>0</v>
      </c>
      <c r="J44">
        <v>39704.358</v>
      </c>
      <c r="L44" t="s">
        <v>52</v>
      </c>
      <c r="M44" t="s">
        <v>9</v>
      </c>
      <c r="N44" s="1">
        <f t="shared" si="0"/>
        <v>4.1968314913944711E-2</v>
      </c>
      <c r="O44" s="1">
        <f t="shared" si="1"/>
        <v>0.89241798091786306</v>
      </c>
      <c r="P44" s="1">
        <f t="shared" si="2"/>
        <v>5.0707280042155571E-2</v>
      </c>
    </row>
    <row r="45" spans="1:16" x14ac:dyDescent="0.25">
      <c r="M45" s="1"/>
      <c r="N45" s="1"/>
      <c r="O45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B1" zoomScale="90" zoomScaleNormal="90" workbookViewId="0">
      <selection activeCell="F13" sqref="F13"/>
    </sheetView>
  </sheetViews>
  <sheetFormatPr baseColWidth="10" defaultRowHeight="15" x14ac:dyDescent="0.25"/>
  <cols>
    <col min="1" max="1" width="11.42578125" style="3" customWidth="1"/>
    <col min="2" max="2" width="16" customWidth="1"/>
    <col min="3" max="6" width="11.42578125" style="4" customWidth="1"/>
    <col min="7" max="256" width="9.140625" customWidth="1"/>
  </cols>
  <sheetData>
    <row r="1" spans="1:7" x14ac:dyDescent="0.25">
      <c r="A1" s="3" t="s">
        <v>0</v>
      </c>
      <c r="B1" s="2"/>
      <c r="C1" s="3">
        <v>2012</v>
      </c>
      <c r="D1" s="3">
        <v>2013</v>
      </c>
      <c r="E1" s="5">
        <v>2014</v>
      </c>
      <c r="F1" s="5">
        <v>2015</v>
      </c>
      <c r="G1" s="1"/>
    </row>
    <row r="2" spans="1:7" x14ac:dyDescent="0.25">
      <c r="A2" s="3">
        <v>2</v>
      </c>
      <c r="B2" s="2" t="s">
        <v>10</v>
      </c>
      <c r="C2" s="1">
        <v>1.1361699710276659E-3</v>
      </c>
      <c r="D2" s="1">
        <v>0</v>
      </c>
      <c r="E2" s="1">
        <v>2.2777822440174719E-3</v>
      </c>
      <c r="F2" s="1">
        <v>2.852881497025719E-2</v>
      </c>
    </row>
    <row r="3" spans="1:7" x14ac:dyDescent="0.25">
      <c r="A3" s="3">
        <v>3</v>
      </c>
      <c r="B3" s="2" t="s">
        <v>11</v>
      </c>
      <c r="C3" s="1">
        <v>5.4963672498615321E-2</v>
      </c>
      <c r="D3" s="1">
        <v>3.0576789437109106E-2</v>
      </c>
      <c r="E3" s="1">
        <v>3.7336538811787424E-2</v>
      </c>
      <c r="F3" s="1">
        <v>3.8693115519253203E-2</v>
      </c>
    </row>
    <row r="4" spans="1:7" x14ac:dyDescent="0.25">
      <c r="A4" s="3">
        <v>4</v>
      </c>
      <c r="B4" s="2" t="s">
        <v>12</v>
      </c>
      <c r="C4" s="1">
        <v>3.4272005483520877E-2</v>
      </c>
      <c r="D4" s="1">
        <v>2.8828136260990726E-2</v>
      </c>
      <c r="E4" s="1">
        <v>3.0503304524656841E-2</v>
      </c>
      <c r="F4" s="1">
        <v>0.10389159138290478</v>
      </c>
    </row>
    <row r="5" spans="1:7" x14ac:dyDescent="0.25">
      <c r="A5" s="3">
        <v>5</v>
      </c>
      <c r="B5" s="2" t="s">
        <v>13</v>
      </c>
      <c r="C5" s="1">
        <v>3.3827356035750654E-3</v>
      </c>
      <c r="D5" s="1">
        <v>2.7307810033669628E-3</v>
      </c>
      <c r="E5" s="1">
        <v>1.6627988821754369E-2</v>
      </c>
      <c r="F5" s="1">
        <v>3.157394943773531E-2</v>
      </c>
    </row>
    <row r="6" spans="1:7" x14ac:dyDescent="0.25">
      <c r="A6" s="3">
        <v>6</v>
      </c>
      <c r="B6" s="2" t="s">
        <v>14</v>
      </c>
      <c r="C6" s="1">
        <v>5.453365072495131E-2</v>
      </c>
      <c r="D6" s="1">
        <v>5.0226467554598857E-2</v>
      </c>
      <c r="E6" s="1">
        <v>3.0369598007754368E-2</v>
      </c>
      <c r="F6" s="1">
        <v>7.3890820827595863E-2</v>
      </c>
    </row>
    <row r="7" spans="1:7" x14ac:dyDescent="0.25">
      <c r="A7" s="3">
        <v>7</v>
      </c>
      <c r="B7" s="2" t="s">
        <v>15</v>
      </c>
      <c r="C7" s="1">
        <v>6.3918793115795E-2</v>
      </c>
      <c r="D7" s="1">
        <v>5.7603152526657389E-2</v>
      </c>
      <c r="E7" s="1">
        <v>8.254393911940569E-2</v>
      </c>
      <c r="F7" s="1">
        <v>0.10240286511472951</v>
      </c>
    </row>
    <row r="8" spans="1:7" x14ac:dyDescent="0.25">
      <c r="A8" s="3">
        <v>8</v>
      </c>
      <c r="B8" s="2" t="s">
        <v>16</v>
      </c>
      <c r="C8" s="1">
        <v>6.1728395061728392E-3</v>
      </c>
      <c r="D8" s="1">
        <v>0</v>
      </c>
      <c r="E8" s="1">
        <v>5.379969298308538E-2</v>
      </c>
      <c r="F8" s="1">
        <v>0.11336402623612514</v>
      </c>
    </row>
    <row r="9" spans="1:7" x14ac:dyDescent="0.25">
      <c r="A9" s="3">
        <v>9</v>
      </c>
      <c r="B9" s="2" t="s">
        <v>17</v>
      </c>
      <c r="C9" s="1">
        <v>4.2882625018148636E-2</v>
      </c>
      <c r="D9" s="1">
        <v>5.2772179222668782E-2</v>
      </c>
      <c r="E9" s="1">
        <v>5.6774407661581858E-2</v>
      </c>
      <c r="F9" s="1">
        <v>0.11407796568859763</v>
      </c>
    </row>
    <row r="10" spans="1:7" x14ac:dyDescent="0.25">
      <c r="A10" s="3">
        <v>10</v>
      </c>
      <c r="B10" s="2" t="s">
        <v>18</v>
      </c>
      <c r="C10" s="1">
        <v>2.8040212213424256E-2</v>
      </c>
      <c r="D10" s="1">
        <v>2.6413735142273985E-2</v>
      </c>
      <c r="E10" s="1">
        <v>0</v>
      </c>
      <c r="F10" s="1">
        <v>8.6532710637160698E-2</v>
      </c>
    </row>
    <row r="11" spans="1:7" x14ac:dyDescent="0.25">
      <c r="A11" s="3">
        <v>11</v>
      </c>
      <c r="B11" s="2" t="s">
        <v>19</v>
      </c>
      <c r="C11" s="1">
        <v>3.1486288229319488E-2</v>
      </c>
      <c r="D11" s="1">
        <v>6.3023829087921118E-2</v>
      </c>
      <c r="E11" s="1">
        <v>6.841677943166441E-2</v>
      </c>
      <c r="F11" s="1">
        <v>0.10719863694448389</v>
      </c>
    </row>
    <row r="12" spans="1:7" x14ac:dyDescent="0.25">
      <c r="A12" s="3">
        <v>12</v>
      </c>
      <c r="B12" s="2" t="s">
        <v>20</v>
      </c>
      <c r="C12" s="1">
        <v>3.6305524753766874E-2</v>
      </c>
      <c r="D12" s="1">
        <v>6.7696556953113359E-4</v>
      </c>
      <c r="E12" s="1">
        <v>5.352122854561879E-2</v>
      </c>
      <c r="F12" s="1">
        <v>8.3343839489941104E-2</v>
      </c>
    </row>
    <row r="13" spans="1:7" x14ac:dyDescent="0.25">
      <c r="A13" s="3">
        <v>13</v>
      </c>
      <c r="B13" s="2" t="s">
        <v>21</v>
      </c>
      <c r="C13" s="1">
        <v>9.966374844748721E-2</v>
      </c>
      <c r="D13" s="1">
        <v>0.10755239224990115</v>
      </c>
      <c r="E13" s="1">
        <v>0.13286377220778833</v>
      </c>
      <c r="F13" s="1">
        <v>0.11934957510743481</v>
      </c>
    </row>
    <row r="14" spans="1:7" x14ac:dyDescent="0.25">
      <c r="A14" s="3">
        <v>14</v>
      </c>
      <c r="B14" s="2" t="s">
        <v>22</v>
      </c>
      <c r="C14" s="1">
        <v>6.7700987306064881E-3</v>
      </c>
      <c r="D14" s="1">
        <v>1.4822657490735837E-3</v>
      </c>
      <c r="E14" s="1">
        <v>2.9862425848794651E-2</v>
      </c>
      <c r="F14" s="1">
        <v>5.3661528168817772E-2</v>
      </c>
    </row>
    <row r="15" spans="1:7" x14ac:dyDescent="0.25">
      <c r="A15" s="3">
        <v>15</v>
      </c>
      <c r="B15" s="2" t="s">
        <v>23</v>
      </c>
      <c r="C15" s="1">
        <v>0</v>
      </c>
      <c r="D15" s="1">
        <v>0</v>
      </c>
      <c r="E15" s="1">
        <v>0</v>
      </c>
      <c r="F15" s="1">
        <v>1.0903233800024781E-2</v>
      </c>
    </row>
    <row r="16" spans="1:7" x14ac:dyDescent="0.25">
      <c r="A16" s="3">
        <v>16</v>
      </c>
      <c r="B16" s="2" t="s">
        <v>24</v>
      </c>
      <c r="C16" s="1">
        <v>6.0523844307628092E-3</v>
      </c>
      <c r="D16" s="1">
        <v>1.0590883014871363E-2</v>
      </c>
      <c r="E16" s="1">
        <v>1.1949865632847261E-2</v>
      </c>
      <c r="F16" s="1">
        <v>1.0097028292426537E-2</v>
      </c>
    </row>
    <row r="17" spans="1:6" x14ac:dyDescent="0.25">
      <c r="A17" s="3">
        <v>17</v>
      </c>
      <c r="B17" s="2" t="s">
        <v>25</v>
      </c>
      <c r="C17" s="1">
        <v>0.10980007840062721</v>
      </c>
      <c r="D17" s="1">
        <v>7.451712114863103E-2</v>
      </c>
      <c r="E17" s="1">
        <v>9.288956873581368E-2</v>
      </c>
      <c r="F17" s="1">
        <v>9.788912085363026E-2</v>
      </c>
    </row>
    <row r="18" spans="1:6" x14ac:dyDescent="0.25">
      <c r="A18" s="3">
        <v>18</v>
      </c>
      <c r="B18" s="2" t="s">
        <v>26</v>
      </c>
      <c r="C18" s="1">
        <v>0</v>
      </c>
      <c r="D18" s="1">
        <v>0</v>
      </c>
      <c r="E18" s="1">
        <v>0</v>
      </c>
      <c r="F18" s="1">
        <v>6.4516129032258064E-3</v>
      </c>
    </row>
    <row r="19" spans="1:6" x14ac:dyDescent="0.25">
      <c r="A19" s="3">
        <v>19</v>
      </c>
      <c r="B19" s="2" t="s">
        <v>27</v>
      </c>
      <c r="C19" s="1">
        <v>2.7125279642058162E-2</v>
      </c>
      <c r="D19" s="1">
        <v>1.5521834819877216E-2</v>
      </c>
      <c r="E19" s="1">
        <v>1.3504703362205456E-2</v>
      </c>
      <c r="F19" s="1">
        <v>3.2294617563739379E-2</v>
      </c>
    </row>
    <row r="20" spans="1:6" x14ac:dyDescent="0.25">
      <c r="A20" s="3">
        <v>20</v>
      </c>
      <c r="B20" s="2" t="s">
        <v>28</v>
      </c>
      <c r="C20" s="1">
        <v>1.8041886433639177E-2</v>
      </c>
      <c r="D20" s="1">
        <v>1.9602118697084708E-2</v>
      </c>
      <c r="E20" s="1">
        <v>1.2852749990268968E-2</v>
      </c>
      <c r="F20" s="1">
        <v>1.4328382305456893E-2</v>
      </c>
    </row>
    <row r="21" spans="1:6" x14ac:dyDescent="0.25">
      <c r="A21" s="3">
        <v>21</v>
      </c>
      <c r="B21" s="2" t="s">
        <v>29</v>
      </c>
      <c r="C21" s="1">
        <v>5.0759400441905368E-3</v>
      </c>
      <c r="D21" s="1">
        <v>6.1356297093649089E-3</v>
      </c>
      <c r="E21" s="1">
        <v>1.7969490372417688E-2</v>
      </c>
      <c r="F21" s="1">
        <v>3.5984636611104896E-2</v>
      </c>
    </row>
    <row r="22" spans="1:6" x14ac:dyDescent="0.25">
      <c r="A22" s="3">
        <v>22</v>
      </c>
      <c r="B22" s="2" t="s">
        <v>30</v>
      </c>
      <c r="C22" s="1">
        <v>2.8386564749912777E-2</v>
      </c>
      <c r="D22" s="1">
        <v>2.2532358618943638E-2</v>
      </c>
      <c r="E22" s="1">
        <v>3.745578575037898E-2</v>
      </c>
      <c r="F22" s="1">
        <v>4.6125608490942466E-2</v>
      </c>
    </row>
    <row r="23" spans="1:6" x14ac:dyDescent="0.25">
      <c r="A23" s="3">
        <v>23</v>
      </c>
      <c r="B23" s="2" t="s">
        <v>31</v>
      </c>
      <c r="C23" s="1">
        <v>2.8220809310846487E-2</v>
      </c>
      <c r="D23" s="1">
        <v>3.914256433614211E-3</v>
      </c>
      <c r="E23" s="1">
        <v>1.6291248846966404E-2</v>
      </c>
      <c r="F23" s="1">
        <v>2.6992906515264595E-2</v>
      </c>
    </row>
    <row r="24" spans="1:6" x14ac:dyDescent="0.25">
      <c r="A24" s="3">
        <v>24</v>
      </c>
      <c r="B24" s="2" t="s">
        <v>32</v>
      </c>
      <c r="C24" s="1">
        <v>0</v>
      </c>
      <c r="D24" s="1">
        <v>0</v>
      </c>
      <c r="E24" s="1">
        <v>0</v>
      </c>
      <c r="F24" s="1">
        <v>0</v>
      </c>
    </row>
    <row r="25" spans="1:6" x14ac:dyDescent="0.25">
      <c r="A25" s="3">
        <v>25</v>
      </c>
      <c r="B25" s="2" t="s">
        <v>33</v>
      </c>
      <c r="C25" s="1">
        <v>2.193705641981504E-2</v>
      </c>
      <c r="D25" s="1">
        <v>2.0541745003829819E-2</v>
      </c>
      <c r="E25" s="1">
        <v>1.9516059340342794E-2</v>
      </c>
      <c r="F25" s="1">
        <v>1.7580238009376126E-2</v>
      </c>
    </row>
    <row r="26" spans="1:6" x14ac:dyDescent="0.25">
      <c r="A26" s="3">
        <v>26</v>
      </c>
      <c r="B26" s="2" t="s">
        <v>34</v>
      </c>
      <c r="C26" s="1">
        <v>0.13311155774250932</v>
      </c>
      <c r="D26" s="1">
        <v>0.11836286013753612</v>
      </c>
      <c r="E26" s="1">
        <v>9.5830138290277381E-2</v>
      </c>
      <c r="F26" s="1">
        <v>0.14205234024434182</v>
      </c>
    </row>
    <row r="27" spans="1:6" x14ac:dyDescent="0.25">
      <c r="A27" s="3">
        <v>27</v>
      </c>
      <c r="B27" s="2" t="s">
        <v>35</v>
      </c>
      <c r="C27" s="1">
        <v>3.1739500984512302E-2</v>
      </c>
      <c r="D27" s="1">
        <v>5.6426922895765626E-2</v>
      </c>
      <c r="E27" s="1">
        <v>2.5493844265864381E-2</v>
      </c>
      <c r="F27" s="1">
        <v>3.1016637729042697E-2</v>
      </c>
    </row>
    <row r="28" spans="1:6" x14ac:dyDescent="0.25">
      <c r="A28" s="3">
        <v>28</v>
      </c>
      <c r="B28" s="2" t="s">
        <v>36</v>
      </c>
      <c r="C28" s="1">
        <v>3.096545980292156E-2</v>
      </c>
      <c r="D28" s="1">
        <v>3.0793340253932763E-2</v>
      </c>
      <c r="E28" s="1">
        <v>5.293775802995266E-2</v>
      </c>
      <c r="F28" s="1">
        <v>5.0859899328859058E-2</v>
      </c>
    </row>
    <row r="29" spans="1:6" x14ac:dyDescent="0.25">
      <c r="A29" s="3">
        <v>29</v>
      </c>
      <c r="B29" s="2" t="s">
        <v>37</v>
      </c>
      <c r="C29" s="1">
        <v>0.15418610360913332</v>
      </c>
      <c r="D29" s="1">
        <v>0.15832791856183667</v>
      </c>
      <c r="E29" s="1">
        <v>3.0593068484769025E-2</v>
      </c>
      <c r="F29" s="1">
        <v>7.3514045116479201E-2</v>
      </c>
    </row>
    <row r="30" spans="1:6" x14ac:dyDescent="0.25">
      <c r="A30" s="3">
        <v>30</v>
      </c>
      <c r="B30" s="2" t="s">
        <v>38</v>
      </c>
      <c r="C30" s="1">
        <v>3.6477331943720687E-2</v>
      </c>
      <c r="D30" s="1">
        <v>3.561308853782557E-2</v>
      </c>
      <c r="E30" s="1">
        <v>4.654287808453457E-2</v>
      </c>
      <c r="F30" s="1">
        <v>8.7991083867372533E-2</v>
      </c>
    </row>
    <row r="31" spans="1:6" x14ac:dyDescent="0.25">
      <c r="A31" s="3">
        <v>31</v>
      </c>
      <c r="B31" s="2" t="s">
        <v>39</v>
      </c>
      <c r="C31" s="1">
        <v>2.8184625128651733E-2</v>
      </c>
      <c r="D31" s="1">
        <v>6.4954033851705464E-2</v>
      </c>
      <c r="E31" s="1">
        <v>6.976825719594712E-2</v>
      </c>
      <c r="F31" s="1">
        <v>0.10864708988262052</v>
      </c>
    </row>
    <row r="32" spans="1:6" x14ac:dyDescent="0.25">
      <c r="A32" s="3">
        <v>32</v>
      </c>
      <c r="B32" s="2" t="s">
        <v>40</v>
      </c>
      <c r="C32" s="1">
        <v>0.10702744059106324</v>
      </c>
      <c r="D32" s="1">
        <v>8.8171898565680126E-2</v>
      </c>
      <c r="E32" s="1">
        <v>0.10633349049190634</v>
      </c>
      <c r="F32" s="1">
        <v>9.7369145212177072E-2</v>
      </c>
    </row>
    <row r="33" spans="1:7" x14ac:dyDescent="0.25">
      <c r="A33" s="3">
        <v>33</v>
      </c>
      <c r="B33" s="2" t="s">
        <v>41</v>
      </c>
      <c r="C33" s="1">
        <v>6.8932446202721338E-3</v>
      </c>
      <c r="D33" s="1">
        <v>0</v>
      </c>
      <c r="E33" s="1">
        <v>2.6976289261543804E-2</v>
      </c>
      <c r="F33" s="1">
        <v>2.1876035797149487E-2</v>
      </c>
    </row>
    <row r="34" spans="1:7" x14ac:dyDescent="0.25">
      <c r="A34" s="3">
        <v>34</v>
      </c>
      <c r="B34" s="2" t="s">
        <v>42</v>
      </c>
      <c r="C34" s="1">
        <v>1.4326508411360194E-2</v>
      </c>
      <c r="D34" s="1">
        <v>2.038103891584666E-2</v>
      </c>
      <c r="E34" s="1">
        <v>5.6751057181658585E-2</v>
      </c>
      <c r="F34" s="1">
        <v>5.0023511861328668E-2</v>
      </c>
    </row>
    <row r="35" spans="1:7" x14ac:dyDescent="0.25">
      <c r="A35" s="3">
        <v>35</v>
      </c>
      <c r="B35" s="2" t="s">
        <v>43</v>
      </c>
      <c r="C35" s="1">
        <v>9.2026877946043528E-2</v>
      </c>
      <c r="D35" s="1">
        <v>4.7082585278276481E-2</v>
      </c>
      <c r="E35" s="1">
        <v>6.1189747741098317E-2</v>
      </c>
      <c r="F35" s="1">
        <v>6.155499820852741E-2</v>
      </c>
    </row>
    <row r="36" spans="1:7" x14ac:dyDescent="0.25">
      <c r="A36" s="3">
        <v>36</v>
      </c>
      <c r="B36" s="2" t="s">
        <v>44</v>
      </c>
      <c r="C36" s="1">
        <v>0</v>
      </c>
      <c r="D36" s="1">
        <v>0</v>
      </c>
      <c r="E36" s="1">
        <v>0</v>
      </c>
      <c r="F36" s="1">
        <v>1.1413306681719894E-2</v>
      </c>
    </row>
    <row r="37" spans="1:7" x14ac:dyDescent="0.25">
      <c r="A37" s="3">
        <v>37</v>
      </c>
      <c r="B37" s="2" t="s">
        <v>45</v>
      </c>
      <c r="C37" s="1">
        <v>0.29914529914529914</v>
      </c>
      <c r="D37" s="1">
        <v>0.14353982300884954</v>
      </c>
      <c r="E37" s="1">
        <v>4.0322580645161289E-2</v>
      </c>
      <c r="F37" s="1">
        <v>0</v>
      </c>
    </row>
    <row r="38" spans="1:7" x14ac:dyDescent="0.25">
      <c r="A38" s="3">
        <v>39</v>
      </c>
      <c r="B38" s="2" t="s">
        <v>46</v>
      </c>
      <c r="C38" s="1">
        <v>4.4719236955608602E-2</v>
      </c>
      <c r="D38" s="1">
        <v>7.4455259211338831E-2</v>
      </c>
      <c r="E38" s="1">
        <v>5.7709478828892331E-2</v>
      </c>
      <c r="F38" s="1">
        <v>6.6138095967390412E-2</v>
      </c>
    </row>
    <row r="39" spans="1:7" x14ac:dyDescent="0.25">
      <c r="A39" s="3">
        <v>40</v>
      </c>
      <c r="B39" s="2" t="s">
        <v>47</v>
      </c>
      <c r="C39" s="1">
        <v>0</v>
      </c>
      <c r="D39" s="1">
        <v>0</v>
      </c>
      <c r="E39" s="1">
        <v>0</v>
      </c>
      <c r="F39" s="1">
        <v>0</v>
      </c>
    </row>
    <row r="40" spans="1:7" x14ac:dyDescent="0.25">
      <c r="A40" s="3">
        <v>41</v>
      </c>
      <c r="B40" s="2" t="s">
        <v>48</v>
      </c>
      <c r="C40" s="1">
        <v>3.382302699009225E-2</v>
      </c>
      <c r="D40" s="1">
        <v>2.650020611271421E-3</v>
      </c>
      <c r="E40" s="1">
        <v>9.3517173153615477E-2</v>
      </c>
      <c r="F40" s="1">
        <v>0.10884553322575913</v>
      </c>
    </row>
    <row r="41" spans="1:7" x14ac:dyDescent="0.25">
      <c r="A41" s="3">
        <v>42</v>
      </c>
      <c r="B41" s="2" t="s">
        <v>49</v>
      </c>
      <c r="C41" s="1">
        <v>5.8084643487541561E-2</v>
      </c>
      <c r="D41" s="1">
        <v>4.67831526721674E-2</v>
      </c>
      <c r="E41" s="1">
        <v>5.512258604957293E-2</v>
      </c>
      <c r="F41" s="1">
        <v>6.8805068805068814E-2</v>
      </c>
    </row>
    <row r="42" spans="1:7" x14ac:dyDescent="0.25">
      <c r="A42" s="3">
        <v>43</v>
      </c>
      <c r="B42" s="2" t="s">
        <v>50</v>
      </c>
      <c r="C42" s="1">
        <v>0</v>
      </c>
      <c r="D42" s="1">
        <v>2.4445229106119454E-3</v>
      </c>
      <c r="E42" s="1">
        <v>2.6101759031586909E-2</v>
      </c>
      <c r="F42" s="1">
        <v>4.5047646549234759E-2</v>
      </c>
    </row>
    <row r="43" spans="1:7" x14ac:dyDescent="0.25">
      <c r="A43" s="3">
        <v>44</v>
      </c>
      <c r="B43" s="2" t="s">
        <v>51</v>
      </c>
      <c r="C43" s="1">
        <v>6.3606265121609579E-2</v>
      </c>
      <c r="D43" s="1">
        <v>3.0964606279151808E-2</v>
      </c>
      <c r="E43" s="1">
        <v>7.5147163194589403E-2</v>
      </c>
      <c r="F43" s="1">
        <v>8.5891133243332737E-2</v>
      </c>
    </row>
    <row r="44" spans="1:7" x14ac:dyDescent="0.25">
      <c r="A44" s="3" t="s">
        <v>52</v>
      </c>
      <c r="B44" s="2" t="s">
        <v>9</v>
      </c>
      <c r="C44" s="1">
        <v>4.8075460384281253E-2</v>
      </c>
      <c r="D44" s="1">
        <v>4.1968314913944711E-2</v>
      </c>
      <c r="E44" s="4">
        <v>4.6257829036104876E-2</v>
      </c>
      <c r="F44" s="6">
        <v>6.4127270631443994E-2</v>
      </c>
      <c r="G44" s="1"/>
    </row>
    <row r="45" spans="1:7" x14ac:dyDescent="0.25">
      <c r="F45"/>
      <c r="G45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60" zoomScaleNormal="60" workbookViewId="0">
      <selection activeCell="B13" sqref="B13"/>
    </sheetView>
  </sheetViews>
  <sheetFormatPr baseColWidth="10" defaultRowHeight="15" x14ac:dyDescent="0.25"/>
  <cols>
    <col min="1" max="1" width="11.42578125" customWidth="1"/>
    <col min="2" max="2" width="60.140625" customWidth="1"/>
    <col min="3" max="15" width="11.42578125" customWidth="1"/>
    <col min="16" max="16" width="11.42578125" style="1" customWidth="1"/>
    <col min="17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M1" t="s">
        <v>1</v>
      </c>
      <c r="N1" t="s">
        <v>2</v>
      </c>
      <c r="O1" t="s">
        <v>3</v>
      </c>
      <c r="P1" s="1" t="s">
        <v>4</v>
      </c>
    </row>
    <row r="2" spans="1:16" x14ac:dyDescent="0.25">
      <c r="A2">
        <v>2</v>
      </c>
      <c r="B2" t="s">
        <v>10</v>
      </c>
      <c r="C2">
        <v>1.7</v>
      </c>
      <c r="D2">
        <v>645.84</v>
      </c>
      <c r="E2">
        <v>98.8</v>
      </c>
      <c r="F2">
        <v>0</v>
      </c>
      <c r="G2">
        <v>0</v>
      </c>
      <c r="H2">
        <v>0</v>
      </c>
      <c r="I2">
        <v>0</v>
      </c>
      <c r="J2">
        <v>746.34</v>
      </c>
      <c r="L2">
        <v>2</v>
      </c>
      <c r="M2" t="s">
        <v>10</v>
      </c>
      <c r="N2" s="1">
        <f>+C2/$J2</f>
        <v>2.2777822440174719E-3</v>
      </c>
      <c r="O2" s="1">
        <f>+D2/$J2</f>
        <v>0.86534287322132009</v>
      </c>
      <c r="P2" s="1">
        <f>E2/J2</f>
        <v>0.13237934453466246</v>
      </c>
    </row>
    <row r="3" spans="1:16" x14ac:dyDescent="0.25">
      <c r="A3">
        <v>3</v>
      </c>
      <c r="B3" t="s">
        <v>11</v>
      </c>
      <c r="C3">
        <v>10.25</v>
      </c>
      <c r="D3">
        <v>252.98</v>
      </c>
      <c r="E3">
        <v>11.3</v>
      </c>
      <c r="F3">
        <v>0</v>
      </c>
      <c r="G3">
        <v>0</v>
      </c>
      <c r="H3">
        <v>0</v>
      </c>
      <c r="I3">
        <v>0</v>
      </c>
      <c r="J3">
        <v>274.52999999999997</v>
      </c>
      <c r="L3">
        <v>3</v>
      </c>
      <c r="M3" t="s">
        <v>11</v>
      </c>
      <c r="N3" s="1">
        <f t="shared" ref="N3:O44" si="0">+C3/$J3</f>
        <v>3.7336538811787424E-2</v>
      </c>
      <c r="O3" s="1">
        <f t="shared" si="0"/>
        <v>0.92150220376643721</v>
      </c>
      <c r="P3" s="1">
        <f t="shared" ref="P3:P44" si="1">E3/J3</f>
        <v>4.1161257421775406E-2</v>
      </c>
    </row>
    <row r="4" spans="1:16" x14ac:dyDescent="0.25">
      <c r="A4">
        <v>4</v>
      </c>
      <c r="B4" t="s">
        <v>12</v>
      </c>
      <c r="C4">
        <v>12</v>
      </c>
      <c r="D4">
        <v>381.4</v>
      </c>
      <c r="E4">
        <v>0</v>
      </c>
      <c r="F4">
        <v>0</v>
      </c>
      <c r="G4">
        <v>0</v>
      </c>
      <c r="H4">
        <v>0</v>
      </c>
      <c r="I4">
        <v>0</v>
      </c>
      <c r="J4">
        <v>393.4</v>
      </c>
      <c r="L4">
        <v>4</v>
      </c>
      <c r="M4" t="s">
        <v>12</v>
      </c>
      <c r="N4" s="1">
        <f t="shared" si="0"/>
        <v>3.0503304524656841E-2</v>
      </c>
      <c r="O4" s="1">
        <f t="shared" si="0"/>
        <v>0.96949669547534312</v>
      </c>
      <c r="P4" s="1">
        <f t="shared" si="1"/>
        <v>0</v>
      </c>
    </row>
    <row r="5" spans="1:16" x14ac:dyDescent="0.25">
      <c r="A5">
        <v>5</v>
      </c>
      <c r="B5" t="s">
        <v>13</v>
      </c>
      <c r="C5">
        <v>23.86</v>
      </c>
      <c r="D5">
        <v>1386.87</v>
      </c>
      <c r="E5">
        <v>24.2</v>
      </c>
      <c r="F5">
        <v>0</v>
      </c>
      <c r="G5">
        <v>0</v>
      </c>
      <c r="H5">
        <v>0</v>
      </c>
      <c r="I5">
        <v>0</v>
      </c>
      <c r="J5">
        <v>1434.93</v>
      </c>
      <c r="L5">
        <v>5</v>
      </c>
      <c r="M5" t="s">
        <v>13</v>
      </c>
      <c r="N5" s="1">
        <f t="shared" si="0"/>
        <v>1.6627988821754369E-2</v>
      </c>
      <c r="O5" s="1">
        <f t="shared" si="0"/>
        <v>0.96650707700027172</v>
      </c>
      <c r="P5" s="1">
        <f t="shared" si="1"/>
        <v>1.6864934177973839E-2</v>
      </c>
    </row>
    <row r="6" spans="1:16" x14ac:dyDescent="0.25">
      <c r="A6">
        <v>6</v>
      </c>
      <c r="B6" t="s">
        <v>14</v>
      </c>
      <c r="C6">
        <v>30</v>
      </c>
      <c r="D6">
        <v>938.83</v>
      </c>
      <c r="E6">
        <v>19</v>
      </c>
      <c r="F6">
        <v>0</v>
      </c>
      <c r="G6">
        <v>0</v>
      </c>
      <c r="H6">
        <v>0</v>
      </c>
      <c r="I6">
        <v>0</v>
      </c>
      <c r="J6">
        <v>987.83</v>
      </c>
      <c r="L6">
        <v>6</v>
      </c>
      <c r="M6" t="s">
        <v>14</v>
      </c>
      <c r="N6" s="1">
        <f t="shared" si="0"/>
        <v>3.0369598007754368E-2</v>
      </c>
      <c r="O6" s="1">
        <f t="shared" si="0"/>
        <v>0.95039632325400125</v>
      </c>
      <c r="P6" s="1">
        <f t="shared" si="1"/>
        <v>1.9234078738244433E-2</v>
      </c>
    </row>
    <row r="7" spans="1:16" x14ac:dyDescent="0.25">
      <c r="A7">
        <v>7</v>
      </c>
      <c r="B7" t="s">
        <v>15</v>
      </c>
      <c r="C7">
        <v>113.89</v>
      </c>
      <c r="D7">
        <v>1177.4100000000001</v>
      </c>
      <c r="E7">
        <v>88.45</v>
      </c>
      <c r="F7">
        <v>0</v>
      </c>
      <c r="G7">
        <v>0</v>
      </c>
      <c r="H7">
        <v>0</v>
      </c>
      <c r="I7">
        <v>0</v>
      </c>
      <c r="J7">
        <v>1379.75</v>
      </c>
      <c r="L7">
        <v>7</v>
      </c>
      <c r="M7" t="s">
        <v>15</v>
      </c>
      <c r="N7" s="1">
        <f t="shared" si="0"/>
        <v>8.254393911940569E-2</v>
      </c>
      <c r="O7" s="1">
        <f t="shared" si="0"/>
        <v>0.85335024460953079</v>
      </c>
      <c r="P7" s="1">
        <f t="shared" si="1"/>
        <v>6.4105816271063598E-2</v>
      </c>
    </row>
    <row r="8" spans="1:16" x14ac:dyDescent="0.25">
      <c r="A8">
        <v>8</v>
      </c>
      <c r="B8" t="s">
        <v>16</v>
      </c>
      <c r="C8">
        <v>37.5</v>
      </c>
      <c r="D8">
        <v>659.53</v>
      </c>
      <c r="E8">
        <v>0</v>
      </c>
      <c r="F8">
        <v>0</v>
      </c>
      <c r="G8">
        <v>0</v>
      </c>
      <c r="H8">
        <v>0</v>
      </c>
      <c r="I8">
        <v>0</v>
      </c>
      <c r="J8">
        <v>697.03</v>
      </c>
      <c r="L8">
        <v>8</v>
      </c>
      <c r="M8" t="s">
        <v>16</v>
      </c>
      <c r="N8" s="1">
        <f t="shared" si="0"/>
        <v>5.379969298308538E-2</v>
      </c>
      <c r="O8" s="1">
        <f t="shared" si="0"/>
        <v>0.9462003070169146</v>
      </c>
      <c r="P8" s="1">
        <f t="shared" si="1"/>
        <v>0</v>
      </c>
    </row>
    <row r="9" spans="1:16" x14ac:dyDescent="0.25">
      <c r="A9">
        <v>9</v>
      </c>
      <c r="B9" t="s">
        <v>17</v>
      </c>
      <c r="C9">
        <v>47.9</v>
      </c>
      <c r="D9">
        <v>736.09</v>
      </c>
      <c r="E9">
        <v>59.7</v>
      </c>
      <c r="F9">
        <v>0</v>
      </c>
      <c r="G9">
        <v>0</v>
      </c>
      <c r="H9">
        <v>0</v>
      </c>
      <c r="I9">
        <v>0</v>
      </c>
      <c r="J9">
        <v>843.69</v>
      </c>
      <c r="L9">
        <v>9</v>
      </c>
      <c r="M9" t="s">
        <v>17</v>
      </c>
      <c r="N9" s="1">
        <f t="shared" si="0"/>
        <v>5.6774407661581858E-2</v>
      </c>
      <c r="O9" s="1">
        <f t="shared" si="0"/>
        <v>0.87246500491886825</v>
      </c>
      <c r="P9" s="1">
        <f t="shared" si="1"/>
        <v>7.0760587419549839E-2</v>
      </c>
    </row>
    <row r="10" spans="1:16" x14ac:dyDescent="0.25">
      <c r="A10">
        <v>10</v>
      </c>
      <c r="B10" t="s">
        <v>18</v>
      </c>
      <c r="C10">
        <v>0</v>
      </c>
      <c r="D10">
        <v>1029.038</v>
      </c>
      <c r="E10">
        <v>7</v>
      </c>
      <c r="F10">
        <v>0</v>
      </c>
      <c r="G10">
        <v>0</v>
      </c>
      <c r="H10">
        <v>0</v>
      </c>
      <c r="I10">
        <v>0</v>
      </c>
      <c r="J10">
        <v>1036.038</v>
      </c>
      <c r="L10">
        <v>10</v>
      </c>
      <c r="M10" t="s">
        <v>18</v>
      </c>
      <c r="N10" s="1">
        <f t="shared" si="0"/>
        <v>0</v>
      </c>
      <c r="O10" s="1">
        <f t="shared" si="0"/>
        <v>0.99324349106886045</v>
      </c>
      <c r="P10" s="1">
        <f t="shared" si="1"/>
        <v>6.7565089311395913E-3</v>
      </c>
    </row>
    <row r="11" spans="1:16" x14ac:dyDescent="0.25">
      <c r="A11">
        <v>11</v>
      </c>
      <c r="B11" t="s">
        <v>19</v>
      </c>
      <c r="C11">
        <v>63.2</v>
      </c>
      <c r="D11">
        <v>829.05</v>
      </c>
      <c r="E11">
        <v>20</v>
      </c>
      <c r="F11">
        <v>0</v>
      </c>
      <c r="G11">
        <v>0</v>
      </c>
      <c r="H11">
        <v>0</v>
      </c>
      <c r="I11">
        <v>0</v>
      </c>
      <c r="J11">
        <v>923.75</v>
      </c>
      <c r="L11">
        <v>11</v>
      </c>
      <c r="M11" t="s">
        <v>19</v>
      </c>
      <c r="N11" s="1">
        <f t="shared" si="0"/>
        <v>6.841677943166441E-2</v>
      </c>
      <c r="O11" s="1">
        <f t="shared" si="0"/>
        <v>0.89748308525033826</v>
      </c>
      <c r="P11" s="1">
        <f t="shared" si="1"/>
        <v>2.165087956698241E-2</v>
      </c>
    </row>
    <row r="12" spans="1:16" x14ac:dyDescent="0.25">
      <c r="A12">
        <v>12</v>
      </c>
      <c r="B12" t="s">
        <v>20</v>
      </c>
      <c r="C12">
        <v>74.06</v>
      </c>
      <c r="D12">
        <v>1154.69</v>
      </c>
      <c r="E12">
        <v>155</v>
      </c>
      <c r="F12">
        <v>0</v>
      </c>
      <c r="G12">
        <v>0</v>
      </c>
      <c r="H12">
        <v>0</v>
      </c>
      <c r="I12">
        <v>0</v>
      </c>
      <c r="J12">
        <v>1383.75</v>
      </c>
      <c r="L12">
        <v>12</v>
      </c>
      <c r="M12" t="s">
        <v>20</v>
      </c>
      <c r="N12" s="1">
        <f t="shared" si="0"/>
        <v>5.352122854561879E-2</v>
      </c>
      <c r="O12" s="1">
        <f t="shared" si="0"/>
        <v>0.8344643179765131</v>
      </c>
      <c r="P12" s="1">
        <f t="shared" si="1"/>
        <v>0.11201445347786811</v>
      </c>
    </row>
    <row r="13" spans="1:16" x14ac:dyDescent="0.25">
      <c r="A13">
        <v>13</v>
      </c>
      <c r="B13" t="s">
        <v>21</v>
      </c>
      <c r="C13">
        <v>265.41000000000003</v>
      </c>
      <c r="D13">
        <v>227.75</v>
      </c>
      <c r="E13">
        <v>853.9</v>
      </c>
      <c r="F13">
        <v>325.8</v>
      </c>
      <c r="G13">
        <v>9</v>
      </c>
      <c r="H13">
        <v>315.75</v>
      </c>
      <c r="I13">
        <v>0</v>
      </c>
      <c r="J13">
        <v>1997.61</v>
      </c>
      <c r="L13">
        <v>13</v>
      </c>
      <c r="M13" t="s">
        <v>21</v>
      </c>
      <c r="N13" s="1">
        <f t="shared" si="0"/>
        <v>0.13286377220778833</v>
      </c>
      <c r="O13" s="1">
        <f t="shared" si="0"/>
        <v>0.11401124343590591</v>
      </c>
      <c r="P13" s="1">
        <f t="shared" si="1"/>
        <v>0.42746081567473132</v>
      </c>
    </row>
    <row r="14" spans="1:16" x14ac:dyDescent="0.25">
      <c r="A14">
        <v>14</v>
      </c>
      <c r="B14" t="s">
        <v>22</v>
      </c>
      <c r="C14">
        <v>11.83</v>
      </c>
      <c r="D14">
        <v>379.82</v>
      </c>
      <c r="E14">
        <v>4.5</v>
      </c>
      <c r="F14">
        <v>0</v>
      </c>
      <c r="G14">
        <v>0</v>
      </c>
      <c r="H14">
        <v>0</v>
      </c>
      <c r="I14">
        <v>0</v>
      </c>
      <c r="J14">
        <v>396.15</v>
      </c>
      <c r="L14">
        <v>14</v>
      </c>
      <c r="M14" t="s">
        <v>22</v>
      </c>
      <c r="N14" s="1">
        <f t="shared" si="0"/>
        <v>2.9862425848794651E-2</v>
      </c>
      <c r="O14" s="1">
        <f t="shared" si="0"/>
        <v>0.95877824056544247</v>
      </c>
      <c r="P14" s="1">
        <f t="shared" si="1"/>
        <v>1.1359333585762969E-2</v>
      </c>
    </row>
    <row r="15" spans="1:16" x14ac:dyDescent="0.25">
      <c r="A15">
        <v>15</v>
      </c>
      <c r="B15" t="s">
        <v>23</v>
      </c>
      <c r="C15">
        <v>0</v>
      </c>
      <c r="D15">
        <v>574.5</v>
      </c>
      <c r="E15">
        <v>4.5</v>
      </c>
      <c r="F15">
        <v>0</v>
      </c>
      <c r="G15">
        <v>0</v>
      </c>
      <c r="H15">
        <v>0</v>
      </c>
      <c r="I15">
        <v>0</v>
      </c>
      <c r="J15">
        <v>579</v>
      </c>
      <c r="L15">
        <v>15</v>
      </c>
      <c r="M15" t="s">
        <v>23</v>
      </c>
      <c r="N15" s="1">
        <f t="shared" si="0"/>
        <v>0</v>
      </c>
      <c r="O15" s="1">
        <f t="shared" si="0"/>
        <v>0.99222797927461137</v>
      </c>
      <c r="P15" s="1">
        <f t="shared" si="1"/>
        <v>7.7720207253886009E-3</v>
      </c>
    </row>
    <row r="16" spans="1:16" x14ac:dyDescent="0.25">
      <c r="A16">
        <v>16</v>
      </c>
      <c r="B16" t="s">
        <v>24</v>
      </c>
      <c r="C16">
        <v>10.85</v>
      </c>
      <c r="D16">
        <v>897.11</v>
      </c>
      <c r="E16">
        <v>0</v>
      </c>
      <c r="F16">
        <v>0</v>
      </c>
      <c r="G16">
        <v>0</v>
      </c>
      <c r="H16">
        <v>0</v>
      </c>
      <c r="I16">
        <v>0</v>
      </c>
      <c r="J16">
        <v>907.96</v>
      </c>
      <c r="L16">
        <v>16</v>
      </c>
      <c r="M16" t="s">
        <v>24</v>
      </c>
      <c r="N16" s="1">
        <f t="shared" si="0"/>
        <v>1.1949865632847261E-2</v>
      </c>
      <c r="O16" s="1">
        <f t="shared" si="0"/>
        <v>0.98805013436715272</v>
      </c>
      <c r="P16" s="1">
        <f t="shared" si="1"/>
        <v>0</v>
      </c>
    </row>
    <row r="17" spans="1:16" x14ac:dyDescent="0.25">
      <c r="A17">
        <v>17</v>
      </c>
      <c r="B17" t="s">
        <v>25</v>
      </c>
      <c r="C17">
        <v>112.95</v>
      </c>
      <c r="D17">
        <v>1020.51</v>
      </c>
      <c r="E17">
        <v>82.5</v>
      </c>
      <c r="F17">
        <v>0</v>
      </c>
      <c r="G17">
        <v>0</v>
      </c>
      <c r="H17">
        <v>0</v>
      </c>
      <c r="I17">
        <v>0</v>
      </c>
      <c r="J17">
        <v>1215.96</v>
      </c>
      <c r="L17">
        <v>17</v>
      </c>
      <c r="M17" t="s">
        <v>25</v>
      </c>
      <c r="N17" s="1">
        <f t="shared" si="0"/>
        <v>9.288956873581368E-2</v>
      </c>
      <c r="O17" s="1">
        <f t="shared" si="0"/>
        <v>0.8392628046975229</v>
      </c>
      <c r="P17" s="1">
        <f t="shared" si="1"/>
        <v>6.7847626566663377E-2</v>
      </c>
    </row>
    <row r="18" spans="1:16" x14ac:dyDescent="0.25">
      <c r="A18">
        <v>18</v>
      </c>
      <c r="B18" t="s">
        <v>26</v>
      </c>
      <c r="C18">
        <v>0</v>
      </c>
      <c r="D18">
        <v>267.35000000000002</v>
      </c>
      <c r="E18">
        <v>0</v>
      </c>
      <c r="F18">
        <v>0</v>
      </c>
      <c r="G18">
        <v>0</v>
      </c>
      <c r="H18">
        <v>0</v>
      </c>
      <c r="I18">
        <v>0</v>
      </c>
      <c r="J18">
        <v>267.35000000000002</v>
      </c>
      <c r="L18">
        <v>18</v>
      </c>
      <c r="M18" t="s">
        <v>26</v>
      </c>
      <c r="N18" s="1">
        <f t="shared" si="0"/>
        <v>0</v>
      </c>
      <c r="O18" s="1">
        <f t="shared" si="0"/>
        <v>1</v>
      </c>
      <c r="P18" s="1">
        <f t="shared" si="1"/>
        <v>0</v>
      </c>
    </row>
    <row r="19" spans="1:16" x14ac:dyDescent="0.25">
      <c r="A19">
        <v>19</v>
      </c>
      <c r="B19" t="s">
        <v>27</v>
      </c>
      <c r="C19">
        <v>11.6</v>
      </c>
      <c r="D19">
        <v>834.76</v>
      </c>
      <c r="E19">
        <v>12.6</v>
      </c>
      <c r="F19">
        <v>0</v>
      </c>
      <c r="G19">
        <v>0</v>
      </c>
      <c r="H19">
        <v>0</v>
      </c>
      <c r="I19">
        <v>0</v>
      </c>
      <c r="J19">
        <v>858.96</v>
      </c>
      <c r="L19">
        <v>19</v>
      </c>
      <c r="M19" t="s">
        <v>27</v>
      </c>
      <c r="N19" s="1">
        <f t="shared" si="0"/>
        <v>1.3504703362205456E-2</v>
      </c>
      <c r="O19" s="1">
        <f t="shared" si="0"/>
        <v>0.97182639470988164</v>
      </c>
      <c r="P19" s="1">
        <f t="shared" si="1"/>
        <v>1.4668901927912825E-2</v>
      </c>
    </row>
    <row r="20" spans="1:16" x14ac:dyDescent="0.25">
      <c r="A20">
        <v>20</v>
      </c>
      <c r="B20" t="s">
        <v>28</v>
      </c>
      <c r="C20">
        <v>16.510000000000002</v>
      </c>
      <c r="D20">
        <v>1245.8900000000001</v>
      </c>
      <c r="E20">
        <v>22.15</v>
      </c>
      <c r="F20">
        <v>0</v>
      </c>
      <c r="G20">
        <v>0</v>
      </c>
      <c r="H20">
        <v>0</v>
      </c>
      <c r="I20">
        <v>0</v>
      </c>
      <c r="J20">
        <v>1284.55</v>
      </c>
      <c r="L20">
        <v>20</v>
      </c>
      <c r="M20" t="s">
        <v>28</v>
      </c>
      <c r="N20" s="1">
        <f t="shared" si="0"/>
        <v>1.2852749990268968E-2</v>
      </c>
      <c r="O20" s="1">
        <f t="shared" si="0"/>
        <v>0.96990385738196272</v>
      </c>
      <c r="P20" s="1">
        <f t="shared" si="1"/>
        <v>1.7243392627768479E-2</v>
      </c>
    </row>
    <row r="21" spans="1:16" x14ac:dyDescent="0.25">
      <c r="A21">
        <v>21</v>
      </c>
      <c r="B21" t="s">
        <v>29</v>
      </c>
      <c r="C21">
        <v>16.8</v>
      </c>
      <c r="D21">
        <v>896.66800000000001</v>
      </c>
      <c r="E21">
        <v>21.45</v>
      </c>
      <c r="F21">
        <v>0</v>
      </c>
      <c r="G21">
        <v>0</v>
      </c>
      <c r="H21">
        <v>0</v>
      </c>
      <c r="I21">
        <v>0</v>
      </c>
      <c r="J21">
        <v>934.91800000000001</v>
      </c>
      <c r="L21">
        <v>21</v>
      </c>
      <c r="M21" t="s">
        <v>29</v>
      </c>
      <c r="N21" s="1">
        <f t="shared" si="0"/>
        <v>1.7969490372417688E-2</v>
      </c>
      <c r="O21" s="1">
        <f t="shared" si="0"/>
        <v>0.95908732102708472</v>
      </c>
      <c r="P21" s="1">
        <f t="shared" si="1"/>
        <v>2.2943188600497582E-2</v>
      </c>
    </row>
    <row r="22" spans="1:16" x14ac:dyDescent="0.25">
      <c r="A22">
        <v>22</v>
      </c>
      <c r="B22" t="s">
        <v>30</v>
      </c>
      <c r="C22">
        <v>59.3</v>
      </c>
      <c r="D22">
        <v>1507.3</v>
      </c>
      <c r="E22">
        <v>16.600000000000001</v>
      </c>
      <c r="F22">
        <v>0</v>
      </c>
      <c r="G22">
        <v>0</v>
      </c>
      <c r="H22">
        <v>0</v>
      </c>
      <c r="I22">
        <v>0</v>
      </c>
      <c r="J22">
        <v>1583.2</v>
      </c>
      <c r="L22">
        <v>22</v>
      </c>
      <c r="M22" t="s">
        <v>30</v>
      </c>
      <c r="N22" s="1">
        <f t="shared" si="0"/>
        <v>3.745578575037898E-2</v>
      </c>
      <c r="O22" s="1">
        <f t="shared" si="0"/>
        <v>0.95205912076806465</v>
      </c>
      <c r="P22" s="1">
        <f t="shared" si="1"/>
        <v>1.0485093481556343E-2</v>
      </c>
    </row>
    <row r="23" spans="1:16" x14ac:dyDescent="0.25">
      <c r="A23">
        <v>23</v>
      </c>
      <c r="B23" t="s">
        <v>31</v>
      </c>
      <c r="C23">
        <v>10.95</v>
      </c>
      <c r="D23">
        <v>649.44000000000005</v>
      </c>
      <c r="E23">
        <v>11.75</v>
      </c>
      <c r="F23">
        <v>0</v>
      </c>
      <c r="G23">
        <v>0</v>
      </c>
      <c r="H23">
        <v>0</v>
      </c>
      <c r="I23">
        <v>0</v>
      </c>
      <c r="J23">
        <v>672.14</v>
      </c>
      <c r="L23">
        <v>23</v>
      </c>
      <c r="M23" t="s">
        <v>31</v>
      </c>
      <c r="N23" s="1">
        <f t="shared" si="0"/>
        <v>1.6291248846966404E-2</v>
      </c>
      <c r="O23" s="1">
        <f t="shared" si="0"/>
        <v>0.96622727407980491</v>
      </c>
      <c r="P23" s="1">
        <f t="shared" si="1"/>
        <v>1.7481477073228793E-2</v>
      </c>
    </row>
    <row r="24" spans="1:16" x14ac:dyDescent="0.25">
      <c r="A24">
        <v>24</v>
      </c>
      <c r="B24" t="s">
        <v>32</v>
      </c>
      <c r="C24">
        <v>0</v>
      </c>
      <c r="D24">
        <v>205.9</v>
      </c>
      <c r="E24">
        <v>23.5</v>
      </c>
      <c r="F24">
        <v>0</v>
      </c>
      <c r="G24">
        <v>0</v>
      </c>
      <c r="H24">
        <v>0</v>
      </c>
      <c r="I24">
        <v>0</v>
      </c>
      <c r="J24">
        <v>229.4</v>
      </c>
      <c r="L24">
        <v>24</v>
      </c>
      <c r="M24" t="s">
        <v>32</v>
      </c>
      <c r="N24" s="1">
        <f t="shared" si="0"/>
        <v>0</v>
      </c>
      <c r="O24" s="1">
        <f>+D24/$J24</f>
        <v>0.89755884917175244</v>
      </c>
      <c r="P24" s="1">
        <f t="shared" si="1"/>
        <v>0.1024411508282476</v>
      </c>
    </row>
    <row r="25" spans="1:16" x14ac:dyDescent="0.25">
      <c r="A25">
        <v>25</v>
      </c>
      <c r="B25" t="s">
        <v>33</v>
      </c>
      <c r="C25">
        <v>13.55</v>
      </c>
      <c r="D25">
        <v>556.85</v>
      </c>
      <c r="E25">
        <v>123.9</v>
      </c>
      <c r="F25">
        <v>0</v>
      </c>
      <c r="G25">
        <v>0</v>
      </c>
      <c r="H25">
        <v>0</v>
      </c>
      <c r="I25">
        <v>0</v>
      </c>
      <c r="J25">
        <v>694.3</v>
      </c>
      <c r="L25">
        <v>25</v>
      </c>
      <c r="M25" t="s">
        <v>33</v>
      </c>
      <c r="N25" s="1">
        <f t="shared" si="0"/>
        <v>1.9516059340342794E-2</v>
      </c>
      <c r="O25" s="1">
        <f t="shared" si="0"/>
        <v>0.80203082241106161</v>
      </c>
      <c r="P25" s="1">
        <f t="shared" si="1"/>
        <v>0.17845311824859572</v>
      </c>
    </row>
    <row r="26" spans="1:16" x14ac:dyDescent="0.25">
      <c r="A26">
        <v>26</v>
      </c>
      <c r="B26" t="s">
        <v>34</v>
      </c>
      <c r="C26">
        <v>181.21</v>
      </c>
      <c r="D26">
        <v>1588.04</v>
      </c>
      <c r="E26">
        <v>121.7</v>
      </c>
      <c r="F26">
        <v>0</v>
      </c>
      <c r="G26">
        <v>0</v>
      </c>
      <c r="H26">
        <v>0</v>
      </c>
      <c r="I26">
        <v>0</v>
      </c>
      <c r="J26">
        <v>1890.95</v>
      </c>
      <c r="L26">
        <v>26</v>
      </c>
      <c r="M26" t="s">
        <v>34</v>
      </c>
      <c r="N26" s="1">
        <f t="shared" si="0"/>
        <v>9.5830138290277381E-2</v>
      </c>
      <c r="O26" s="1">
        <f t="shared" si="0"/>
        <v>0.83981067717284963</v>
      </c>
      <c r="P26" s="1">
        <f t="shared" si="1"/>
        <v>6.4359184536873004E-2</v>
      </c>
    </row>
    <row r="27" spans="1:16" x14ac:dyDescent="0.25">
      <c r="A27">
        <v>27</v>
      </c>
      <c r="B27" t="s">
        <v>35</v>
      </c>
      <c r="C27">
        <v>32.200000000000003</v>
      </c>
      <c r="D27">
        <v>1207.3499999999999</v>
      </c>
      <c r="E27">
        <v>23.5</v>
      </c>
      <c r="F27">
        <v>0</v>
      </c>
      <c r="G27">
        <v>0</v>
      </c>
      <c r="H27">
        <v>0</v>
      </c>
      <c r="I27">
        <v>0</v>
      </c>
      <c r="J27">
        <v>1263.05</v>
      </c>
      <c r="L27">
        <v>27</v>
      </c>
      <c r="M27" t="s">
        <v>35</v>
      </c>
      <c r="N27" s="1">
        <f t="shared" si="0"/>
        <v>2.5493844265864381E-2</v>
      </c>
      <c r="O27" s="1">
        <f t="shared" si="0"/>
        <v>0.95590039982581843</v>
      </c>
      <c r="P27" s="1">
        <f t="shared" si="1"/>
        <v>1.860575590831717E-2</v>
      </c>
    </row>
    <row r="28" spans="1:16" x14ac:dyDescent="0.25">
      <c r="A28">
        <v>28</v>
      </c>
      <c r="B28" t="s">
        <v>36</v>
      </c>
      <c r="C28">
        <v>87.45</v>
      </c>
      <c r="D28">
        <v>1419.99</v>
      </c>
      <c r="E28">
        <v>144.5</v>
      </c>
      <c r="F28">
        <v>0</v>
      </c>
      <c r="G28">
        <v>0</v>
      </c>
      <c r="H28">
        <v>0</v>
      </c>
      <c r="I28">
        <v>0</v>
      </c>
      <c r="J28">
        <v>1651.94</v>
      </c>
      <c r="L28">
        <v>28</v>
      </c>
      <c r="M28" t="s">
        <v>36</v>
      </c>
      <c r="N28" s="1">
        <f t="shared" si="0"/>
        <v>5.293775802995266E-2</v>
      </c>
      <c r="O28" s="1">
        <f t="shared" si="0"/>
        <v>0.85958933133164639</v>
      </c>
      <c r="P28" s="1">
        <f t="shared" si="1"/>
        <v>8.7472910638400903E-2</v>
      </c>
    </row>
    <row r="29" spans="1:16" x14ac:dyDescent="0.25">
      <c r="A29">
        <v>29</v>
      </c>
      <c r="B29" t="s">
        <v>37</v>
      </c>
      <c r="C29">
        <v>21</v>
      </c>
      <c r="D29">
        <v>665.43</v>
      </c>
      <c r="E29">
        <v>0</v>
      </c>
      <c r="F29">
        <v>0</v>
      </c>
      <c r="G29">
        <v>0</v>
      </c>
      <c r="H29">
        <v>0</v>
      </c>
      <c r="I29">
        <v>0</v>
      </c>
      <c r="J29">
        <v>686.43</v>
      </c>
      <c r="L29">
        <v>29</v>
      </c>
      <c r="M29" t="s">
        <v>37</v>
      </c>
      <c r="N29" s="1">
        <f t="shared" si="0"/>
        <v>3.0593068484769025E-2</v>
      </c>
      <c r="O29" s="1">
        <f t="shared" si="0"/>
        <v>0.96940693151523094</v>
      </c>
      <c r="P29" s="1">
        <f t="shared" si="1"/>
        <v>0</v>
      </c>
    </row>
    <row r="30" spans="1:16" x14ac:dyDescent="0.25">
      <c r="A30">
        <v>30</v>
      </c>
      <c r="B30" t="s">
        <v>38</v>
      </c>
      <c r="C30">
        <v>19.05</v>
      </c>
      <c r="D30">
        <v>378.6</v>
      </c>
      <c r="E30">
        <v>11.65</v>
      </c>
      <c r="F30">
        <v>0</v>
      </c>
      <c r="G30">
        <v>0</v>
      </c>
      <c r="H30">
        <v>0</v>
      </c>
      <c r="I30">
        <v>0</v>
      </c>
      <c r="J30">
        <v>409.3</v>
      </c>
      <c r="L30">
        <v>30</v>
      </c>
      <c r="M30" t="s">
        <v>38</v>
      </c>
      <c r="N30" s="1">
        <f t="shared" si="0"/>
        <v>4.654287808453457E-2</v>
      </c>
      <c r="O30" s="1">
        <f t="shared" si="0"/>
        <v>0.92499389201075011</v>
      </c>
      <c r="P30" s="1">
        <f t="shared" si="1"/>
        <v>2.8463229904715368E-2</v>
      </c>
    </row>
    <row r="31" spans="1:16" x14ac:dyDescent="0.25">
      <c r="A31">
        <v>31</v>
      </c>
      <c r="B31" t="s">
        <v>39</v>
      </c>
      <c r="C31">
        <v>39.799999999999997</v>
      </c>
      <c r="D31">
        <v>493.4</v>
      </c>
      <c r="E31">
        <v>37.26</v>
      </c>
      <c r="F31">
        <v>0</v>
      </c>
      <c r="G31">
        <v>0</v>
      </c>
      <c r="H31">
        <v>0</v>
      </c>
      <c r="I31">
        <v>0</v>
      </c>
      <c r="J31">
        <v>570.46</v>
      </c>
      <c r="L31">
        <v>31</v>
      </c>
      <c r="M31" t="s">
        <v>39</v>
      </c>
      <c r="N31" s="1">
        <f t="shared" si="0"/>
        <v>6.976825719594712E-2</v>
      </c>
      <c r="O31" s="1">
        <f t="shared" si="0"/>
        <v>0.86491603267538464</v>
      </c>
      <c r="P31" s="1">
        <f t="shared" si="1"/>
        <v>6.5315710128668089E-2</v>
      </c>
    </row>
    <row r="32" spans="1:16" x14ac:dyDescent="0.25">
      <c r="A32">
        <v>32</v>
      </c>
      <c r="B32" t="s">
        <v>40</v>
      </c>
      <c r="C32">
        <v>169.15</v>
      </c>
      <c r="D32">
        <v>1311.85</v>
      </c>
      <c r="E32">
        <v>109.75</v>
      </c>
      <c r="F32">
        <v>0</v>
      </c>
      <c r="G32">
        <v>0</v>
      </c>
      <c r="H32">
        <v>0</v>
      </c>
      <c r="I32">
        <v>0</v>
      </c>
      <c r="J32">
        <v>1590.75</v>
      </c>
      <c r="L32">
        <v>32</v>
      </c>
      <c r="M32" t="s">
        <v>40</v>
      </c>
      <c r="N32" s="1">
        <f t="shared" si="0"/>
        <v>0.10633349049190634</v>
      </c>
      <c r="O32" s="1">
        <f t="shared" si="0"/>
        <v>0.82467389596102458</v>
      </c>
      <c r="P32" s="1">
        <f t="shared" si="1"/>
        <v>6.8992613547068996E-2</v>
      </c>
    </row>
    <row r="33" spans="1:16" x14ac:dyDescent="0.25">
      <c r="A33">
        <v>33</v>
      </c>
      <c r="B33" t="s">
        <v>41</v>
      </c>
      <c r="C33">
        <v>0</v>
      </c>
      <c r="D33">
        <v>598.39</v>
      </c>
      <c r="E33">
        <v>35.5</v>
      </c>
      <c r="F33">
        <v>0</v>
      </c>
      <c r="G33">
        <v>0</v>
      </c>
      <c r="H33">
        <v>0</v>
      </c>
      <c r="I33">
        <v>0</v>
      </c>
      <c r="J33">
        <v>633.89</v>
      </c>
      <c r="L33">
        <v>33</v>
      </c>
      <c r="M33" t="s">
        <v>41</v>
      </c>
      <c r="N33" s="1">
        <f>+C34/$J33</f>
        <v>2.6976289261543804E-2</v>
      </c>
      <c r="O33" s="1">
        <f t="shared" si="0"/>
        <v>0.9439965924687248</v>
      </c>
      <c r="P33" s="1">
        <f t="shared" si="1"/>
        <v>5.6003407531275147E-2</v>
      </c>
    </row>
    <row r="34" spans="1:16" x14ac:dyDescent="0.25">
      <c r="A34">
        <v>34</v>
      </c>
      <c r="B34" t="s">
        <v>42</v>
      </c>
      <c r="C34">
        <v>17.100000000000001</v>
      </c>
      <c r="D34">
        <v>878.21</v>
      </c>
      <c r="E34">
        <v>10.4</v>
      </c>
      <c r="F34">
        <v>0</v>
      </c>
      <c r="G34">
        <v>0</v>
      </c>
      <c r="H34">
        <v>0</v>
      </c>
      <c r="I34">
        <v>0</v>
      </c>
      <c r="J34">
        <v>905.71</v>
      </c>
      <c r="L34">
        <v>34</v>
      </c>
      <c r="M34" t="s">
        <v>42</v>
      </c>
      <c r="N34" s="1">
        <f>+C35/$J34</f>
        <v>5.6751057181658585E-2</v>
      </c>
      <c r="O34" s="1">
        <f t="shared" si="0"/>
        <v>0.96963708030164175</v>
      </c>
      <c r="P34" s="1">
        <f t="shared" si="1"/>
        <v>1.1482704176833645E-2</v>
      </c>
    </row>
    <row r="35" spans="1:16" x14ac:dyDescent="0.25">
      <c r="A35">
        <v>35</v>
      </c>
      <c r="B35" t="s">
        <v>43</v>
      </c>
      <c r="C35">
        <v>51.4</v>
      </c>
      <c r="D35">
        <v>786.11</v>
      </c>
      <c r="E35">
        <v>2.5</v>
      </c>
      <c r="F35">
        <v>0</v>
      </c>
      <c r="G35">
        <v>0</v>
      </c>
      <c r="H35">
        <v>0</v>
      </c>
      <c r="I35">
        <v>0</v>
      </c>
      <c r="J35">
        <v>840.01</v>
      </c>
      <c r="L35">
        <v>35</v>
      </c>
      <c r="M35" t="s">
        <v>43</v>
      </c>
      <c r="N35" s="1">
        <f>+C35/$J35</f>
        <v>6.1189747741098317E-2</v>
      </c>
      <c r="O35" s="1">
        <f t="shared" si="0"/>
        <v>0.93583409721312849</v>
      </c>
      <c r="P35" s="1">
        <f t="shared" si="1"/>
        <v>2.9761550457732648E-3</v>
      </c>
    </row>
    <row r="36" spans="1:16" x14ac:dyDescent="0.25">
      <c r="A36">
        <v>36</v>
      </c>
      <c r="B36" t="s">
        <v>44</v>
      </c>
      <c r="C36">
        <v>0</v>
      </c>
      <c r="D36">
        <v>1849.15</v>
      </c>
      <c r="E36">
        <v>0</v>
      </c>
      <c r="F36">
        <v>0</v>
      </c>
      <c r="G36">
        <v>0</v>
      </c>
      <c r="H36">
        <v>0</v>
      </c>
      <c r="I36">
        <v>0</v>
      </c>
      <c r="J36">
        <v>1849.15</v>
      </c>
      <c r="L36">
        <v>36</v>
      </c>
      <c r="M36" t="s">
        <v>44</v>
      </c>
      <c r="N36" s="1">
        <f t="shared" si="0"/>
        <v>0</v>
      </c>
      <c r="O36" s="1">
        <f t="shared" si="0"/>
        <v>1</v>
      </c>
      <c r="P36" s="1">
        <f t="shared" si="1"/>
        <v>0</v>
      </c>
    </row>
    <row r="37" spans="1:16" x14ac:dyDescent="0.25">
      <c r="A37">
        <v>37</v>
      </c>
      <c r="B37" t="s">
        <v>45</v>
      </c>
      <c r="C37">
        <v>20</v>
      </c>
      <c r="D37">
        <v>476</v>
      </c>
      <c r="E37">
        <v>0</v>
      </c>
      <c r="F37">
        <v>0</v>
      </c>
      <c r="G37">
        <v>0</v>
      </c>
      <c r="H37">
        <v>0</v>
      </c>
      <c r="I37">
        <v>0</v>
      </c>
      <c r="J37">
        <v>496</v>
      </c>
      <c r="L37">
        <v>37</v>
      </c>
      <c r="M37" t="s">
        <v>45</v>
      </c>
      <c r="N37" s="1">
        <f t="shared" si="0"/>
        <v>4.0322580645161289E-2</v>
      </c>
      <c r="O37" s="1">
        <f t="shared" si="0"/>
        <v>0.95967741935483875</v>
      </c>
      <c r="P37" s="1">
        <f t="shared" si="1"/>
        <v>0</v>
      </c>
    </row>
    <row r="38" spans="1:16" x14ac:dyDescent="0.25">
      <c r="A38">
        <v>39</v>
      </c>
      <c r="B38" t="s">
        <v>46</v>
      </c>
      <c r="C38">
        <v>61.4</v>
      </c>
      <c r="D38">
        <v>941.65</v>
      </c>
      <c r="E38">
        <v>60.9</v>
      </c>
      <c r="F38">
        <v>0</v>
      </c>
      <c r="G38">
        <v>0</v>
      </c>
      <c r="H38">
        <v>0</v>
      </c>
      <c r="I38">
        <v>0</v>
      </c>
      <c r="J38">
        <v>1063.95</v>
      </c>
      <c r="L38">
        <v>39</v>
      </c>
      <c r="M38" t="s">
        <v>46</v>
      </c>
      <c r="N38" s="1">
        <f t="shared" si="0"/>
        <v>5.7709478828892331E-2</v>
      </c>
      <c r="O38" s="1">
        <f t="shared" si="0"/>
        <v>0.88505098923821601</v>
      </c>
      <c r="P38" s="1">
        <f t="shared" si="1"/>
        <v>5.723953193289158E-2</v>
      </c>
    </row>
    <row r="39" spans="1:16" x14ac:dyDescent="0.25">
      <c r="A39">
        <v>40</v>
      </c>
      <c r="B39" t="s">
        <v>47</v>
      </c>
      <c r="C39">
        <v>0</v>
      </c>
      <c r="D39">
        <v>324.8</v>
      </c>
      <c r="E39">
        <v>0</v>
      </c>
      <c r="F39">
        <v>0</v>
      </c>
      <c r="G39">
        <v>0</v>
      </c>
      <c r="H39">
        <v>0</v>
      </c>
      <c r="I39">
        <v>0</v>
      </c>
      <c r="J39">
        <v>324.8</v>
      </c>
      <c r="L39">
        <v>40</v>
      </c>
      <c r="M39" t="s">
        <v>47</v>
      </c>
      <c r="N39" s="1">
        <f t="shared" si="0"/>
        <v>0</v>
      </c>
      <c r="O39" s="1">
        <f t="shared" si="0"/>
        <v>1</v>
      </c>
      <c r="P39" s="1">
        <f t="shared" si="1"/>
        <v>0</v>
      </c>
    </row>
    <row r="40" spans="1:16" x14ac:dyDescent="0.25">
      <c r="A40">
        <v>41</v>
      </c>
      <c r="B40" t="s">
        <v>48</v>
      </c>
      <c r="C40">
        <v>30.25</v>
      </c>
      <c r="D40">
        <v>286.02</v>
      </c>
      <c r="E40">
        <v>7.2</v>
      </c>
      <c r="F40">
        <v>0</v>
      </c>
      <c r="G40">
        <v>0</v>
      </c>
      <c r="H40">
        <v>0</v>
      </c>
      <c r="I40">
        <v>0</v>
      </c>
      <c r="J40">
        <v>323.47000000000003</v>
      </c>
      <c r="L40">
        <v>41</v>
      </c>
      <c r="M40" t="s">
        <v>48</v>
      </c>
      <c r="N40" s="1">
        <f t="shared" si="0"/>
        <v>9.3517173153615477E-2</v>
      </c>
      <c r="O40" s="1">
        <f t="shared" si="0"/>
        <v>0.88422419389742468</v>
      </c>
      <c r="P40" s="1">
        <f t="shared" si="1"/>
        <v>2.2258632948959717E-2</v>
      </c>
    </row>
    <row r="41" spans="1:16" x14ac:dyDescent="0.25">
      <c r="A41">
        <v>42</v>
      </c>
      <c r="B41" t="s">
        <v>49</v>
      </c>
      <c r="C41">
        <v>36.85</v>
      </c>
      <c r="D41">
        <v>592.96</v>
      </c>
      <c r="E41">
        <v>38.700000000000003</v>
      </c>
      <c r="F41">
        <v>0</v>
      </c>
      <c r="G41">
        <v>0</v>
      </c>
      <c r="H41">
        <v>0</v>
      </c>
      <c r="I41">
        <v>0</v>
      </c>
      <c r="J41">
        <v>668.51</v>
      </c>
      <c r="L41">
        <v>42</v>
      </c>
      <c r="M41" t="s">
        <v>49</v>
      </c>
      <c r="N41" s="1">
        <f t="shared" si="0"/>
        <v>5.512258604957293E-2</v>
      </c>
      <c r="O41" s="1">
        <f t="shared" si="0"/>
        <v>0.88698747961885394</v>
      </c>
      <c r="P41" s="1">
        <f t="shared" si="1"/>
        <v>5.7889934331573203E-2</v>
      </c>
    </row>
    <row r="42" spans="1:16" x14ac:dyDescent="0.25">
      <c r="A42">
        <v>43</v>
      </c>
      <c r="B42" t="s">
        <v>50</v>
      </c>
      <c r="C42">
        <v>13.8</v>
      </c>
      <c r="D42">
        <v>492.55</v>
      </c>
      <c r="E42">
        <v>4.5</v>
      </c>
      <c r="F42">
        <v>0</v>
      </c>
      <c r="G42">
        <v>0</v>
      </c>
      <c r="H42">
        <v>0</v>
      </c>
      <c r="I42">
        <v>17.850000000000001</v>
      </c>
      <c r="J42">
        <v>528.70000000000005</v>
      </c>
      <c r="L42">
        <v>43</v>
      </c>
      <c r="M42" t="s">
        <v>50</v>
      </c>
      <c r="N42" s="1">
        <f t="shared" si="0"/>
        <v>2.6101759031586909E-2</v>
      </c>
      <c r="O42" s="1">
        <f t="shared" si="0"/>
        <v>0.93162473992812556</v>
      </c>
      <c r="P42" s="1">
        <f t="shared" si="1"/>
        <v>8.5114431624739913E-3</v>
      </c>
    </row>
    <row r="43" spans="1:16" x14ac:dyDescent="0.25">
      <c r="A43">
        <v>44</v>
      </c>
      <c r="B43" t="s">
        <v>51</v>
      </c>
      <c r="C43">
        <v>18</v>
      </c>
      <c r="D43">
        <v>207.03</v>
      </c>
      <c r="E43">
        <v>14.5</v>
      </c>
      <c r="F43">
        <v>0</v>
      </c>
      <c r="G43">
        <v>0</v>
      </c>
      <c r="H43">
        <v>0</v>
      </c>
      <c r="I43">
        <v>0</v>
      </c>
      <c r="J43">
        <v>239.53</v>
      </c>
      <c r="L43">
        <v>44</v>
      </c>
      <c r="M43" t="s">
        <v>51</v>
      </c>
      <c r="N43" s="1">
        <f t="shared" si="0"/>
        <v>7.5147163194589403E-2</v>
      </c>
      <c r="O43" s="1">
        <f t="shared" si="0"/>
        <v>0.86431762200976914</v>
      </c>
      <c r="P43" s="1">
        <f t="shared" si="1"/>
        <v>6.0535214795641466E-2</v>
      </c>
    </row>
    <row r="44" spans="1:16" x14ac:dyDescent="0.25">
      <c r="A44">
        <v>96</v>
      </c>
      <c r="B44" t="s">
        <v>53</v>
      </c>
      <c r="C44">
        <v>0</v>
      </c>
      <c r="D44">
        <v>16</v>
      </c>
      <c r="E44">
        <v>0</v>
      </c>
      <c r="F44">
        <v>0</v>
      </c>
      <c r="G44">
        <v>0</v>
      </c>
      <c r="H44">
        <v>0</v>
      </c>
      <c r="I44">
        <v>0</v>
      </c>
      <c r="J44">
        <v>16</v>
      </c>
      <c r="L44">
        <v>96</v>
      </c>
      <c r="M44" t="s">
        <v>53</v>
      </c>
      <c r="N44" s="1">
        <f t="shared" si="0"/>
        <v>0</v>
      </c>
      <c r="O44" s="1">
        <f t="shared" si="0"/>
        <v>1</v>
      </c>
      <c r="P44" s="1">
        <f t="shared" si="1"/>
        <v>0</v>
      </c>
    </row>
    <row r="45" spans="1:16" x14ac:dyDescent="0.25">
      <c r="B45" t="s">
        <v>9</v>
      </c>
      <c r="C45">
        <f>SUM(C2:C43)</f>
        <v>1742.77</v>
      </c>
      <c r="D45">
        <v>32969.106</v>
      </c>
      <c r="E45">
        <v>2283.36</v>
      </c>
      <c r="F45">
        <v>325.8</v>
      </c>
      <c r="G45">
        <v>9</v>
      </c>
      <c r="H45">
        <v>315.75</v>
      </c>
      <c r="I45">
        <v>17.850000000000001</v>
      </c>
      <c r="J45">
        <v>37675.135999999999</v>
      </c>
      <c r="M45" t="s">
        <v>9</v>
      </c>
      <c r="N45" s="1">
        <f>+C45/$J45</f>
        <v>4.6257829036104876E-2</v>
      </c>
      <c r="O45" s="1">
        <f>+D44/$J45</f>
        <v>4.2468327121632688E-4</v>
      </c>
      <c r="P45" s="1">
        <f>E44/J45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="60" zoomScaleNormal="60" workbookViewId="0">
      <selection activeCell="U55" sqref="U55"/>
    </sheetView>
  </sheetViews>
  <sheetFormatPr baseColWidth="10" defaultRowHeight="15" x14ac:dyDescent="0.25"/>
  <cols>
    <col min="1" max="1" width="11.42578125" customWidth="1"/>
    <col min="2" max="2" width="55" customWidth="1"/>
    <col min="3" max="12" width="11.42578125" customWidth="1"/>
    <col min="13" max="13" width="42.570312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M1" t="s">
        <v>1</v>
      </c>
      <c r="N1" t="s">
        <v>2</v>
      </c>
      <c r="O1" t="s">
        <v>3</v>
      </c>
      <c r="P1" t="s">
        <v>4</v>
      </c>
    </row>
    <row r="2" spans="1:16" x14ac:dyDescent="0.25">
      <c r="A2">
        <v>2</v>
      </c>
      <c r="B2" t="s">
        <v>10</v>
      </c>
      <c r="C2">
        <v>16.45</v>
      </c>
      <c r="D2">
        <v>484.46</v>
      </c>
      <c r="E2">
        <v>75.7</v>
      </c>
      <c r="F2">
        <v>0</v>
      </c>
      <c r="G2">
        <v>0</v>
      </c>
      <c r="H2">
        <v>0</v>
      </c>
      <c r="I2">
        <v>0</v>
      </c>
      <c r="J2">
        <v>576.61</v>
      </c>
      <c r="L2">
        <v>2</v>
      </c>
      <c r="M2" t="s">
        <v>10</v>
      </c>
      <c r="N2" s="1">
        <f>+C2/$J2</f>
        <v>2.852881497025719E-2</v>
      </c>
      <c r="O2" s="1">
        <f>+D2/$J2</f>
        <v>0.84018660793257138</v>
      </c>
      <c r="P2" s="1">
        <f>E2/J2</f>
        <v>0.1312845770971714</v>
      </c>
    </row>
    <row r="3" spans="1:16" x14ac:dyDescent="0.25">
      <c r="A3">
        <v>3</v>
      </c>
      <c r="B3" t="s">
        <v>11</v>
      </c>
      <c r="C3">
        <v>8.2899999999999991</v>
      </c>
      <c r="D3">
        <v>196.66</v>
      </c>
      <c r="E3">
        <v>9.3000000000000007</v>
      </c>
      <c r="F3">
        <v>0</v>
      </c>
      <c r="G3">
        <v>0</v>
      </c>
      <c r="H3">
        <v>0</v>
      </c>
      <c r="I3">
        <v>0</v>
      </c>
      <c r="J3">
        <v>214.25</v>
      </c>
      <c r="L3">
        <v>3</v>
      </c>
      <c r="M3" t="s">
        <v>11</v>
      </c>
      <c r="N3" s="1">
        <f t="shared" ref="N3:N44" si="0">+C3/$J3</f>
        <v>3.8693115519253203E-2</v>
      </c>
      <c r="O3" s="1">
        <f t="shared" ref="O3:O44" si="1">+D3/$J3</f>
        <v>0.91789964994165696</v>
      </c>
      <c r="P3" s="1">
        <f t="shared" ref="P3:P44" si="2">E3/J3</f>
        <v>4.3407234539089852E-2</v>
      </c>
    </row>
    <row r="4" spans="1:16" x14ac:dyDescent="0.25">
      <c r="A4">
        <v>4</v>
      </c>
      <c r="B4" t="s">
        <v>12</v>
      </c>
      <c r="C4">
        <v>29.9</v>
      </c>
      <c r="D4">
        <v>250.4</v>
      </c>
      <c r="E4">
        <v>7.5</v>
      </c>
      <c r="F4">
        <v>0</v>
      </c>
      <c r="G4">
        <v>0</v>
      </c>
      <c r="H4">
        <v>0</v>
      </c>
      <c r="I4">
        <v>0</v>
      </c>
      <c r="J4">
        <v>287.8</v>
      </c>
      <c r="L4">
        <v>4</v>
      </c>
      <c r="M4" t="s">
        <v>12</v>
      </c>
      <c r="N4" s="1">
        <f t="shared" si="0"/>
        <v>0.10389159138290478</v>
      </c>
      <c r="O4" s="1">
        <f t="shared" si="1"/>
        <v>0.87004864489228628</v>
      </c>
      <c r="P4" s="1">
        <f t="shared" si="2"/>
        <v>2.6059763724808893E-2</v>
      </c>
    </row>
    <row r="5" spans="1:16" x14ac:dyDescent="0.25">
      <c r="A5">
        <v>5</v>
      </c>
      <c r="B5" t="s">
        <v>13</v>
      </c>
      <c r="C5">
        <v>33.049999999999997</v>
      </c>
      <c r="D5">
        <v>919.65899999999999</v>
      </c>
      <c r="E5">
        <v>94.04</v>
      </c>
      <c r="F5">
        <v>0</v>
      </c>
      <c r="G5">
        <v>0</v>
      </c>
      <c r="H5">
        <v>0</v>
      </c>
      <c r="I5">
        <v>0</v>
      </c>
      <c r="J5">
        <v>1046.749</v>
      </c>
      <c r="L5">
        <v>5</v>
      </c>
      <c r="M5" t="s">
        <v>13</v>
      </c>
      <c r="N5" s="1">
        <f t="shared" si="0"/>
        <v>3.157394943773531E-2</v>
      </c>
      <c r="O5" s="1">
        <f t="shared" si="1"/>
        <v>0.87858598384139841</v>
      </c>
      <c r="P5" s="1">
        <f t="shared" si="2"/>
        <v>8.9840066720866224E-2</v>
      </c>
    </row>
    <row r="6" spans="1:16" x14ac:dyDescent="0.25">
      <c r="A6">
        <v>6</v>
      </c>
      <c r="B6" t="s">
        <v>14</v>
      </c>
      <c r="C6">
        <v>63.32</v>
      </c>
      <c r="D6">
        <v>774.67</v>
      </c>
      <c r="E6">
        <v>18.95</v>
      </c>
      <c r="F6">
        <v>0</v>
      </c>
      <c r="G6">
        <v>0</v>
      </c>
      <c r="H6">
        <v>0</v>
      </c>
      <c r="I6">
        <v>0</v>
      </c>
      <c r="J6">
        <v>856.94</v>
      </c>
      <c r="L6">
        <v>6</v>
      </c>
      <c r="M6" t="s">
        <v>14</v>
      </c>
      <c r="N6" s="1">
        <f t="shared" si="0"/>
        <v>7.3890820827595863E-2</v>
      </c>
      <c r="O6" s="1">
        <f t="shared" si="1"/>
        <v>0.90399561229490966</v>
      </c>
      <c r="P6" s="1">
        <f t="shared" si="2"/>
        <v>2.2113566877494339E-2</v>
      </c>
    </row>
    <row r="7" spans="1:16" x14ac:dyDescent="0.25">
      <c r="A7">
        <v>7</v>
      </c>
      <c r="B7" t="s">
        <v>15</v>
      </c>
      <c r="C7">
        <v>122.95</v>
      </c>
      <c r="D7">
        <v>988.25</v>
      </c>
      <c r="E7">
        <v>89.45</v>
      </c>
      <c r="F7">
        <v>0</v>
      </c>
      <c r="G7">
        <v>0</v>
      </c>
      <c r="H7">
        <v>0</v>
      </c>
      <c r="I7">
        <v>0</v>
      </c>
      <c r="J7">
        <v>1200.6500000000001</v>
      </c>
      <c r="L7">
        <v>7</v>
      </c>
      <c r="M7" t="s">
        <v>15</v>
      </c>
      <c r="N7" s="1">
        <f t="shared" si="0"/>
        <v>0.10240286511472951</v>
      </c>
      <c r="O7" s="1">
        <f t="shared" si="1"/>
        <v>0.82309582309582308</v>
      </c>
      <c r="P7" s="1">
        <f t="shared" si="2"/>
        <v>7.4501311789447383E-2</v>
      </c>
    </row>
    <row r="8" spans="1:16" x14ac:dyDescent="0.25">
      <c r="A8">
        <v>8</v>
      </c>
      <c r="B8" t="s">
        <v>16</v>
      </c>
      <c r="C8">
        <v>71.900000000000006</v>
      </c>
      <c r="D8">
        <v>562.34</v>
      </c>
      <c r="E8">
        <v>0</v>
      </c>
      <c r="F8">
        <v>0</v>
      </c>
      <c r="G8">
        <v>0</v>
      </c>
      <c r="H8">
        <v>0</v>
      </c>
      <c r="I8">
        <v>0</v>
      </c>
      <c r="J8">
        <v>634.24</v>
      </c>
      <c r="L8">
        <v>8</v>
      </c>
      <c r="M8" t="s">
        <v>16</v>
      </c>
      <c r="N8" s="1">
        <f t="shared" si="0"/>
        <v>0.11336402623612514</v>
      </c>
      <c r="O8" s="1">
        <f t="shared" si="1"/>
        <v>0.88663597376387493</v>
      </c>
      <c r="P8" s="1">
        <f t="shared" si="2"/>
        <v>0</v>
      </c>
    </row>
    <row r="9" spans="1:16" x14ac:dyDescent="0.25">
      <c r="A9">
        <v>9</v>
      </c>
      <c r="B9" t="s">
        <v>17</v>
      </c>
      <c r="C9">
        <v>84.25</v>
      </c>
      <c r="D9">
        <v>586.98</v>
      </c>
      <c r="E9">
        <v>67.3</v>
      </c>
      <c r="F9">
        <v>0</v>
      </c>
      <c r="G9">
        <v>0</v>
      </c>
      <c r="H9">
        <v>0</v>
      </c>
      <c r="I9">
        <v>0</v>
      </c>
      <c r="J9">
        <v>738.53</v>
      </c>
      <c r="L9">
        <v>9</v>
      </c>
      <c r="M9" t="s">
        <v>17</v>
      </c>
      <c r="N9" s="1">
        <f t="shared" si="0"/>
        <v>0.11407796568859763</v>
      </c>
      <c r="O9" s="1">
        <f t="shared" si="1"/>
        <v>0.79479506587410131</v>
      </c>
      <c r="P9" s="1">
        <f t="shared" si="2"/>
        <v>9.1126968437301129E-2</v>
      </c>
    </row>
    <row r="10" spans="1:16" x14ac:dyDescent="0.25">
      <c r="A10">
        <v>10</v>
      </c>
      <c r="B10" t="s">
        <v>18</v>
      </c>
      <c r="C10">
        <v>68</v>
      </c>
      <c r="D10">
        <v>662.49</v>
      </c>
      <c r="E10">
        <v>55.34</v>
      </c>
      <c r="F10">
        <v>0</v>
      </c>
      <c r="G10">
        <v>0</v>
      </c>
      <c r="H10">
        <v>0</v>
      </c>
      <c r="I10">
        <v>0</v>
      </c>
      <c r="J10">
        <v>785.83</v>
      </c>
      <c r="L10">
        <v>10</v>
      </c>
      <c r="M10" t="s">
        <v>18</v>
      </c>
      <c r="N10" s="1">
        <f t="shared" si="0"/>
        <v>8.6532710637160698E-2</v>
      </c>
      <c r="O10" s="1">
        <f t="shared" si="1"/>
        <v>0.84304493338253816</v>
      </c>
      <c r="P10" s="1">
        <f t="shared" si="2"/>
        <v>7.0422355980301082E-2</v>
      </c>
    </row>
    <row r="11" spans="1:16" x14ac:dyDescent="0.25">
      <c r="A11">
        <v>11</v>
      </c>
      <c r="B11" t="s">
        <v>19</v>
      </c>
      <c r="C11">
        <v>75.5</v>
      </c>
      <c r="D11">
        <v>596.9</v>
      </c>
      <c r="E11">
        <v>31.9</v>
      </c>
      <c r="F11">
        <v>0</v>
      </c>
      <c r="G11">
        <v>0</v>
      </c>
      <c r="H11">
        <v>0</v>
      </c>
      <c r="I11">
        <v>0</v>
      </c>
      <c r="J11">
        <v>704.3</v>
      </c>
      <c r="L11">
        <v>11</v>
      </c>
      <c r="M11" t="s">
        <v>19</v>
      </c>
      <c r="N11" s="1">
        <f t="shared" si="0"/>
        <v>0.10719863694448389</v>
      </c>
      <c r="O11" s="1">
        <f t="shared" si="1"/>
        <v>0.84750816413460173</v>
      </c>
      <c r="P11" s="1">
        <f t="shared" si="2"/>
        <v>4.5293198920914386E-2</v>
      </c>
    </row>
    <row r="12" spans="1:16" x14ac:dyDescent="0.25">
      <c r="A12">
        <v>12</v>
      </c>
      <c r="B12" t="s">
        <v>20</v>
      </c>
      <c r="C12">
        <v>92.55</v>
      </c>
      <c r="D12">
        <v>934.41</v>
      </c>
      <c r="E12">
        <v>83.5</v>
      </c>
      <c r="F12">
        <v>0</v>
      </c>
      <c r="G12">
        <v>0</v>
      </c>
      <c r="H12">
        <v>0</v>
      </c>
      <c r="I12">
        <v>0</v>
      </c>
      <c r="J12">
        <v>1110.46</v>
      </c>
      <c r="L12">
        <v>12</v>
      </c>
      <c r="M12" t="s">
        <v>20</v>
      </c>
      <c r="N12" s="1">
        <f t="shared" si="0"/>
        <v>8.3343839489941104E-2</v>
      </c>
      <c r="O12" s="1">
        <f t="shared" si="1"/>
        <v>0.84146209678871808</v>
      </c>
      <c r="P12" s="1">
        <f t="shared" si="2"/>
        <v>7.5194063721340701E-2</v>
      </c>
    </row>
    <row r="13" spans="1:16" x14ac:dyDescent="0.25">
      <c r="A13">
        <v>13</v>
      </c>
      <c r="B13" t="s">
        <v>21</v>
      </c>
      <c r="C13">
        <v>147.75</v>
      </c>
      <c r="D13">
        <v>218</v>
      </c>
      <c r="E13">
        <v>494.21</v>
      </c>
      <c r="F13">
        <v>208.35</v>
      </c>
      <c r="G13">
        <v>19.5</v>
      </c>
      <c r="H13">
        <v>150.15</v>
      </c>
      <c r="I13">
        <v>0</v>
      </c>
      <c r="J13">
        <v>1237.96</v>
      </c>
      <c r="L13">
        <v>13</v>
      </c>
      <c r="M13" t="s">
        <v>21</v>
      </c>
      <c r="N13" s="1">
        <f>+C13/$J13</f>
        <v>0.11934957510743481</v>
      </c>
      <c r="O13" s="1">
        <f t="shared" si="1"/>
        <v>0.17609615819574137</v>
      </c>
      <c r="P13" s="1">
        <f>E13/J13</f>
        <v>0.39921322175191443</v>
      </c>
    </row>
    <row r="14" spans="1:16" x14ac:dyDescent="0.25">
      <c r="A14">
        <v>14</v>
      </c>
      <c r="B14" t="s">
        <v>22</v>
      </c>
      <c r="C14">
        <v>19.25</v>
      </c>
      <c r="D14">
        <v>334.98</v>
      </c>
      <c r="E14">
        <v>4.5</v>
      </c>
      <c r="F14">
        <v>0</v>
      </c>
      <c r="G14">
        <v>0</v>
      </c>
      <c r="H14">
        <v>0</v>
      </c>
      <c r="I14">
        <v>0</v>
      </c>
      <c r="J14">
        <v>358.73</v>
      </c>
      <c r="L14">
        <v>14</v>
      </c>
      <c r="M14" t="s">
        <v>22</v>
      </c>
      <c r="N14" s="1">
        <f t="shared" si="0"/>
        <v>5.3661528168817772E-2</v>
      </c>
      <c r="O14" s="1">
        <f t="shared" si="1"/>
        <v>0.93379421849301703</v>
      </c>
      <c r="P14" s="1">
        <f t="shared" si="2"/>
        <v>1.2544253338165194E-2</v>
      </c>
    </row>
    <row r="15" spans="1:16" x14ac:dyDescent="0.25">
      <c r="A15">
        <v>15</v>
      </c>
      <c r="B15" t="s">
        <v>23</v>
      </c>
      <c r="C15">
        <v>4.4000000000000004</v>
      </c>
      <c r="D15">
        <v>390.15</v>
      </c>
      <c r="E15">
        <v>9</v>
      </c>
      <c r="F15">
        <v>0</v>
      </c>
      <c r="G15">
        <v>0</v>
      </c>
      <c r="H15">
        <v>0</v>
      </c>
      <c r="I15">
        <v>0</v>
      </c>
      <c r="J15">
        <v>403.55</v>
      </c>
      <c r="L15">
        <v>15</v>
      </c>
      <c r="M15" t="s">
        <v>23</v>
      </c>
      <c r="N15" s="1">
        <f t="shared" si="0"/>
        <v>1.0903233800024781E-2</v>
      </c>
      <c r="O15" s="1">
        <f t="shared" si="1"/>
        <v>0.9667946970635608</v>
      </c>
      <c r="P15" s="1">
        <f t="shared" si="2"/>
        <v>2.2302069136414322E-2</v>
      </c>
    </row>
    <row r="16" spans="1:16" x14ac:dyDescent="0.25">
      <c r="A16">
        <v>16</v>
      </c>
      <c r="B16" t="s">
        <v>24</v>
      </c>
      <c r="C16">
        <v>7.3</v>
      </c>
      <c r="D16">
        <v>699.18499999999995</v>
      </c>
      <c r="E16">
        <v>16.5</v>
      </c>
      <c r="F16">
        <v>0</v>
      </c>
      <c r="G16">
        <v>0</v>
      </c>
      <c r="H16">
        <v>0</v>
      </c>
      <c r="I16">
        <v>0</v>
      </c>
      <c r="J16">
        <v>722.98500000000001</v>
      </c>
      <c r="L16">
        <v>16</v>
      </c>
      <c r="M16" t="s">
        <v>24</v>
      </c>
      <c r="N16" s="1">
        <f t="shared" si="0"/>
        <v>1.0097028292426537E-2</v>
      </c>
      <c r="O16" s="1">
        <f t="shared" si="1"/>
        <v>0.96708092145756819</v>
      </c>
      <c r="P16" s="1">
        <f t="shared" si="2"/>
        <v>2.2822050250005187E-2</v>
      </c>
    </row>
    <row r="17" spans="1:16" x14ac:dyDescent="0.25">
      <c r="A17">
        <v>17</v>
      </c>
      <c r="B17" t="s">
        <v>25</v>
      </c>
      <c r="C17">
        <v>97.06</v>
      </c>
      <c r="D17">
        <v>808.67</v>
      </c>
      <c r="E17">
        <v>85.8</v>
      </c>
      <c r="F17">
        <v>0</v>
      </c>
      <c r="G17">
        <v>0</v>
      </c>
      <c r="H17">
        <v>0</v>
      </c>
      <c r="I17">
        <v>0</v>
      </c>
      <c r="J17">
        <v>991.53</v>
      </c>
      <c r="L17">
        <v>17</v>
      </c>
      <c r="M17" t="s">
        <v>25</v>
      </c>
      <c r="N17" s="1">
        <f t="shared" si="0"/>
        <v>9.788912085363026E-2</v>
      </c>
      <c r="O17" s="1">
        <f t="shared" si="1"/>
        <v>0.81557794519580851</v>
      </c>
      <c r="P17" s="1">
        <f t="shared" si="2"/>
        <v>8.6532933950561247E-2</v>
      </c>
    </row>
    <row r="18" spans="1:16" x14ac:dyDescent="0.25">
      <c r="A18">
        <v>18</v>
      </c>
      <c r="B18" t="s">
        <v>26</v>
      </c>
      <c r="C18">
        <v>1</v>
      </c>
      <c r="D18">
        <v>154</v>
      </c>
      <c r="E18">
        <v>0</v>
      </c>
      <c r="F18">
        <v>0</v>
      </c>
      <c r="G18">
        <v>0</v>
      </c>
      <c r="H18">
        <v>0</v>
      </c>
      <c r="I18">
        <v>0</v>
      </c>
      <c r="J18">
        <v>155</v>
      </c>
      <c r="L18">
        <v>18</v>
      </c>
      <c r="M18" t="s">
        <v>26</v>
      </c>
      <c r="N18" s="1">
        <f t="shared" si="0"/>
        <v>6.4516129032258064E-3</v>
      </c>
      <c r="O18" s="1">
        <f t="shared" si="1"/>
        <v>0.99354838709677418</v>
      </c>
      <c r="P18" s="1">
        <f t="shared" si="2"/>
        <v>0</v>
      </c>
    </row>
    <row r="19" spans="1:16" x14ac:dyDescent="0.25">
      <c r="A19">
        <v>19</v>
      </c>
      <c r="B19" t="s">
        <v>27</v>
      </c>
      <c r="C19">
        <v>22.8</v>
      </c>
      <c r="D19">
        <v>645.5</v>
      </c>
      <c r="E19">
        <v>37.700000000000003</v>
      </c>
      <c r="F19">
        <v>0</v>
      </c>
      <c r="G19">
        <v>0</v>
      </c>
      <c r="H19">
        <v>0</v>
      </c>
      <c r="I19">
        <v>0</v>
      </c>
      <c r="J19">
        <v>706</v>
      </c>
      <c r="L19">
        <v>19</v>
      </c>
      <c r="M19" t="s">
        <v>27</v>
      </c>
      <c r="N19" s="1">
        <f t="shared" si="0"/>
        <v>3.2294617563739379E-2</v>
      </c>
      <c r="O19" s="1">
        <f t="shared" si="1"/>
        <v>0.9143059490084986</v>
      </c>
      <c r="P19" s="1">
        <f t="shared" si="2"/>
        <v>5.3399433427762044E-2</v>
      </c>
    </row>
    <row r="20" spans="1:16" x14ac:dyDescent="0.25">
      <c r="A20">
        <v>20</v>
      </c>
      <c r="B20" t="s">
        <v>28</v>
      </c>
      <c r="C20">
        <v>14.2</v>
      </c>
      <c r="D20">
        <v>877.24</v>
      </c>
      <c r="E20">
        <v>99.6</v>
      </c>
      <c r="F20">
        <v>0</v>
      </c>
      <c r="G20">
        <v>0</v>
      </c>
      <c r="H20">
        <v>0</v>
      </c>
      <c r="I20">
        <v>0</v>
      </c>
      <c r="J20">
        <v>991.04</v>
      </c>
      <c r="L20">
        <v>20</v>
      </c>
      <c r="M20" t="s">
        <v>28</v>
      </c>
      <c r="N20" s="1">
        <f t="shared" si="0"/>
        <v>1.4328382305456893E-2</v>
      </c>
      <c r="O20" s="1">
        <f t="shared" si="1"/>
        <v>0.88517113335485953</v>
      </c>
      <c r="P20" s="1">
        <f t="shared" si="2"/>
        <v>0.10050048433968356</v>
      </c>
    </row>
    <row r="21" spans="1:16" x14ac:dyDescent="0.25">
      <c r="A21">
        <v>21</v>
      </c>
      <c r="B21" t="s">
        <v>29</v>
      </c>
      <c r="C21">
        <v>28.95</v>
      </c>
      <c r="D21">
        <v>740.81</v>
      </c>
      <c r="E21">
        <v>34.75</v>
      </c>
      <c r="F21">
        <v>0</v>
      </c>
      <c r="G21">
        <v>0</v>
      </c>
      <c r="H21">
        <v>0</v>
      </c>
      <c r="I21">
        <v>0</v>
      </c>
      <c r="J21">
        <v>804.51</v>
      </c>
      <c r="L21">
        <v>21</v>
      </c>
      <c r="M21" t="s">
        <v>29</v>
      </c>
      <c r="N21" s="1">
        <f t="shared" si="0"/>
        <v>3.5984636611104896E-2</v>
      </c>
      <c r="O21" s="1">
        <f t="shared" si="1"/>
        <v>0.92082136952927862</v>
      </c>
      <c r="P21" s="1">
        <f t="shared" si="2"/>
        <v>4.3193993859616413E-2</v>
      </c>
    </row>
    <row r="22" spans="1:16" x14ac:dyDescent="0.25">
      <c r="A22">
        <v>22</v>
      </c>
      <c r="B22" t="s">
        <v>30</v>
      </c>
      <c r="C22">
        <v>57.8</v>
      </c>
      <c r="D22">
        <v>1159.0999999999999</v>
      </c>
      <c r="E22">
        <v>36.200000000000003</v>
      </c>
      <c r="F22">
        <v>0</v>
      </c>
      <c r="G22">
        <v>0</v>
      </c>
      <c r="H22">
        <v>0</v>
      </c>
      <c r="I22">
        <v>0</v>
      </c>
      <c r="J22">
        <v>1253.0999999999999</v>
      </c>
      <c r="L22">
        <v>22</v>
      </c>
      <c r="M22" t="s">
        <v>30</v>
      </c>
      <c r="N22" s="1">
        <f t="shared" si="0"/>
        <v>4.6125608490942466E-2</v>
      </c>
      <c r="O22" s="1">
        <f t="shared" si="1"/>
        <v>0.92498603463410745</v>
      </c>
      <c r="P22" s="1">
        <f t="shared" si="2"/>
        <v>2.8888356874950127E-2</v>
      </c>
    </row>
    <row r="23" spans="1:16" x14ac:dyDescent="0.25">
      <c r="A23">
        <v>23</v>
      </c>
      <c r="B23" t="s">
        <v>31</v>
      </c>
      <c r="C23">
        <v>19.350000000000001</v>
      </c>
      <c r="D23">
        <v>682.80499999999995</v>
      </c>
      <c r="E23">
        <v>14.7</v>
      </c>
      <c r="F23">
        <v>0</v>
      </c>
      <c r="G23">
        <v>0</v>
      </c>
      <c r="H23">
        <v>0</v>
      </c>
      <c r="I23">
        <v>0</v>
      </c>
      <c r="J23">
        <v>716.85500000000002</v>
      </c>
      <c r="L23">
        <v>23</v>
      </c>
      <c r="M23" t="s">
        <v>31</v>
      </c>
      <c r="N23" s="1">
        <f t="shared" si="0"/>
        <v>2.6992906515264595E-2</v>
      </c>
      <c r="O23" s="1">
        <f t="shared" si="1"/>
        <v>0.95250085442662735</v>
      </c>
      <c r="P23" s="1">
        <f t="shared" si="2"/>
        <v>2.0506239058107983E-2</v>
      </c>
    </row>
    <row r="24" spans="1:16" x14ac:dyDescent="0.25">
      <c r="A24">
        <v>24</v>
      </c>
      <c r="B24" t="s">
        <v>32</v>
      </c>
      <c r="C24">
        <v>0</v>
      </c>
      <c r="D24">
        <v>172.55</v>
      </c>
      <c r="E24">
        <v>9.5</v>
      </c>
      <c r="F24">
        <v>0</v>
      </c>
      <c r="G24">
        <v>0</v>
      </c>
      <c r="H24">
        <v>0</v>
      </c>
      <c r="I24">
        <v>0</v>
      </c>
      <c r="J24">
        <v>182.05</v>
      </c>
      <c r="L24">
        <v>24</v>
      </c>
      <c r="M24" t="s">
        <v>32</v>
      </c>
      <c r="N24" s="1">
        <f t="shared" si="0"/>
        <v>0</v>
      </c>
      <c r="O24" s="1">
        <f t="shared" si="1"/>
        <v>0.94781653391925291</v>
      </c>
      <c r="P24" s="1">
        <f t="shared" si="2"/>
        <v>5.2183466080747046E-2</v>
      </c>
    </row>
    <row r="25" spans="1:16" x14ac:dyDescent="0.25">
      <c r="A25">
        <v>25</v>
      </c>
      <c r="B25" t="s">
        <v>33</v>
      </c>
      <c r="C25">
        <v>9.75</v>
      </c>
      <c r="D25">
        <v>461</v>
      </c>
      <c r="E25">
        <v>83.85</v>
      </c>
      <c r="F25">
        <v>0</v>
      </c>
      <c r="G25">
        <v>0</v>
      </c>
      <c r="H25">
        <v>0</v>
      </c>
      <c r="I25">
        <v>0</v>
      </c>
      <c r="J25">
        <v>554.6</v>
      </c>
      <c r="L25">
        <v>25</v>
      </c>
      <c r="M25" t="s">
        <v>33</v>
      </c>
      <c r="N25" s="1">
        <f t="shared" si="0"/>
        <v>1.7580238009376126E-2</v>
      </c>
      <c r="O25" s="1">
        <f t="shared" si="1"/>
        <v>0.83122971510998911</v>
      </c>
      <c r="P25" s="1">
        <f t="shared" si="2"/>
        <v>0.15119004688063467</v>
      </c>
    </row>
    <row r="26" spans="1:16" x14ac:dyDescent="0.25">
      <c r="A26">
        <v>26</v>
      </c>
      <c r="B26" t="s">
        <v>34</v>
      </c>
      <c r="C26">
        <v>216.85</v>
      </c>
      <c r="D26">
        <v>1167.05</v>
      </c>
      <c r="E26">
        <v>142.65</v>
      </c>
      <c r="F26">
        <v>0</v>
      </c>
      <c r="G26">
        <v>0</v>
      </c>
      <c r="H26">
        <v>0</v>
      </c>
      <c r="I26">
        <v>0</v>
      </c>
      <c r="J26">
        <v>1526.55</v>
      </c>
      <c r="L26">
        <v>26</v>
      </c>
      <c r="M26" t="s">
        <v>34</v>
      </c>
      <c r="N26" s="1">
        <f t="shared" si="0"/>
        <v>0.14205234024434182</v>
      </c>
      <c r="O26" s="1">
        <f t="shared" si="1"/>
        <v>0.7645016540565327</v>
      </c>
      <c r="P26" s="1">
        <f t="shared" si="2"/>
        <v>9.3446005699125492E-2</v>
      </c>
    </row>
    <row r="27" spans="1:16" x14ac:dyDescent="0.25">
      <c r="A27">
        <v>27</v>
      </c>
      <c r="B27" t="s">
        <v>35</v>
      </c>
      <c r="C27">
        <v>27.6</v>
      </c>
      <c r="D27">
        <v>828.07500000000005</v>
      </c>
      <c r="E27">
        <v>34.17</v>
      </c>
      <c r="F27">
        <v>0</v>
      </c>
      <c r="G27">
        <v>0</v>
      </c>
      <c r="H27">
        <v>0</v>
      </c>
      <c r="I27">
        <v>0</v>
      </c>
      <c r="J27">
        <v>889.84500000000003</v>
      </c>
      <c r="L27">
        <v>27</v>
      </c>
      <c r="M27" t="s">
        <v>35</v>
      </c>
      <c r="N27" s="1">
        <f t="shared" si="0"/>
        <v>3.1016637729042697E-2</v>
      </c>
      <c r="O27" s="1">
        <f t="shared" si="1"/>
        <v>0.93058341621293594</v>
      </c>
      <c r="P27" s="1">
        <f t="shared" si="2"/>
        <v>3.8399946058021342E-2</v>
      </c>
    </row>
    <row r="28" spans="1:16" x14ac:dyDescent="0.25">
      <c r="A28">
        <v>28</v>
      </c>
      <c r="B28" t="s">
        <v>36</v>
      </c>
      <c r="C28">
        <v>72.75</v>
      </c>
      <c r="D28">
        <v>1163.95</v>
      </c>
      <c r="E28">
        <v>193.7</v>
      </c>
      <c r="F28">
        <v>0</v>
      </c>
      <c r="G28">
        <v>0</v>
      </c>
      <c r="H28">
        <v>0</v>
      </c>
      <c r="I28">
        <v>0</v>
      </c>
      <c r="J28">
        <v>1430.4</v>
      </c>
      <c r="L28">
        <v>28</v>
      </c>
      <c r="M28" t="s">
        <v>36</v>
      </c>
      <c r="N28" s="1">
        <f t="shared" si="0"/>
        <v>5.0859899328859058E-2</v>
      </c>
      <c r="O28" s="1">
        <f t="shared" si="1"/>
        <v>0.81372343400447422</v>
      </c>
      <c r="P28" s="1">
        <f t="shared" si="2"/>
        <v>0.13541666666666666</v>
      </c>
    </row>
    <row r="29" spans="1:16" x14ac:dyDescent="0.25">
      <c r="A29">
        <v>29</v>
      </c>
      <c r="B29" t="s">
        <v>37</v>
      </c>
      <c r="C29">
        <v>47.84</v>
      </c>
      <c r="D29">
        <v>602.91999999999996</v>
      </c>
      <c r="E29">
        <v>0</v>
      </c>
      <c r="F29">
        <v>0</v>
      </c>
      <c r="G29">
        <v>0</v>
      </c>
      <c r="H29">
        <v>0</v>
      </c>
      <c r="I29">
        <v>0</v>
      </c>
      <c r="J29">
        <v>650.76</v>
      </c>
      <c r="L29">
        <v>29</v>
      </c>
      <c r="M29" t="s">
        <v>37</v>
      </c>
      <c r="N29" s="1">
        <f t="shared" si="0"/>
        <v>7.3514045116479201E-2</v>
      </c>
      <c r="O29" s="1">
        <f t="shared" si="1"/>
        <v>0.9264859548835207</v>
      </c>
      <c r="P29" s="1">
        <f t="shared" si="2"/>
        <v>0</v>
      </c>
    </row>
    <row r="30" spans="1:16" x14ac:dyDescent="0.25">
      <c r="A30">
        <v>30</v>
      </c>
      <c r="B30" t="s">
        <v>38</v>
      </c>
      <c r="C30">
        <v>31.58</v>
      </c>
      <c r="D30">
        <v>310.82</v>
      </c>
      <c r="E30">
        <v>16.5</v>
      </c>
      <c r="F30">
        <v>0</v>
      </c>
      <c r="G30">
        <v>0</v>
      </c>
      <c r="H30">
        <v>0</v>
      </c>
      <c r="I30">
        <v>0</v>
      </c>
      <c r="J30">
        <v>358.9</v>
      </c>
      <c r="L30">
        <v>30</v>
      </c>
      <c r="M30" t="s">
        <v>38</v>
      </c>
      <c r="N30" s="1">
        <f t="shared" si="0"/>
        <v>8.7991083867372533E-2</v>
      </c>
      <c r="O30" s="1">
        <f t="shared" si="1"/>
        <v>0.86603510727222066</v>
      </c>
      <c r="P30" s="1">
        <f t="shared" si="2"/>
        <v>4.5973808860406799E-2</v>
      </c>
    </row>
    <row r="31" spans="1:16" x14ac:dyDescent="0.25">
      <c r="A31">
        <v>31</v>
      </c>
      <c r="B31" t="s">
        <v>39</v>
      </c>
      <c r="C31">
        <v>53.5</v>
      </c>
      <c r="D31">
        <v>400.47</v>
      </c>
      <c r="E31">
        <v>38.450000000000003</v>
      </c>
      <c r="F31">
        <v>0</v>
      </c>
      <c r="G31">
        <v>0</v>
      </c>
      <c r="H31">
        <v>0</v>
      </c>
      <c r="I31">
        <v>0</v>
      </c>
      <c r="J31">
        <v>492.42</v>
      </c>
      <c r="L31">
        <v>31</v>
      </c>
      <c r="M31" t="s">
        <v>39</v>
      </c>
      <c r="N31" s="1">
        <f t="shared" si="0"/>
        <v>0.10864708988262052</v>
      </c>
      <c r="O31" s="1">
        <f t="shared" si="1"/>
        <v>0.81326916047276721</v>
      </c>
      <c r="P31" s="1">
        <f t="shared" si="2"/>
        <v>7.808374964461233E-2</v>
      </c>
    </row>
    <row r="32" spans="1:16" x14ac:dyDescent="0.25">
      <c r="A32">
        <v>32</v>
      </c>
      <c r="B32" t="s">
        <v>40</v>
      </c>
      <c r="C32">
        <v>152.15</v>
      </c>
      <c r="D32">
        <v>1280.71</v>
      </c>
      <c r="E32">
        <v>129.75</v>
      </c>
      <c r="F32">
        <v>0</v>
      </c>
      <c r="G32">
        <v>0</v>
      </c>
      <c r="H32">
        <v>0</v>
      </c>
      <c r="I32">
        <v>0</v>
      </c>
      <c r="J32">
        <v>1562.61</v>
      </c>
      <c r="L32">
        <v>32</v>
      </c>
      <c r="M32" t="s">
        <v>40</v>
      </c>
      <c r="N32" s="1">
        <f t="shared" si="0"/>
        <v>9.7369145212177072E-2</v>
      </c>
      <c r="O32" s="1">
        <f t="shared" si="1"/>
        <v>0.81959670039229249</v>
      </c>
      <c r="P32" s="1">
        <f t="shared" si="2"/>
        <v>8.3034154395530566E-2</v>
      </c>
    </row>
    <row r="33" spans="1:16" x14ac:dyDescent="0.25">
      <c r="A33">
        <v>33</v>
      </c>
      <c r="B33" t="s">
        <v>41</v>
      </c>
      <c r="C33">
        <v>9.9</v>
      </c>
      <c r="D33">
        <v>412.65</v>
      </c>
      <c r="E33">
        <v>30</v>
      </c>
      <c r="F33">
        <v>0</v>
      </c>
      <c r="G33">
        <v>0</v>
      </c>
      <c r="H33">
        <v>0</v>
      </c>
      <c r="I33">
        <v>0</v>
      </c>
      <c r="J33">
        <v>452.55</v>
      </c>
      <c r="L33">
        <v>33</v>
      </c>
      <c r="M33" t="s">
        <v>41</v>
      </c>
      <c r="N33" s="1">
        <f t="shared" si="0"/>
        <v>2.1876035797149487E-2</v>
      </c>
      <c r="O33" s="1">
        <f t="shared" si="1"/>
        <v>0.91183294663573078</v>
      </c>
      <c r="P33" s="1">
        <f t="shared" si="2"/>
        <v>6.6291017567119651E-2</v>
      </c>
    </row>
    <row r="34" spans="1:16" x14ac:dyDescent="0.25">
      <c r="A34">
        <v>34</v>
      </c>
      <c r="B34" t="s">
        <v>42</v>
      </c>
      <c r="C34">
        <v>37.020000000000003</v>
      </c>
      <c r="D34">
        <v>688.03200000000004</v>
      </c>
      <c r="E34">
        <v>15</v>
      </c>
      <c r="F34">
        <v>0</v>
      </c>
      <c r="G34">
        <v>0</v>
      </c>
      <c r="H34">
        <v>0</v>
      </c>
      <c r="I34">
        <v>0</v>
      </c>
      <c r="J34">
        <v>740.05200000000002</v>
      </c>
      <c r="L34">
        <v>34</v>
      </c>
      <c r="M34" t="s">
        <v>42</v>
      </c>
      <c r="N34" s="1">
        <f t="shared" si="0"/>
        <v>5.0023511861328668E-2</v>
      </c>
      <c r="O34" s="1">
        <f t="shared" si="1"/>
        <v>0.92970764216568569</v>
      </c>
      <c r="P34" s="1">
        <f t="shared" si="2"/>
        <v>2.0268845972985682E-2</v>
      </c>
    </row>
    <row r="35" spans="1:16" x14ac:dyDescent="0.25">
      <c r="A35">
        <v>35</v>
      </c>
      <c r="B35" t="s">
        <v>43</v>
      </c>
      <c r="C35">
        <v>42.95</v>
      </c>
      <c r="D35">
        <v>624.79999999999995</v>
      </c>
      <c r="E35">
        <v>30</v>
      </c>
      <c r="F35">
        <v>0</v>
      </c>
      <c r="G35">
        <v>0</v>
      </c>
      <c r="H35">
        <v>0</v>
      </c>
      <c r="I35">
        <v>0</v>
      </c>
      <c r="J35">
        <v>697.75</v>
      </c>
      <c r="L35">
        <v>35</v>
      </c>
      <c r="M35" t="s">
        <v>43</v>
      </c>
      <c r="N35" s="1">
        <f t="shared" si="0"/>
        <v>6.155499820852741E-2</v>
      </c>
      <c r="O35" s="1">
        <f t="shared" si="1"/>
        <v>0.89544965962020773</v>
      </c>
      <c r="P35" s="1">
        <f t="shared" si="2"/>
        <v>4.2995342171264779E-2</v>
      </c>
    </row>
    <row r="36" spans="1:16" x14ac:dyDescent="0.25">
      <c r="A36">
        <v>36</v>
      </c>
      <c r="B36" t="s">
        <v>44</v>
      </c>
      <c r="C36">
        <v>18.5</v>
      </c>
      <c r="D36">
        <v>1569.415</v>
      </c>
      <c r="E36">
        <v>33</v>
      </c>
      <c r="F36">
        <v>0</v>
      </c>
      <c r="G36">
        <v>0</v>
      </c>
      <c r="H36">
        <v>0</v>
      </c>
      <c r="I36">
        <v>0</v>
      </c>
      <c r="J36">
        <v>1620.915</v>
      </c>
      <c r="L36">
        <v>36</v>
      </c>
      <c r="M36" t="s">
        <v>44</v>
      </c>
      <c r="N36" s="1">
        <f t="shared" si="0"/>
        <v>1.1413306681719894E-2</v>
      </c>
      <c r="O36" s="1">
        <f t="shared" si="1"/>
        <v>0.96822782194007706</v>
      </c>
      <c r="P36" s="1">
        <f t="shared" si="2"/>
        <v>2.0358871378203053E-2</v>
      </c>
    </row>
    <row r="37" spans="1:16" x14ac:dyDescent="0.25">
      <c r="A37">
        <v>37</v>
      </c>
      <c r="B37" t="s">
        <v>45</v>
      </c>
      <c r="C37">
        <v>0</v>
      </c>
      <c r="D37">
        <v>421</v>
      </c>
      <c r="E37">
        <v>0</v>
      </c>
      <c r="F37">
        <v>0</v>
      </c>
      <c r="G37">
        <v>0</v>
      </c>
      <c r="H37">
        <v>0</v>
      </c>
      <c r="I37">
        <v>0</v>
      </c>
      <c r="J37">
        <v>421</v>
      </c>
      <c r="L37">
        <v>37</v>
      </c>
      <c r="M37" t="s">
        <v>45</v>
      </c>
      <c r="N37" s="1">
        <f t="shared" si="0"/>
        <v>0</v>
      </c>
      <c r="O37" s="1">
        <f t="shared" si="1"/>
        <v>1</v>
      </c>
      <c r="P37" s="1">
        <f t="shared" si="2"/>
        <v>0</v>
      </c>
    </row>
    <row r="38" spans="1:16" x14ac:dyDescent="0.25">
      <c r="A38">
        <v>39</v>
      </c>
      <c r="B38" t="s">
        <v>46</v>
      </c>
      <c r="C38">
        <v>56.14</v>
      </c>
      <c r="D38">
        <v>695.44</v>
      </c>
      <c r="E38">
        <v>97.25</v>
      </c>
      <c r="F38">
        <v>0</v>
      </c>
      <c r="G38">
        <v>0</v>
      </c>
      <c r="H38">
        <v>0</v>
      </c>
      <c r="I38">
        <v>0</v>
      </c>
      <c r="J38">
        <v>848.83</v>
      </c>
      <c r="L38">
        <v>39</v>
      </c>
      <c r="M38" t="s">
        <v>46</v>
      </c>
      <c r="N38" s="1">
        <f t="shared" si="0"/>
        <v>6.6138095967390412E-2</v>
      </c>
      <c r="O38" s="1">
        <f t="shared" si="1"/>
        <v>0.81929243782618433</v>
      </c>
      <c r="P38" s="1">
        <f t="shared" si="2"/>
        <v>0.11456946620642532</v>
      </c>
    </row>
    <row r="39" spans="1:16" x14ac:dyDescent="0.25">
      <c r="A39">
        <v>40</v>
      </c>
      <c r="B39" t="s">
        <v>47</v>
      </c>
      <c r="C39">
        <v>0</v>
      </c>
      <c r="D39">
        <v>277.12</v>
      </c>
      <c r="E39">
        <v>0</v>
      </c>
      <c r="F39">
        <v>0</v>
      </c>
      <c r="G39">
        <v>0</v>
      </c>
      <c r="H39">
        <v>0</v>
      </c>
      <c r="I39">
        <v>0</v>
      </c>
      <c r="J39">
        <v>277.12</v>
      </c>
      <c r="L39">
        <v>40</v>
      </c>
      <c r="M39" t="s">
        <v>47</v>
      </c>
      <c r="N39" s="1">
        <f t="shared" si="0"/>
        <v>0</v>
      </c>
      <c r="O39" s="1">
        <f t="shared" si="1"/>
        <v>1</v>
      </c>
      <c r="P39" s="1">
        <f t="shared" si="2"/>
        <v>0</v>
      </c>
    </row>
    <row r="40" spans="1:16" x14ac:dyDescent="0.25">
      <c r="A40">
        <v>41</v>
      </c>
      <c r="B40" t="s">
        <v>48</v>
      </c>
      <c r="C40">
        <v>37.1</v>
      </c>
      <c r="D40">
        <v>267</v>
      </c>
      <c r="E40">
        <v>36.75</v>
      </c>
      <c r="F40">
        <v>0</v>
      </c>
      <c r="G40">
        <v>0</v>
      </c>
      <c r="H40">
        <v>0</v>
      </c>
      <c r="I40">
        <v>0</v>
      </c>
      <c r="J40">
        <v>340.85</v>
      </c>
      <c r="L40">
        <v>41</v>
      </c>
      <c r="M40" t="s">
        <v>48</v>
      </c>
      <c r="N40" s="1">
        <f t="shared" si="0"/>
        <v>0.10884553322575913</v>
      </c>
      <c r="O40" s="1">
        <f t="shared" si="1"/>
        <v>0.78333577820155487</v>
      </c>
      <c r="P40" s="1">
        <f t="shared" si="2"/>
        <v>0.10781868857268592</v>
      </c>
    </row>
    <row r="41" spans="1:16" x14ac:dyDescent="0.25">
      <c r="A41">
        <v>42</v>
      </c>
      <c r="B41" t="s">
        <v>49</v>
      </c>
      <c r="C41">
        <v>41.7</v>
      </c>
      <c r="D41">
        <v>505.86</v>
      </c>
      <c r="E41">
        <v>58.5</v>
      </c>
      <c r="F41">
        <v>0</v>
      </c>
      <c r="G41">
        <v>0</v>
      </c>
      <c r="H41">
        <v>0</v>
      </c>
      <c r="I41">
        <v>0</v>
      </c>
      <c r="J41">
        <v>606.05999999999995</v>
      </c>
      <c r="L41">
        <v>42</v>
      </c>
      <c r="M41" t="s">
        <v>49</v>
      </c>
      <c r="N41" s="1">
        <f t="shared" si="0"/>
        <v>6.8805068805068814E-2</v>
      </c>
      <c r="O41" s="1">
        <f t="shared" si="1"/>
        <v>0.8346698346698348</v>
      </c>
      <c r="P41" s="1">
        <f t="shared" si="2"/>
        <v>9.652509652509654E-2</v>
      </c>
    </row>
    <row r="42" spans="1:16" x14ac:dyDescent="0.25">
      <c r="A42">
        <v>43</v>
      </c>
      <c r="B42" t="s">
        <v>50</v>
      </c>
      <c r="C42">
        <v>23.4</v>
      </c>
      <c r="D42">
        <v>453.45</v>
      </c>
      <c r="E42">
        <v>42.6</v>
      </c>
      <c r="F42">
        <v>0</v>
      </c>
      <c r="G42">
        <v>0</v>
      </c>
      <c r="H42">
        <v>0</v>
      </c>
      <c r="I42">
        <v>0</v>
      </c>
      <c r="J42">
        <v>519.45000000000005</v>
      </c>
      <c r="L42">
        <v>43</v>
      </c>
      <c r="M42" t="s">
        <v>50</v>
      </c>
      <c r="N42" s="1">
        <f t="shared" si="0"/>
        <v>4.5047646549234759E-2</v>
      </c>
      <c r="O42" s="1">
        <f t="shared" si="1"/>
        <v>0.87294253537395317</v>
      </c>
      <c r="P42" s="1">
        <f t="shared" si="2"/>
        <v>8.2009818076812013E-2</v>
      </c>
    </row>
    <row r="43" spans="1:16" x14ac:dyDescent="0.25">
      <c r="A43">
        <v>44</v>
      </c>
      <c r="B43" t="s">
        <v>51</v>
      </c>
      <c r="C43">
        <v>16.86</v>
      </c>
      <c r="D43">
        <v>169.435</v>
      </c>
      <c r="E43">
        <v>10</v>
      </c>
      <c r="F43">
        <v>0</v>
      </c>
      <c r="G43">
        <v>0</v>
      </c>
      <c r="H43">
        <v>0</v>
      </c>
      <c r="I43">
        <v>0</v>
      </c>
      <c r="J43">
        <v>196.29499999999999</v>
      </c>
      <c r="L43">
        <v>44</v>
      </c>
      <c r="M43" t="s">
        <v>51</v>
      </c>
      <c r="N43" s="1">
        <f t="shared" si="0"/>
        <v>8.5891133243332737E-2</v>
      </c>
      <c r="O43" s="1">
        <f t="shared" si="1"/>
        <v>0.86316513410937623</v>
      </c>
      <c r="P43" s="1">
        <f t="shared" si="2"/>
        <v>5.0943732647291073E-2</v>
      </c>
    </row>
    <row r="44" spans="1:16" x14ac:dyDescent="0.25">
      <c r="A44">
        <v>96</v>
      </c>
      <c r="B44" t="s">
        <v>53</v>
      </c>
      <c r="C44">
        <v>0</v>
      </c>
      <c r="D44">
        <v>34.58</v>
      </c>
      <c r="E44">
        <v>0</v>
      </c>
      <c r="F44">
        <v>0</v>
      </c>
      <c r="G44">
        <v>0</v>
      </c>
      <c r="H44">
        <v>0</v>
      </c>
      <c r="I44">
        <v>0</v>
      </c>
      <c r="J44">
        <v>34.58</v>
      </c>
      <c r="L44">
        <v>96</v>
      </c>
      <c r="M44" t="s">
        <v>53</v>
      </c>
      <c r="N44" s="1">
        <f t="shared" si="0"/>
        <v>0</v>
      </c>
      <c r="O44" s="1">
        <f t="shared" si="1"/>
        <v>1</v>
      </c>
      <c r="P44" s="1">
        <f t="shared" si="2"/>
        <v>0</v>
      </c>
    </row>
    <row r="46" spans="1:16" x14ac:dyDescent="0.25">
      <c r="A46" t="s">
        <v>52</v>
      </c>
      <c r="B46" t="s">
        <v>9</v>
      </c>
      <c r="C46">
        <v>1981.61</v>
      </c>
      <c r="D46">
        <v>26173.986000000001</v>
      </c>
      <c r="E46">
        <v>2367.61</v>
      </c>
      <c r="F46">
        <v>208.35</v>
      </c>
      <c r="G46">
        <v>19.5</v>
      </c>
      <c r="H46">
        <v>150.15</v>
      </c>
      <c r="I46">
        <v>0</v>
      </c>
      <c r="J46">
        <v>30901.205999999998</v>
      </c>
      <c r="L46" t="s">
        <v>52</v>
      </c>
      <c r="M46" t="s">
        <v>9</v>
      </c>
      <c r="N46" s="1">
        <f>+C46/$J46</f>
        <v>6.4127270631443967E-2</v>
      </c>
      <c r="O46" s="1">
        <f>+D46/$J46</f>
        <v>0.84702150459758763</v>
      </c>
      <c r="P46" s="1">
        <f>E46/J46</f>
        <v>7.661869248727704E-2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25" zoomScale="70" zoomScaleNormal="70" workbookViewId="0">
      <selection activeCell="N2" sqref="N2:P2"/>
    </sheetView>
  </sheetViews>
  <sheetFormatPr baseColWidth="10" defaultRowHeight="15" x14ac:dyDescent="0.25"/>
  <cols>
    <col min="1" max="1" width="11.42578125" customWidth="1"/>
    <col min="2" max="2" width="55" customWidth="1"/>
    <col min="3" max="12" width="11.42578125" customWidth="1"/>
    <col min="13" max="13" width="42.570312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M1" t="s">
        <v>1</v>
      </c>
      <c r="N1" t="s">
        <v>2</v>
      </c>
      <c r="O1" t="s">
        <v>3</v>
      </c>
      <c r="P1" t="s">
        <v>4</v>
      </c>
    </row>
    <row r="2" spans="1:16" x14ac:dyDescent="0.25">
      <c r="A2">
        <v>2</v>
      </c>
      <c r="B2" t="s">
        <v>10</v>
      </c>
      <c r="C2">
        <v>2.7</v>
      </c>
      <c r="D2">
        <v>491.64</v>
      </c>
      <c r="E2">
        <v>70.7</v>
      </c>
      <c r="F2">
        <v>0</v>
      </c>
      <c r="G2">
        <v>0</v>
      </c>
      <c r="H2">
        <v>0</v>
      </c>
      <c r="I2">
        <v>0</v>
      </c>
      <c r="J2">
        <v>565.04</v>
      </c>
      <c r="L2">
        <v>2</v>
      </c>
      <c r="M2" t="s">
        <v>10</v>
      </c>
      <c r="N2" s="1">
        <f>+C2/$J2</f>
        <v>4.7784227665298041E-3</v>
      </c>
      <c r="O2" s="1">
        <f>+D2/$J2</f>
        <v>0.87009769219878241</v>
      </c>
      <c r="P2" s="1">
        <f>E2/J2</f>
        <v>0.12512388503468783</v>
      </c>
    </row>
    <row r="3" spans="1:16" x14ac:dyDescent="0.25">
      <c r="A3">
        <v>3</v>
      </c>
      <c r="B3" t="s">
        <v>11</v>
      </c>
      <c r="C3">
        <v>11</v>
      </c>
      <c r="D3">
        <v>218.61</v>
      </c>
      <c r="E3">
        <v>9.3000000000000007</v>
      </c>
      <c r="F3">
        <v>0</v>
      </c>
      <c r="G3">
        <v>0</v>
      </c>
      <c r="H3">
        <v>0</v>
      </c>
      <c r="I3">
        <v>0</v>
      </c>
      <c r="J3">
        <v>238.91</v>
      </c>
      <c r="L3">
        <v>3</v>
      </c>
      <c r="M3" t="s">
        <v>11</v>
      </c>
      <c r="N3" s="1">
        <f t="shared" ref="N3:O44" si="0">+C3/$J3</f>
        <v>4.6042442760872299E-2</v>
      </c>
      <c r="O3" s="1">
        <f t="shared" si="0"/>
        <v>0.91503076472311751</v>
      </c>
      <c r="P3" s="1">
        <f t="shared" ref="P3:P44" si="1">E3/J3</f>
        <v>3.8926792516010215E-2</v>
      </c>
    </row>
    <row r="4" spans="1:16" x14ac:dyDescent="0.25">
      <c r="A4">
        <v>4</v>
      </c>
      <c r="B4" t="s">
        <v>12</v>
      </c>
      <c r="C4">
        <v>27</v>
      </c>
      <c r="D4">
        <v>273.55</v>
      </c>
      <c r="E4">
        <v>13.5</v>
      </c>
      <c r="F4">
        <v>0</v>
      </c>
      <c r="G4">
        <v>0</v>
      </c>
      <c r="H4">
        <v>0</v>
      </c>
      <c r="I4">
        <v>0</v>
      </c>
      <c r="J4">
        <v>314.05</v>
      </c>
      <c r="L4">
        <v>4</v>
      </c>
      <c r="M4" t="s">
        <v>12</v>
      </c>
      <c r="N4" s="1">
        <f t="shared" si="0"/>
        <v>8.5973571087406456E-2</v>
      </c>
      <c r="O4" s="1">
        <f t="shared" si="0"/>
        <v>0.87103964336889028</v>
      </c>
      <c r="P4" s="1">
        <f t="shared" si="1"/>
        <v>4.2986785543703228E-2</v>
      </c>
    </row>
    <row r="5" spans="1:16" x14ac:dyDescent="0.25">
      <c r="A5">
        <v>5</v>
      </c>
      <c r="B5" t="s">
        <v>13</v>
      </c>
      <c r="C5">
        <v>32.5</v>
      </c>
      <c r="D5">
        <v>750.09</v>
      </c>
      <c r="E5">
        <v>129.54</v>
      </c>
      <c r="F5">
        <v>0</v>
      </c>
      <c r="G5">
        <v>0</v>
      </c>
      <c r="H5">
        <v>0</v>
      </c>
      <c r="I5">
        <v>0</v>
      </c>
      <c r="J5">
        <v>912.13</v>
      </c>
      <c r="L5">
        <v>5</v>
      </c>
      <c r="M5" t="s">
        <v>13</v>
      </c>
      <c r="N5" s="1">
        <f t="shared" si="0"/>
        <v>3.5630885948274918E-2</v>
      </c>
      <c r="O5" s="1">
        <f t="shared" si="0"/>
        <v>0.82234988433666256</v>
      </c>
      <c r="P5" s="1">
        <f t="shared" si="1"/>
        <v>0.14201922971506253</v>
      </c>
    </row>
    <row r="6" spans="1:16" x14ac:dyDescent="0.25">
      <c r="A6">
        <v>6</v>
      </c>
      <c r="B6" t="s">
        <v>14</v>
      </c>
      <c r="C6">
        <v>80.61</v>
      </c>
      <c r="D6">
        <v>757.33</v>
      </c>
      <c r="E6">
        <v>20.3</v>
      </c>
      <c r="F6">
        <v>0</v>
      </c>
      <c r="G6">
        <v>0</v>
      </c>
      <c r="H6">
        <v>0</v>
      </c>
      <c r="I6">
        <v>0</v>
      </c>
      <c r="J6">
        <v>858.24</v>
      </c>
      <c r="L6">
        <v>6</v>
      </c>
      <c r="M6" t="s">
        <v>14</v>
      </c>
      <c r="N6" s="1">
        <f t="shared" si="0"/>
        <v>9.392477628635347E-2</v>
      </c>
      <c r="O6" s="1">
        <f t="shared" si="0"/>
        <v>0.88242216629381065</v>
      </c>
      <c r="P6" s="1">
        <f t="shared" si="1"/>
        <v>2.3653057419835945E-2</v>
      </c>
    </row>
    <row r="7" spans="1:16" x14ac:dyDescent="0.25">
      <c r="A7">
        <v>7</v>
      </c>
      <c r="B7" t="s">
        <v>15</v>
      </c>
      <c r="C7">
        <v>67.28</v>
      </c>
      <c r="D7">
        <v>1044.6869999999999</v>
      </c>
      <c r="E7">
        <v>90.65</v>
      </c>
      <c r="F7">
        <v>0</v>
      </c>
      <c r="G7">
        <v>0</v>
      </c>
      <c r="H7">
        <v>0</v>
      </c>
      <c r="I7">
        <v>0</v>
      </c>
      <c r="J7">
        <v>1202.617</v>
      </c>
      <c r="L7">
        <v>7</v>
      </c>
      <c r="M7" t="s">
        <v>15</v>
      </c>
      <c r="N7" s="1">
        <f t="shared" si="0"/>
        <v>5.5944660685821011E-2</v>
      </c>
      <c r="O7" s="1">
        <f t="shared" si="0"/>
        <v>0.86867805793531938</v>
      </c>
      <c r="P7" s="1">
        <f t="shared" si="1"/>
        <v>7.5377281378859615E-2</v>
      </c>
    </row>
    <row r="8" spans="1:16" x14ac:dyDescent="0.25">
      <c r="A8">
        <v>8</v>
      </c>
      <c r="B8" t="s">
        <v>16</v>
      </c>
      <c r="C8">
        <v>61.9</v>
      </c>
      <c r="D8">
        <v>587.22</v>
      </c>
      <c r="E8">
        <v>0</v>
      </c>
      <c r="F8">
        <v>0</v>
      </c>
      <c r="G8">
        <v>0</v>
      </c>
      <c r="H8">
        <v>0</v>
      </c>
      <c r="I8">
        <v>0</v>
      </c>
      <c r="J8">
        <v>649.12</v>
      </c>
      <c r="L8">
        <v>8</v>
      </c>
      <c r="M8" t="s">
        <v>16</v>
      </c>
      <c r="N8" s="1">
        <f t="shared" si="0"/>
        <v>9.5359871826472764E-2</v>
      </c>
      <c r="O8" s="1">
        <f t="shared" si="0"/>
        <v>0.90464012817352724</v>
      </c>
      <c r="P8" s="1">
        <f t="shared" si="1"/>
        <v>0</v>
      </c>
    </row>
    <row r="9" spans="1:16" x14ac:dyDescent="0.25">
      <c r="A9">
        <v>9</v>
      </c>
      <c r="B9" t="s">
        <v>17</v>
      </c>
      <c r="C9">
        <v>73.150000000000006</v>
      </c>
      <c r="D9">
        <v>587.73</v>
      </c>
      <c r="E9">
        <v>81.8</v>
      </c>
      <c r="F9">
        <v>0</v>
      </c>
      <c r="G9">
        <v>0</v>
      </c>
      <c r="H9">
        <v>0</v>
      </c>
      <c r="I9">
        <v>0</v>
      </c>
      <c r="J9">
        <v>742.68</v>
      </c>
      <c r="L9">
        <v>9</v>
      </c>
      <c r="M9" t="s">
        <v>17</v>
      </c>
      <c r="N9" s="1">
        <f t="shared" si="0"/>
        <v>9.8494641029784044E-2</v>
      </c>
      <c r="O9" s="1">
        <f t="shared" si="0"/>
        <v>0.79136370980772341</v>
      </c>
      <c r="P9" s="1">
        <f t="shared" si="1"/>
        <v>0.1101416491624926</v>
      </c>
    </row>
    <row r="10" spans="1:16" x14ac:dyDescent="0.25">
      <c r="A10">
        <v>10</v>
      </c>
      <c r="B10" t="s">
        <v>18</v>
      </c>
      <c r="C10">
        <v>74</v>
      </c>
      <c r="D10">
        <v>559.49</v>
      </c>
      <c r="E10">
        <v>67.34</v>
      </c>
      <c r="F10">
        <v>0</v>
      </c>
      <c r="G10">
        <v>0</v>
      </c>
      <c r="H10">
        <v>0</v>
      </c>
      <c r="I10">
        <v>0</v>
      </c>
      <c r="J10">
        <v>700.83</v>
      </c>
      <c r="L10">
        <v>10</v>
      </c>
      <c r="M10" t="s">
        <v>18</v>
      </c>
      <c r="N10" s="1">
        <f t="shared" si="0"/>
        <v>0.10558908722514732</v>
      </c>
      <c r="O10" s="1">
        <f t="shared" si="0"/>
        <v>0.79832484339996856</v>
      </c>
      <c r="P10" s="1">
        <f t="shared" si="1"/>
        <v>9.6086069374884064E-2</v>
      </c>
    </row>
    <row r="11" spans="1:16" x14ac:dyDescent="0.25">
      <c r="A11">
        <v>11</v>
      </c>
      <c r="B11" t="s">
        <v>19</v>
      </c>
      <c r="C11">
        <v>40.299999999999997</v>
      </c>
      <c r="D11">
        <v>615.15</v>
      </c>
      <c r="E11">
        <v>22.55</v>
      </c>
      <c r="F11">
        <v>0</v>
      </c>
      <c r="G11">
        <v>0</v>
      </c>
      <c r="H11">
        <v>0</v>
      </c>
      <c r="I11">
        <v>0</v>
      </c>
      <c r="J11">
        <v>678</v>
      </c>
      <c r="L11">
        <v>11</v>
      </c>
      <c r="M11" t="s">
        <v>19</v>
      </c>
      <c r="N11" s="1">
        <f t="shared" si="0"/>
        <v>5.9439528023598816E-2</v>
      </c>
      <c r="O11" s="1">
        <f t="shared" si="0"/>
        <v>0.90730088495575223</v>
      </c>
      <c r="P11" s="1">
        <f t="shared" si="1"/>
        <v>3.3259587020648969E-2</v>
      </c>
    </row>
    <row r="12" spans="1:16" x14ac:dyDescent="0.25">
      <c r="A12">
        <v>12</v>
      </c>
      <c r="B12" t="s">
        <v>20</v>
      </c>
      <c r="C12">
        <v>62.25</v>
      </c>
      <c r="D12">
        <v>904.31</v>
      </c>
      <c r="E12">
        <v>83.5</v>
      </c>
      <c r="F12">
        <v>0</v>
      </c>
      <c r="G12">
        <v>0</v>
      </c>
      <c r="H12">
        <v>0</v>
      </c>
      <c r="I12">
        <v>0</v>
      </c>
      <c r="J12">
        <v>1050.06</v>
      </c>
      <c r="L12">
        <v>12</v>
      </c>
      <c r="M12" t="s">
        <v>20</v>
      </c>
      <c r="N12" s="1">
        <f t="shared" si="0"/>
        <v>5.9282326724187193E-2</v>
      </c>
      <c r="O12" s="1">
        <f t="shared" si="0"/>
        <v>0.86119840771003564</v>
      </c>
      <c r="P12" s="1">
        <f t="shared" si="1"/>
        <v>7.9519265565777195E-2</v>
      </c>
    </row>
    <row r="13" spans="1:16" x14ac:dyDescent="0.25">
      <c r="A13">
        <v>13</v>
      </c>
      <c r="B13" t="s">
        <v>21</v>
      </c>
      <c r="C13">
        <v>144.75</v>
      </c>
      <c r="D13">
        <v>211.9</v>
      </c>
      <c r="E13">
        <v>639.20000000000005</v>
      </c>
      <c r="F13">
        <v>249</v>
      </c>
      <c r="G13">
        <v>19.5</v>
      </c>
      <c r="H13">
        <v>198</v>
      </c>
      <c r="I13">
        <v>0</v>
      </c>
      <c r="J13">
        <v>1462.35</v>
      </c>
      <c r="L13">
        <v>13</v>
      </c>
      <c r="M13" t="s">
        <v>21</v>
      </c>
      <c r="N13" s="1">
        <f>+C13/$J13</f>
        <v>9.8984511231921229E-2</v>
      </c>
      <c r="O13" s="1">
        <f t="shared" si="0"/>
        <v>0.14490375081204912</v>
      </c>
      <c r="P13" s="1">
        <f>E13/J13</f>
        <v>0.43710466030704009</v>
      </c>
    </row>
    <row r="14" spans="1:16" x14ac:dyDescent="0.25">
      <c r="A14">
        <v>14</v>
      </c>
      <c r="B14" t="s">
        <v>22</v>
      </c>
      <c r="C14">
        <v>12.55</v>
      </c>
      <c r="D14">
        <v>322.75</v>
      </c>
      <c r="E14">
        <v>4.5</v>
      </c>
      <c r="F14">
        <v>0</v>
      </c>
      <c r="G14">
        <v>0</v>
      </c>
      <c r="H14">
        <v>0</v>
      </c>
      <c r="I14">
        <v>0</v>
      </c>
      <c r="J14">
        <v>339.8</v>
      </c>
      <c r="L14">
        <v>14</v>
      </c>
      <c r="M14" t="s">
        <v>22</v>
      </c>
      <c r="N14" s="1">
        <f t="shared" si="0"/>
        <v>3.6933490288404945E-2</v>
      </c>
      <c r="O14" s="1">
        <f t="shared" si="0"/>
        <v>0.94982342554443788</v>
      </c>
      <c r="P14" s="1">
        <f t="shared" si="1"/>
        <v>1.3243084167157151E-2</v>
      </c>
    </row>
    <row r="15" spans="1:16" x14ac:dyDescent="0.25">
      <c r="A15">
        <v>15</v>
      </c>
      <c r="B15" t="s">
        <v>23</v>
      </c>
      <c r="C15">
        <v>19.899999999999999</v>
      </c>
      <c r="D15">
        <v>354.35</v>
      </c>
      <c r="E15">
        <v>62.4</v>
      </c>
      <c r="F15">
        <v>0</v>
      </c>
      <c r="G15">
        <v>0</v>
      </c>
      <c r="H15">
        <v>0</v>
      </c>
      <c r="I15">
        <v>0</v>
      </c>
      <c r="J15">
        <v>436.65</v>
      </c>
      <c r="L15">
        <v>15</v>
      </c>
      <c r="M15" t="s">
        <v>23</v>
      </c>
      <c r="N15" s="1">
        <f t="shared" si="0"/>
        <v>4.5574258559487005E-2</v>
      </c>
      <c r="O15" s="1">
        <f t="shared" si="0"/>
        <v>0.81151952364594082</v>
      </c>
      <c r="P15" s="1">
        <f t="shared" si="1"/>
        <v>0.14290621779457233</v>
      </c>
    </row>
    <row r="16" spans="1:16" x14ac:dyDescent="0.25">
      <c r="A16">
        <v>16</v>
      </c>
      <c r="B16" t="s">
        <v>24</v>
      </c>
      <c r="C16">
        <v>7.5250000000000004</v>
      </c>
      <c r="D16">
        <v>599.89</v>
      </c>
      <c r="E16">
        <v>17.225000000000001</v>
      </c>
      <c r="F16">
        <v>0</v>
      </c>
      <c r="G16">
        <v>0</v>
      </c>
      <c r="H16">
        <v>0</v>
      </c>
      <c r="I16">
        <v>0</v>
      </c>
      <c r="J16">
        <v>624.64</v>
      </c>
      <c r="L16">
        <v>16</v>
      </c>
      <c r="M16" t="s">
        <v>24</v>
      </c>
      <c r="N16" s="1">
        <f t="shared" si="0"/>
        <v>1.2046939036885246E-2</v>
      </c>
      <c r="O16" s="1">
        <f t="shared" si="0"/>
        <v>0.96037717725409832</v>
      </c>
      <c r="P16" s="1">
        <f t="shared" si="1"/>
        <v>2.7575883709016397E-2</v>
      </c>
    </row>
    <row r="17" spans="1:16" x14ac:dyDescent="0.25">
      <c r="A17">
        <v>17</v>
      </c>
      <c r="B17" t="s">
        <v>25</v>
      </c>
      <c r="C17">
        <v>102.45</v>
      </c>
      <c r="D17">
        <v>805.47</v>
      </c>
      <c r="E17">
        <v>87.5</v>
      </c>
      <c r="F17">
        <v>0</v>
      </c>
      <c r="G17">
        <v>0</v>
      </c>
      <c r="H17">
        <v>0</v>
      </c>
      <c r="I17">
        <v>0</v>
      </c>
      <c r="J17">
        <v>995.42</v>
      </c>
      <c r="L17">
        <v>17</v>
      </c>
      <c r="M17" t="s">
        <v>25</v>
      </c>
      <c r="N17" s="1">
        <f t="shared" si="0"/>
        <v>0.10292137992003376</v>
      </c>
      <c r="O17" s="1">
        <f t="shared" si="0"/>
        <v>0.80917602619999607</v>
      </c>
      <c r="P17" s="1">
        <f t="shared" si="1"/>
        <v>8.7902593879970264E-2</v>
      </c>
    </row>
    <row r="18" spans="1:16" x14ac:dyDescent="0.25">
      <c r="A18">
        <v>18</v>
      </c>
      <c r="B18" t="s">
        <v>26</v>
      </c>
      <c r="C18">
        <v>1</v>
      </c>
      <c r="D18">
        <v>138.44999999999999</v>
      </c>
      <c r="E18">
        <v>6.75</v>
      </c>
      <c r="F18">
        <v>0</v>
      </c>
      <c r="G18">
        <v>0</v>
      </c>
      <c r="H18">
        <v>0</v>
      </c>
      <c r="I18">
        <v>0</v>
      </c>
      <c r="J18">
        <v>146.19999999999999</v>
      </c>
      <c r="L18">
        <v>18</v>
      </c>
      <c r="M18" t="s">
        <v>26</v>
      </c>
      <c r="N18" s="1">
        <f t="shared" si="0"/>
        <v>6.8399452804377573E-3</v>
      </c>
      <c r="O18" s="1">
        <f t="shared" si="0"/>
        <v>0.94699042407660738</v>
      </c>
      <c r="P18" s="1">
        <f t="shared" si="1"/>
        <v>4.6169630642954859E-2</v>
      </c>
    </row>
    <row r="19" spans="1:16" x14ac:dyDescent="0.25">
      <c r="A19">
        <v>19</v>
      </c>
      <c r="B19" t="s">
        <v>27</v>
      </c>
      <c r="C19">
        <v>40.4</v>
      </c>
      <c r="D19">
        <v>592.35</v>
      </c>
      <c r="E19">
        <v>48</v>
      </c>
      <c r="F19">
        <v>0</v>
      </c>
      <c r="G19">
        <v>0</v>
      </c>
      <c r="H19">
        <v>0</v>
      </c>
      <c r="I19">
        <v>0</v>
      </c>
      <c r="J19">
        <v>680.75</v>
      </c>
      <c r="L19">
        <v>19</v>
      </c>
      <c r="M19" t="s">
        <v>27</v>
      </c>
      <c r="N19" s="1">
        <f t="shared" si="0"/>
        <v>5.9346309217774514E-2</v>
      </c>
      <c r="O19" s="1">
        <f t="shared" si="0"/>
        <v>0.87014322438486968</v>
      </c>
      <c r="P19" s="1">
        <f t="shared" si="1"/>
        <v>7.0510466397355864E-2</v>
      </c>
    </row>
    <row r="20" spans="1:16" x14ac:dyDescent="0.25">
      <c r="A20">
        <v>20</v>
      </c>
      <c r="B20" t="s">
        <v>28</v>
      </c>
      <c r="C20">
        <v>23.05</v>
      </c>
      <c r="D20">
        <v>888.82399999999996</v>
      </c>
      <c r="E20">
        <v>98.45</v>
      </c>
      <c r="F20">
        <v>0</v>
      </c>
      <c r="G20">
        <v>0</v>
      </c>
      <c r="H20">
        <v>0</v>
      </c>
      <c r="I20">
        <v>0</v>
      </c>
      <c r="J20">
        <v>1010.324</v>
      </c>
      <c r="L20">
        <v>20</v>
      </c>
      <c r="M20" t="s">
        <v>28</v>
      </c>
      <c r="N20" s="1">
        <f t="shared" si="0"/>
        <v>2.2814463479042368E-2</v>
      </c>
      <c r="O20" s="1">
        <f t="shared" si="0"/>
        <v>0.87974154825580708</v>
      </c>
      <c r="P20" s="1">
        <f t="shared" si="1"/>
        <v>9.7443988265150591E-2</v>
      </c>
    </row>
    <row r="21" spans="1:16" x14ac:dyDescent="0.25">
      <c r="A21">
        <v>21</v>
      </c>
      <c r="B21" t="s">
        <v>29</v>
      </c>
      <c r="C21">
        <v>40.15</v>
      </c>
      <c r="D21">
        <v>752.74</v>
      </c>
      <c r="E21">
        <v>43.2</v>
      </c>
      <c r="F21">
        <v>0</v>
      </c>
      <c r="G21">
        <v>0</v>
      </c>
      <c r="H21">
        <v>0</v>
      </c>
      <c r="I21">
        <v>0</v>
      </c>
      <c r="J21">
        <v>836.09</v>
      </c>
      <c r="L21">
        <v>21</v>
      </c>
      <c r="M21" t="s">
        <v>29</v>
      </c>
      <c r="N21" s="1">
        <f t="shared" si="0"/>
        <v>4.8021146048870332E-2</v>
      </c>
      <c r="O21" s="1">
        <f t="shared" si="0"/>
        <v>0.90030977526342859</v>
      </c>
      <c r="P21" s="1">
        <f t="shared" si="1"/>
        <v>5.1669078687701084E-2</v>
      </c>
    </row>
    <row r="22" spans="1:16" x14ac:dyDescent="0.25">
      <c r="A22">
        <v>22</v>
      </c>
      <c r="B22" t="s">
        <v>30</v>
      </c>
      <c r="C22">
        <v>33.65</v>
      </c>
      <c r="D22">
        <v>1245.1500000000001</v>
      </c>
      <c r="E22">
        <v>40.799999999999997</v>
      </c>
      <c r="F22">
        <v>0</v>
      </c>
      <c r="G22">
        <v>0</v>
      </c>
      <c r="H22">
        <v>0</v>
      </c>
      <c r="I22">
        <v>0</v>
      </c>
      <c r="J22">
        <v>1319.6</v>
      </c>
      <c r="L22">
        <v>22</v>
      </c>
      <c r="M22" t="s">
        <v>30</v>
      </c>
      <c r="N22" s="1">
        <f t="shared" si="0"/>
        <v>2.5500151561079116E-2</v>
      </c>
      <c r="O22" s="1">
        <f t="shared" si="0"/>
        <v>0.94358138829948479</v>
      </c>
      <c r="P22" s="1">
        <f t="shared" si="1"/>
        <v>3.0918460139436194E-2</v>
      </c>
    </row>
    <row r="23" spans="1:16" x14ac:dyDescent="0.25">
      <c r="A23">
        <v>23</v>
      </c>
      <c r="B23" t="s">
        <v>31</v>
      </c>
      <c r="C23">
        <v>16.425000000000001</v>
      </c>
      <c r="D23">
        <v>630.35500000000002</v>
      </c>
      <c r="E23">
        <v>19.670000000000002</v>
      </c>
      <c r="F23">
        <v>0</v>
      </c>
      <c r="G23">
        <v>0</v>
      </c>
      <c r="H23">
        <v>0</v>
      </c>
      <c r="I23">
        <v>0</v>
      </c>
      <c r="J23">
        <v>666.45</v>
      </c>
      <c r="L23">
        <v>23</v>
      </c>
      <c r="M23" t="s">
        <v>31</v>
      </c>
      <c r="N23" s="1">
        <f t="shared" si="0"/>
        <v>2.4645509790681971E-2</v>
      </c>
      <c r="O23" s="1">
        <f t="shared" si="0"/>
        <v>0.9458398979668392</v>
      </c>
      <c r="P23" s="1">
        <f t="shared" si="1"/>
        <v>2.9514592242478807E-2</v>
      </c>
    </row>
    <row r="24" spans="1:16" x14ac:dyDescent="0.25">
      <c r="A24">
        <v>24</v>
      </c>
      <c r="B24" t="s">
        <v>32</v>
      </c>
      <c r="C24">
        <v>0</v>
      </c>
      <c r="D24">
        <v>178.75</v>
      </c>
      <c r="E24">
        <v>11.5</v>
      </c>
      <c r="F24">
        <v>0</v>
      </c>
      <c r="G24">
        <v>0</v>
      </c>
      <c r="H24">
        <v>0</v>
      </c>
      <c r="I24">
        <v>0</v>
      </c>
      <c r="J24">
        <v>190.25</v>
      </c>
      <c r="L24">
        <v>24</v>
      </c>
      <c r="M24" t="s">
        <v>32</v>
      </c>
      <c r="N24" s="1">
        <f t="shared" si="0"/>
        <v>0</v>
      </c>
      <c r="O24" s="1">
        <f t="shared" si="0"/>
        <v>0.93955321944809467</v>
      </c>
      <c r="P24" s="1">
        <f t="shared" si="1"/>
        <v>6.0446780551905388E-2</v>
      </c>
    </row>
    <row r="25" spans="1:16" x14ac:dyDescent="0.25">
      <c r="A25">
        <v>25</v>
      </c>
      <c r="B25" t="s">
        <v>33</v>
      </c>
      <c r="C25">
        <v>9.75</v>
      </c>
      <c r="D25">
        <v>460.45</v>
      </c>
      <c r="E25">
        <v>83.85</v>
      </c>
      <c r="F25">
        <v>0</v>
      </c>
      <c r="G25">
        <v>0</v>
      </c>
      <c r="H25">
        <v>0</v>
      </c>
      <c r="I25">
        <v>0</v>
      </c>
      <c r="J25">
        <v>554.04999999999995</v>
      </c>
      <c r="L25">
        <v>25</v>
      </c>
      <c r="M25" t="s">
        <v>33</v>
      </c>
      <c r="N25" s="1">
        <f t="shared" si="0"/>
        <v>1.7597689739193217E-2</v>
      </c>
      <c r="O25" s="1">
        <f t="shared" si="0"/>
        <v>0.8310621785037452</v>
      </c>
      <c r="P25" s="1">
        <f t="shared" si="1"/>
        <v>0.15134013175706165</v>
      </c>
    </row>
    <row r="26" spans="1:16" x14ac:dyDescent="0.25">
      <c r="A26">
        <v>26</v>
      </c>
      <c r="B26" t="s">
        <v>34</v>
      </c>
      <c r="C26">
        <v>162.4</v>
      </c>
      <c r="D26">
        <v>1126.5</v>
      </c>
      <c r="E26">
        <v>164</v>
      </c>
      <c r="F26">
        <v>0</v>
      </c>
      <c r="G26">
        <v>0</v>
      </c>
      <c r="H26">
        <v>0</v>
      </c>
      <c r="I26">
        <v>0</v>
      </c>
      <c r="J26">
        <v>1452.9</v>
      </c>
      <c r="L26">
        <v>26</v>
      </c>
      <c r="M26" t="s">
        <v>34</v>
      </c>
      <c r="N26" s="1">
        <f t="shared" si="0"/>
        <v>0.11177644710578842</v>
      </c>
      <c r="O26" s="1">
        <f t="shared" si="0"/>
        <v>0.77534586000412964</v>
      </c>
      <c r="P26" s="1">
        <f t="shared" si="1"/>
        <v>0.1128776928900819</v>
      </c>
    </row>
    <row r="27" spans="1:16" x14ac:dyDescent="0.25">
      <c r="A27">
        <v>27</v>
      </c>
      <c r="B27" t="s">
        <v>35</v>
      </c>
      <c r="C27">
        <v>30.6</v>
      </c>
      <c r="D27">
        <v>747.73</v>
      </c>
      <c r="E27">
        <v>51.9</v>
      </c>
      <c r="F27">
        <v>0</v>
      </c>
      <c r="G27">
        <v>0</v>
      </c>
      <c r="H27">
        <v>0</v>
      </c>
      <c r="I27">
        <v>0</v>
      </c>
      <c r="J27">
        <v>830.23</v>
      </c>
      <c r="L27">
        <v>27</v>
      </c>
      <c r="M27" t="s">
        <v>35</v>
      </c>
      <c r="N27" s="1">
        <f t="shared" si="0"/>
        <v>3.6857256422918948E-2</v>
      </c>
      <c r="O27" s="1">
        <f t="shared" si="0"/>
        <v>0.9006299459186009</v>
      </c>
      <c r="P27" s="1">
        <f t="shared" si="1"/>
        <v>6.2512797658480182E-2</v>
      </c>
    </row>
    <row r="28" spans="1:16" x14ac:dyDescent="0.25">
      <c r="A28">
        <v>28</v>
      </c>
      <c r="B28" t="s">
        <v>36</v>
      </c>
      <c r="C28">
        <v>93.45</v>
      </c>
      <c r="D28">
        <v>1156.9059999999999</v>
      </c>
      <c r="E28">
        <v>225.35</v>
      </c>
      <c r="F28">
        <v>2</v>
      </c>
      <c r="G28">
        <v>0</v>
      </c>
      <c r="H28">
        <v>0</v>
      </c>
      <c r="I28">
        <v>0</v>
      </c>
      <c r="J28">
        <v>1477.7059999999999</v>
      </c>
      <c r="L28">
        <v>28</v>
      </c>
      <c r="M28" t="s">
        <v>36</v>
      </c>
      <c r="N28" s="1">
        <f t="shared" si="0"/>
        <v>6.3239913758217137E-2</v>
      </c>
      <c r="O28" s="1">
        <f t="shared" si="0"/>
        <v>0.782906748703734</v>
      </c>
      <c r="P28" s="1">
        <f t="shared" si="1"/>
        <v>0.1524998883404412</v>
      </c>
    </row>
    <row r="29" spans="1:16" x14ac:dyDescent="0.25">
      <c r="A29">
        <v>29</v>
      </c>
      <c r="B29" t="s">
        <v>37</v>
      </c>
      <c r="C29">
        <v>59.84</v>
      </c>
      <c r="D29">
        <v>607.52</v>
      </c>
      <c r="E29">
        <v>12</v>
      </c>
      <c r="F29">
        <v>0</v>
      </c>
      <c r="G29">
        <v>0</v>
      </c>
      <c r="H29">
        <v>0</v>
      </c>
      <c r="I29">
        <v>0</v>
      </c>
      <c r="J29">
        <v>679.36</v>
      </c>
      <c r="L29">
        <v>29</v>
      </c>
      <c r="M29" t="s">
        <v>37</v>
      </c>
      <c r="N29" s="1">
        <f t="shared" si="0"/>
        <v>8.8082901554404153E-2</v>
      </c>
      <c r="O29" s="1">
        <f t="shared" si="0"/>
        <v>0.89425341497880351</v>
      </c>
      <c r="P29" s="1">
        <f t="shared" si="1"/>
        <v>1.7663683466792274E-2</v>
      </c>
    </row>
    <row r="30" spans="1:16" x14ac:dyDescent="0.25">
      <c r="A30">
        <v>30</v>
      </c>
      <c r="B30" t="s">
        <v>38</v>
      </c>
      <c r="C30">
        <v>25.18</v>
      </c>
      <c r="D30">
        <v>260.54000000000002</v>
      </c>
      <c r="E30">
        <v>25.5</v>
      </c>
      <c r="F30">
        <v>0</v>
      </c>
      <c r="G30">
        <v>0</v>
      </c>
      <c r="H30">
        <v>0</v>
      </c>
      <c r="I30">
        <v>0</v>
      </c>
      <c r="J30">
        <v>311.22000000000003</v>
      </c>
      <c r="L30">
        <v>30</v>
      </c>
      <c r="M30" t="s">
        <v>38</v>
      </c>
      <c r="N30" s="1">
        <f t="shared" si="0"/>
        <v>8.0907396696870373E-2</v>
      </c>
      <c r="O30" s="1">
        <f t="shared" si="0"/>
        <v>0.83715699505173191</v>
      </c>
      <c r="P30" s="1">
        <f t="shared" si="1"/>
        <v>8.1935608251397715E-2</v>
      </c>
    </row>
    <row r="31" spans="1:16" x14ac:dyDescent="0.25">
      <c r="A31">
        <v>31</v>
      </c>
      <c r="B31" t="s">
        <v>39</v>
      </c>
      <c r="C31">
        <v>34.369999999999997</v>
      </c>
      <c r="D31">
        <v>372.6</v>
      </c>
      <c r="E31">
        <v>46</v>
      </c>
      <c r="F31">
        <v>0</v>
      </c>
      <c r="G31">
        <v>0</v>
      </c>
      <c r="H31">
        <v>0</v>
      </c>
      <c r="I31">
        <v>0</v>
      </c>
      <c r="J31">
        <v>452.97</v>
      </c>
      <c r="L31">
        <v>31</v>
      </c>
      <c r="M31" t="s">
        <v>39</v>
      </c>
      <c r="N31" s="1">
        <f t="shared" si="0"/>
        <v>7.5876989646113419E-2</v>
      </c>
      <c r="O31" s="1">
        <f t="shared" si="0"/>
        <v>0.82257103119411878</v>
      </c>
      <c r="P31" s="1">
        <f t="shared" si="1"/>
        <v>0.10155197915976776</v>
      </c>
    </row>
    <row r="32" spans="1:16" x14ac:dyDescent="0.25">
      <c r="A32">
        <v>32</v>
      </c>
      <c r="B32" t="s">
        <v>40</v>
      </c>
      <c r="C32">
        <v>167.84</v>
      </c>
      <c r="D32">
        <v>1246.51</v>
      </c>
      <c r="E32">
        <v>128.35</v>
      </c>
      <c r="F32">
        <v>0</v>
      </c>
      <c r="G32">
        <v>0</v>
      </c>
      <c r="H32">
        <v>0</v>
      </c>
      <c r="I32">
        <v>0</v>
      </c>
      <c r="J32">
        <v>1542.7</v>
      </c>
      <c r="L32">
        <v>32</v>
      </c>
      <c r="M32" t="s">
        <v>40</v>
      </c>
      <c r="N32" s="1">
        <f t="shared" si="0"/>
        <v>0.10879626628638102</v>
      </c>
      <c r="O32" s="1">
        <f t="shared" si="0"/>
        <v>0.8080054449990276</v>
      </c>
      <c r="P32" s="1">
        <f t="shared" si="1"/>
        <v>8.3198288714591298E-2</v>
      </c>
    </row>
    <row r="33" spans="1:16" x14ac:dyDescent="0.25">
      <c r="A33">
        <v>33</v>
      </c>
      <c r="B33" t="s">
        <v>41</v>
      </c>
      <c r="C33">
        <v>8.625</v>
      </c>
      <c r="D33">
        <v>405.2</v>
      </c>
      <c r="E33">
        <v>29.5</v>
      </c>
      <c r="F33">
        <v>17.5</v>
      </c>
      <c r="G33">
        <v>0</v>
      </c>
      <c r="H33">
        <v>0</v>
      </c>
      <c r="I33">
        <v>0</v>
      </c>
      <c r="J33">
        <v>460.82499999999999</v>
      </c>
      <c r="L33">
        <v>33</v>
      </c>
      <c r="M33" t="s">
        <v>41</v>
      </c>
      <c r="N33" s="1">
        <f t="shared" si="0"/>
        <v>1.8716432485216733E-2</v>
      </c>
      <c r="O33" s="1">
        <f t="shared" si="0"/>
        <v>0.87929257310258779</v>
      </c>
      <c r="P33" s="1">
        <f t="shared" si="1"/>
        <v>6.4015624152335485E-2</v>
      </c>
    </row>
    <row r="34" spans="1:16" x14ac:dyDescent="0.25">
      <c r="A34">
        <v>34</v>
      </c>
      <c r="B34" t="s">
        <v>42</v>
      </c>
      <c r="C34">
        <v>35.1</v>
      </c>
      <c r="D34">
        <v>640.55999999999995</v>
      </c>
      <c r="E34">
        <v>13.5</v>
      </c>
      <c r="F34">
        <v>0</v>
      </c>
      <c r="G34">
        <v>0</v>
      </c>
      <c r="H34">
        <v>0</v>
      </c>
      <c r="I34">
        <v>0</v>
      </c>
      <c r="J34">
        <v>689.16</v>
      </c>
      <c r="L34">
        <v>34</v>
      </c>
      <c r="M34" t="s">
        <v>42</v>
      </c>
      <c r="N34" s="1">
        <f t="shared" si="0"/>
        <v>5.0931568866446113E-2</v>
      </c>
      <c r="O34" s="1">
        <f t="shared" si="0"/>
        <v>0.92947936618492077</v>
      </c>
      <c r="P34" s="1">
        <f t="shared" si="1"/>
        <v>1.958906494863312E-2</v>
      </c>
    </row>
    <row r="35" spans="1:16" x14ac:dyDescent="0.25">
      <c r="A35">
        <v>35</v>
      </c>
      <c r="B35" t="s">
        <v>43</v>
      </c>
      <c r="C35">
        <v>42.45</v>
      </c>
      <c r="D35">
        <v>672.73</v>
      </c>
      <c r="E35">
        <v>30</v>
      </c>
      <c r="F35">
        <v>0</v>
      </c>
      <c r="G35">
        <v>0</v>
      </c>
      <c r="H35">
        <v>0</v>
      </c>
      <c r="I35">
        <v>0</v>
      </c>
      <c r="J35">
        <v>745.18</v>
      </c>
      <c r="L35">
        <v>35</v>
      </c>
      <c r="M35" t="s">
        <v>43</v>
      </c>
      <c r="N35" s="1">
        <f t="shared" si="0"/>
        <v>5.6966102149816157E-2</v>
      </c>
      <c r="O35" s="1">
        <f t="shared" si="0"/>
        <v>0.90277516841568484</v>
      </c>
      <c r="P35" s="1">
        <f t="shared" si="1"/>
        <v>4.0258729434499048E-2</v>
      </c>
    </row>
    <row r="36" spans="1:16" x14ac:dyDescent="0.25">
      <c r="A36">
        <v>36</v>
      </c>
      <c r="B36" t="s">
        <v>44</v>
      </c>
      <c r="C36">
        <v>58.642000000000003</v>
      </c>
      <c r="D36">
        <v>1342.222</v>
      </c>
      <c r="E36">
        <v>57.5</v>
      </c>
      <c r="F36">
        <v>0</v>
      </c>
      <c r="G36">
        <v>0</v>
      </c>
      <c r="H36">
        <v>0</v>
      </c>
      <c r="I36">
        <v>0</v>
      </c>
      <c r="J36">
        <v>1458.364</v>
      </c>
      <c r="L36">
        <v>36</v>
      </c>
      <c r="M36" t="s">
        <v>44</v>
      </c>
      <c r="N36" s="1">
        <f t="shared" si="0"/>
        <v>4.0210811566933909E-2</v>
      </c>
      <c r="O36" s="1">
        <f t="shared" si="0"/>
        <v>0.92036144611359028</v>
      </c>
      <c r="P36" s="1">
        <f t="shared" si="1"/>
        <v>3.9427742319475795E-2</v>
      </c>
    </row>
    <row r="37" spans="1:16" x14ac:dyDescent="0.25">
      <c r="A37">
        <v>37</v>
      </c>
      <c r="B37" t="s">
        <v>45</v>
      </c>
      <c r="C37">
        <v>0</v>
      </c>
      <c r="D37">
        <v>414.85</v>
      </c>
      <c r="E37">
        <v>0</v>
      </c>
      <c r="F37">
        <v>0</v>
      </c>
      <c r="G37">
        <v>0</v>
      </c>
      <c r="H37">
        <v>0</v>
      </c>
      <c r="I37">
        <v>0</v>
      </c>
      <c r="J37">
        <v>414.85</v>
      </c>
      <c r="L37">
        <v>37</v>
      </c>
      <c r="M37" t="s">
        <v>45</v>
      </c>
      <c r="N37" s="1">
        <f t="shared" si="0"/>
        <v>0</v>
      </c>
      <c r="O37" s="1">
        <f t="shared" si="0"/>
        <v>1</v>
      </c>
      <c r="P37" s="1">
        <f t="shared" si="1"/>
        <v>0</v>
      </c>
    </row>
    <row r="38" spans="1:16" x14ac:dyDescent="0.25">
      <c r="A38">
        <v>39</v>
      </c>
      <c r="B38" t="s">
        <v>46</v>
      </c>
      <c r="C38">
        <v>46.95</v>
      </c>
      <c r="D38">
        <v>695.25</v>
      </c>
      <c r="E38">
        <v>104.3</v>
      </c>
      <c r="F38">
        <v>0</v>
      </c>
      <c r="G38">
        <v>0</v>
      </c>
      <c r="H38">
        <v>0</v>
      </c>
      <c r="I38">
        <v>0</v>
      </c>
      <c r="J38">
        <v>846.5</v>
      </c>
      <c r="L38">
        <v>39</v>
      </c>
      <c r="M38" t="s">
        <v>46</v>
      </c>
      <c r="N38" s="1">
        <f t="shared" si="0"/>
        <v>5.5463673951565269E-2</v>
      </c>
      <c r="O38" s="1">
        <f t="shared" si="0"/>
        <v>0.82132309509746015</v>
      </c>
      <c r="P38" s="1">
        <f t="shared" si="1"/>
        <v>0.1232132309509746</v>
      </c>
    </row>
    <row r="39" spans="1:16" x14ac:dyDescent="0.25">
      <c r="A39">
        <v>40</v>
      </c>
      <c r="B39" t="s">
        <v>47</v>
      </c>
      <c r="C39">
        <v>0</v>
      </c>
      <c r="D39">
        <v>284.47500000000002</v>
      </c>
      <c r="E39">
        <v>0</v>
      </c>
      <c r="F39">
        <v>0</v>
      </c>
      <c r="G39">
        <v>0</v>
      </c>
      <c r="H39">
        <v>0</v>
      </c>
      <c r="I39">
        <v>0</v>
      </c>
      <c r="J39">
        <v>284.47500000000002</v>
      </c>
      <c r="L39">
        <v>40</v>
      </c>
      <c r="M39" t="s">
        <v>47</v>
      </c>
      <c r="N39" s="1">
        <f t="shared" si="0"/>
        <v>0</v>
      </c>
      <c r="O39" s="1">
        <f t="shared" si="0"/>
        <v>1</v>
      </c>
      <c r="P39" s="1">
        <f t="shared" si="1"/>
        <v>0</v>
      </c>
    </row>
    <row r="40" spans="1:16" x14ac:dyDescent="0.25">
      <c r="A40">
        <v>41</v>
      </c>
      <c r="B40" t="s">
        <v>48</v>
      </c>
      <c r="C40">
        <v>32.1</v>
      </c>
      <c r="D40">
        <v>252.35</v>
      </c>
      <c r="E40">
        <v>72.2</v>
      </c>
      <c r="F40">
        <v>0</v>
      </c>
      <c r="G40">
        <v>0</v>
      </c>
      <c r="H40">
        <v>0</v>
      </c>
      <c r="I40">
        <v>0</v>
      </c>
      <c r="J40">
        <v>356.65</v>
      </c>
      <c r="L40">
        <v>41</v>
      </c>
      <c r="M40" t="s">
        <v>48</v>
      </c>
      <c r="N40" s="1">
        <f t="shared" si="0"/>
        <v>9.0004205804009543E-2</v>
      </c>
      <c r="O40" s="1">
        <f t="shared" si="0"/>
        <v>0.70755642787046125</v>
      </c>
      <c r="P40" s="1">
        <f t="shared" si="1"/>
        <v>0.20243936632552925</v>
      </c>
    </row>
    <row r="41" spans="1:16" x14ac:dyDescent="0.25">
      <c r="A41">
        <v>42</v>
      </c>
      <c r="B41" t="s">
        <v>49</v>
      </c>
      <c r="C41">
        <v>53.89</v>
      </c>
      <c r="D41">
        <v>488.2</v>
      </c>
      <c r="E41">
        <v>57.45</v>
      </c>
      <c r="F41">
        <v>0</v>
      </c>
      <c r="G41">
        <v>0</v>
      </c>
      <c r="H41">
        <v>0</v>
      </c>
      <c r="I41">
        <v>0</v>
      </c>
      <c r="J41">
        <v>599.54</v>
      </c>
      <c r="L41">
        <v>42</v>
      </c>
      <c r="M41" t="s">
        <v>49</v>
      </c>
      <c r="N41" s="1">
        <f t="shared" si="0"/>
        <v>8.9885578943856959E-2</v>
      </c>
      <c r="O41" s="1">
        <f t="shared" si="0"/>
        <v>0.81429095639990667</v>
      </c>
      <c r="P41" s="1">
        <f t="shared" si="1"/>
        <v>9.5823464656236465E-2</v>
      </c>
    </row>
    <row r="42" spans="1:16" x14ac:dyDescent="0.25">
      <c r="A42">
        <v>43</v>
      </c>
      <c r="B42" t="s">
        <v>50</v>
      </c>
      <c r="C42">
        <v>24.9</v>
      </c>
      <c r="D42">
        <v>465.75</v>
      </c>
      <c r="E42">
        <v>43.9</v>
      </c>
      <c r="F42">
        <v>0</v>
      </c>
      <c r="G42">
        <v>0</v>
      </c>
      <c r="H42">
        <v>0</v>
      </c>
      <c r="I42">
        <v>0</v>
      </c>
      <c r="J42">
        <v>534.54999999999995</v>
      </c>
      <c r="L42">
        <v>43</v>
      </c>
      <c r="M42" t="s">
        <v>50</v>
      </c>
      <c r="N42" s="1">
        <f t="shared" si="0"/>
        <v>4.6581236554110936E-2</v>
      </c>
      <c r="O42" s="1">
        <f t="shared" si="0"/>
        <v>0.87129361144888229</v>
      </c>
      <c r="P42" s="1">
        <f t="shared" si="1"/>
        <v>8.2125151997006832E-2</v>
      </c>
    </row>
    <row r="43" spans="1:16" x14ac:dyDescent="0.25">
      <c r="A43">
        <v>44</v>
      </c>
      <c r="B43" t="s">
        <v>51</v>
      </c>
      <c r="C43">
        <v>9.1999999999999993</v>
      </c>
      <c r="D43">
        <v>142.81700000000001</v>
      </c>
      <c r="E43">
        <v>62</v>
      </c>
      <c r="F43">
        <v>0</v>
      </c>
      <c r="G43">
        <v>0</v>
      </c>
      <c r="H43">
        <v>0</v>
      </c>
      <c r="I43">
        <v>0</v>
      </c>
      <c r="J43">
        <v>214.017</v>
      </c>
      <c r="L43">
        <v>44</v>
      </c>
      <c r="M43" t="s">
        <v>51</v>
      </c>
      <c r="N43" s="1">
        <f t="shared" si="0"/>
        <v>4.2987239331454978E-2</v>
      </c>
      <c r="O43" s="1">
        <f t="shared" si="0"/>
        <v>0.6673161477826528</v>
      </c>
      <c r="P43" s="1">
        <f t="shared" si="1"/>
        <v>0.28969661288589227</v>
      </c>
    </row>
    <row r="44" spans="1:16" x14ac:dyDescent="0.25">
      <c r="A44">
        <v>96</v>
      </c>
      <c r="B44" t="s">
        <v>53</v>
      </c>
      <c r="C44">
        <v>0</v>
      </c>
      <c r="D44">
        <v>77.25</v>
      </c>
      <c r="E44">
        <v>0.4</v>
      </c>
      <c r="F44">
        <v>0</v>
      </c>
      <c r="G44">
        <v>2</v>
      </c>
      <c r="H44">
        <v>0</v>
      </c>
      <c r="I44">
        <v>0</v>
      </c>
      <c r="J44">
        <v>79.650000000000006</v>
      </c>
      <c r="L44">
        <v>96</v>
      </c>
      <c r="M44" t="s">
        <v>53</v>
      </c>
      <c r="N44" s="1">
        <f t="shared" si="0"/>
        <v>0</v>
      </c>
      <c r="O44" s="1">
        <f t="shared" si="0"/>
        <v>0.96986817325800367</v>
      </c>
      <c r="P44" s="1">
        <f t="shared" si="1"/>
        <v>5.0219711236660384E-3</v>
      </c>
    </row>
    <row r="46" spans="1:16" x14ac:dyDescent="0.25">
      <c r="A46" t="s">
        <v>52</v>
      </c>
      <c r="B46" t="s">
        <v>9</v>
      </c>
      <c r="C46">
        <f t="shared" ref="C46:J46" si="2">SUM(C2:C44)</f>
        <v>1869.8269999999998</v>
      </c>
      <c r="D46">
        <f t="shared" si="2"/>
        <v>25371.195999999996</v>
      </c>
      <c r="E46">
        <f t="shared" si="2"/>
        <v>2876.0750000000003</v>
      </c>
      <c r="F46">
        <f t="shared" si="2"/>
        <v>268.5</v>
      </c>
      <c r="G46">
        <f t="shared" si="2"/>
        <v>21.5</v>
      </c>
      <c r="H46">
        <f t="shared" si="2"/>
        <v>198</v>
      </c>
      <c r="I46">
        <f t="shared" si="2"/>
        <v>0</v>
      </c>
      <c r="J46">
        <f t="shared" si="2"/>
        <v>30605.098000000005</v>
      </c>
      <c r="L46" t="s">
        <v>52</v>
      </c>
      <c r="M46" t="s">
        <v>9</v>
      </c>
      <c r="N46" s="2">
        <f>+C46/$J46</f>
        <v>6.1095278963001508E-2</v>
      </c>
      <c r="O46" s="1">
        <f>+D46/$J46</f>
        <v>0.82898594214597821</v>
      </c>
      <c r="P46" s="1">
        <f>E46/J46</f>
        <v>9.3973722939884055E-2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M1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1</v>
      </c>
      <c r="B2" t="s">
        <v>54</v>
      </c>
      <c r="C2">
        <v>13.5</v>
      </c>
      <c r="D2">
        <v>194.25</v>
      </c>
      <c r="E2">
        <v>0</v>
      </c>
      <c r="F2">
        <v>0</v>
      </c>
      <c r="G2">
        <v>0</v>
      </c>
      <c r="H2">
        <v>0</v>
      </c>
      <c r="I2">
        <v>0</v>
      </c>
      <c r="J2">
        <v>207.75</v>
      </c>
      <c r="L2">
        <f>+A2</f>
        <v>1</v>
      </c>
      <c r="M2" t="str">
        <f>+B2</f>
        <v>BIOLOGIA VEGETAL</v>
      </c>
      <c r="N2" s="1">
        <f t="shared" ref="N2:N21" si="0">+C2/$J2</f>
        <v>6.4981949458483748E-2</v>
      </c>
      <c r="O2" s="1">
        <f t="shared" ref="O2:P17" si="1">+D2/$J2</f>
        <v>0.93501805054151621</v>
      </c>
      <c r="P2" s="1">
        <f t="shared" si="1"/>
        <v>0</v>
      </c>
    </row>
    <row r="3" spans="1:16" x14ac:dyDescent="0.25">
      <c r="A3">
        <v>2</v>
      </c>
      <c r="B3" t="s">
        <v>10</v>
      </c>
      <c r="C3">
        <v>16.399999999999999</v>
      </c>
      <c r="D3">
        <v>147.75</v>
      </c>
      <c r="E3">
        <v>0</v>
      </c>
      <c r="F3">
        <v>0</v>
      </c>
      <c r="G3">
        <v>0</v>
      </c>
      <c r="H3">
        <v>0</v>
      </c>
      <c r="I3">
        <v>0</v>
      </c>
      <c r="J3">
        <v>164.15</v>
      </c>
      <c r="L3">
        <f t="shared" ref="L3:M62" si="2">+A3</f>
        <v>2</v>
      </c>
      <c r="M3" t="str">
        <f t="shared" si="2"/>
        <v>BIOTECNOLOGIA</v>
      </c>
      <c r="N3" s="1">
        <f t="shared" si="0"/>
        <v>9.9908620164483694E-2</v>
      </c>
      <c r="O3" s="1">
        <f t="shared" si="1"/>
        <v>0.90009137983551624</v>
      </c>
      <c r="P3" s="1">
        <f t="shared" si="1"/>
        <v>0</v>
      </c>
    </row>
    <row r="4" spans="1:16" x14ac:dyDescent="0.25">
      <c r="A4">
        <v>3</v>
      </c>
      <c r="B4" t="s">
        <v>11</v>
      </c>
      <c r="C4">
        <v>14.03</v>
      </c>
      <c r="D4">
        <v>306.72000000000003</v>
      </c>
      <c r="E4">
        <v>0</v>
      </c>
      <c r="F4">
        <v>0</v>
      </c>
      <c r="G4">
        <v>0</v>
      </c>
      <c r="H4">
        <v>0</v>
      </c>
      <c r="I4">
        <v>0</v>
      </c>
      <c r="J4">
        <v>320.75</v>
      </c>
      <c r="L4">
        <f t="shared" si="2"/>
        <v>3</v>
      </c>
      <c r="M4" t="str">
        <f t="shared" si="2"/>
        <v>CIÈNCIA ANIMAL</v>
      </c>
      <c r="N4" s="1">
        <f t="shared" si="0"/>
        <v>4.3741231488698358E-2</v>
      </c>
      <c r="O4" s="1">
        <f t="shared" si="1"/>
        <v>0.95625876851130176</v>
      </c>
      <c r="P4" s="1">
        <f t="shared" si="1"/>
        <v>0</v>
      </c>
    </row>
    <row r="5" spans="1:16" x14ac:dyDescent="0.25">
      <c r="A5">
        <v>4</v>
      </c>
      <c r="B5" t="s">
        <v>12</v>
      </c>
      <c r="C5">
        <v>0</v>
      </c>
      <c r="D5">
        <v>289</v>
      </c>
      <c r="E5">
        <v>0</v>
      </c>
      <c r="F5">
        <v>0</v>
      </c>
      <c r="G5">
        <v>0</v>
      </c>
      <c r="H5">
        <v>0</v>
      </c>
      <c r="I5">
        <v>0</v>
      </c>
      <c r="J5">
        <v>289</v>
      </c>
      <c r="L5">
        <f t="shared" si="2"/>
        <v>4</v>
      </c>
      <c r="M5" t="str">
        <f t="shared" si="2"/>
        <v>COMPOSICIÓ ARQUITECTÒNICA</v>
      </c>
      <c r="N5" s="1">
        <f t="shared" si="0"/>
        <v>0</v>
      </c>
      <c r="O5" s="1">
        <f t="shared" si="1"/>
        <v>1</v>
      </c>
      <c r="P5" s="1">
        <f t="shared" si="1"/>
        <v>0</v>
      </c>
    </row>
    <row r="6" spans="1:16" x14ac:dyDescent="0.25">
      <c r="A6">
        <v>5</v>
      </c>
      <c r="B6" t="s">
        <v>13</v>
      </c>
      <c r="C6">
        <v>22</v>
      </c>
      <c r="D6">
        <v>1751.75</v>
      </c>
      <c r="E6">
        <v>0</v>
      </c>
      <c r="F6">
        <v>0</v>
      </c>
      <c r="G6">
        <v>0</v>
      </c>
      <c r="H6">
        <v>0</v>
      </c>
      <c r="I6">
        <v>0</v>
      </c>
      <c r="J6">
        <v>1773.75</v>
      </c>
      <c r="L6">
        <f t="shared" si="2"/>
        <v>5</v>
      </c>
      <c r="M6" t="str">
        <f t="shared" si="2"/>
        <v>CONSTRUCCIONS ARQUITECTÒNIQUES</v>
      </c>
      <c r="N6" s="1">
        <f t="shared" si="0"/>
        <v>1.2403100775193798E-2</v>
      </c>
      <c r="O6" s="1">
        <f t="shared" si="1"/>
        <v>0.9875968992248062</v>
      </c>
      <c r="P6" s="1">
        <f t="shared" si="1"/>
        <v>0</v>
      </c>
    </row>
    <row r="7" spans="1:16" x14ac:dyDescent="0.25">
      <c r="A7">
        <v>6</v>
      </c>
      <c r="B7" t="s">
        <v>14</v>
      </c>
      <c r="C7">
        <v>108.23</v>
      </c>
      <c r="D7">
        <v>1015.52</v>
      </c>
      <c r="E7">
        <v>0</v>
      </c>
      <c r="F7">
        <v>0</v>
      </c>
      <c r="G7">
        <v>0</v>
      </c>
      <c r="H7">
        <v>0</v>
      </c>
      <c r="I7">
        <v>0</v>
      </c>
      <c r="J7">
        <v>1123.75</v>
      </c>
      <c r="L7">
        <f t="shared" si="2"/>
        <v>6</v>
      </c>
      <c r="M7" t="str">
        <f t="shared" si="2"/>
        <v>DIBUIX</v>
      </c>
      <c r="N7" s="1">
        <f t="shared" si="0"/>
        <v>9.6311457174638487E-2</v>
      </c>
      <c r="O7" s="1">
        <f t="shared" si="1"/>
        <v>0.90368854282536148</v>
      </c>
      <c r="P7" s="1">
        <f t="shared" si="1"/>
        <v>0</v>
      </c>
    </row>
    <row r="8" spans="1:16" x14ac:dyDescent="0.25">
      <c r="A8">
        <v>7</v>
      </c>
      <c r="B8" t="s">
        <v>15</v>
      </c>
      <c r="C8">
        <v>18</v>
      </c>
      <c r="D8">
        <v>69.2</v>
      </c>
      <c r="E8">
        <v>0</v>
      </c>
      <c r="F8">
        <v>0</v>
      </c>
      <c r="G8">
        <v>0</v>
      </c>
      <c r="H8">
        <v>0</v>
      </c>
      <c r="I8">
        <v>0</v>
      </c>
      <c r="J8">
        <v>87.2</v>
      </c>
      <c r="L8">
        <f t="shared" si="2"/>
        <v>7</v>
      </c>
      <c r="M8" t="str">
        <f t="shared" si="2"/>
        <v>ECONOMIA I CIÈNCIES SOCIALS</v>
      </c>
      <c r="N8" s="1">
        <f t="shared" si="0"/>
        <v>0.20642201834862384</v>
      </c>
      <c r="O8" s="1">
        <f t="shared" si="1"/>
        <v>0.79357798165137616</v>
      </c>
      <c r="P8" s="1">
        <f t="shared" si="1"/>
        <v>0</v>
      </c>
    </row>
    <row r="9" spans="1:16" x14ac:dyDescent="0.25">
      <c r="A9">
        <v>8</v>
      </c>
      <c r="B9" t="s">
        <v>16</v>
      </c>
      <c r="C9">
        <v>171.76</v>
      </c>
      <c r="D9">
        <v>11.99</v>
      </c>
      <c r="E9">
        <v>0</v>
      </c>
      <c r="F9">
        <v>0</v>
      </c>
      <c r="G9">
        <v>0</v>
      </c>
      <c r="H9">
        <v>0</v>
      </c>
      <c r="I9">
        <v>0</v>
      </c>
      <c r="J9">
        <v>183.75</v>
      </c>
      <c r="L9">
        <f t="shared" si="2"/>
        <v>8</v>
      </c>
      <c r="M9" t="str">
        <f t="shared" si="2"/>
        <v>ESCULTURA</v>
      </c>
      <c r="N9" s="1">
        <f t="shared" si="0"/>
        <v>0.9347482993197278</v>
      </c>
      <c r="O9" s="1">
        <f t="shared" si="1"/>
        <v>6.5251700680272112E-2</v>
      </c>
      <c r="P9" s="1">
        <f t="shared" si="1"/>
        <v>0</v>
      </c>
    </row>
    <row r="10" spans="1:16" x14ac:dyDescent="0.25">
      <c r="A10">
        <v>9</v>
      </c>
      <c r="B10" t="s">
        <v>17</v>
      </c>
      <c r="C10">
        <v>26.55</v>
      </c>
      <c r="D10">
        <v>663.1</v>
      </c>
      <c r="E10">
        <v>2</v>
      </c>
      <c r="F10">
        <v>0</v>
      </c>
      <c r="G10">
        <v>0</v>
      </c>
      <c r="H10">
        <v>0</v>
      </c>
      <c r="I10">
        <v>0</v>
      </c>
      <c r="J10">
        <v>691.65</v>
      </c>
      <c r="L10">
        <f t="shared" si="2"/>
        <v>9</v>
      </c>
      <c r="M10" t="str">
        <f t="shared" si="2"/>
        <v>ESTADÍSTICA I INVESTIGACIÓ OPERATIVA APLICADES I QUALITAT</v>
      </c>
      <c r="N10" s="1">
        <f t="shared" si="0"/>
        <v>3.8386467143786601E-2</v>
      </c>
      <c r="O10" s="1">
        <f t="shared" si="1"/>
        <v>0.95872189691317866</v>
      </c>
      <c r="P10" s="1">
        <f t="shared" si="1"/>
        <v>2.8916359430347718E-3</v>
      </c>
    </row>
    <row r="11" spans="1:16" x14ac:dyDescent="0.25">
      <c r="A11">
        <v>10</v>
      </c>
      <c r="B11" t="s">
        <v>18</v>
      </c>
      <c r="C11">
        <v>63</v>
      </c>
      <c r="D11">
        <v>1336.7</v>
      </c>
      <c r="E11">
        <v>0</v>
      </c>
      <c r="F11">
        <v>0</v>
      </c>
      <c r="G11">
        <v>0</v>
      </c>
      <c r="H11">
        <v>0</v>
      </c>
      <c r="I11">
        <v>0</v>
      </c>
      <c r="J11">
        <v>1399.7</v>
      </c>
      <c r="L11">
        <f t="shared" si="2"/>
        <v>10</v>
      </c>
      <c r="M11" t="str">
        <f t="shared" si="2"/>
        <v>EXPRESSIÓ GRÀFICA ARQUITECTÒNICA</v>
      </c>
      <c r="N11" s="1">
        <f t="shared" si="0"/>
        <v>4.5009644923912268E-2</v>
      </c>
      <c r="O11" s="1">
        <f t="shared" si="1"/>
        <v>0.95499035507608776</v>
      </c>
      <c r="P11" s="1">
        <f t="shared" si="1"/>
        <v>0</v>
      </c>
    </row>
    <row r="12" spans="1:16" x14ac:dyDescent="0.25">
      <c r="A12">
        <v>11</v>
      </c>
      <c r="B12" t="s">
        <v>19</v>
      </c>
      <c r="C12">
        <v>13.8</v>
      </c>
      <c r="D12">
        <v>889.3</v>
      </c>
      <c r="E12">
        <v>0</v>
      </c>
      <c r="F12">
        <v>0</v>
      </c>
      <c r="G12">
        <v>0</v>
      </c>
      <c r="H12">
        <v>0</v>
      </c>
      <c r="I12">
        <v>0</v>
      </c>
      <c r="J12">
        <v>903.1</v>
      </c>
      <c r="L12">
        <f t="shared" si="2"/>
        <v>11</v>
      </c>
      <c r="M12" t="str">
        <f t="shared" si="2"/>
        <v>Enginyeria Gràfica</v>
      </c>
      <c r="N12" s="1">
        <f t="shared" si="0"/>
        <v>1.5280699811759495E-2</v>
      </c>
      <c r="O12" s="1">
        <f t="shared" si="1"/>
        <v>0.98471930018824039</v>
      </c>
      <c r="P12" s="1">
        <f t="shared" si="1"/>
        <v>0</v>
      </c>
    </row>
    <row r="13" spans="1:16" x14ac:dyDescent="0.25">
      <c r="A13">
        <v>12</v>
      </c>
      <c r="B13" t="s">
        <v>20</v>
      </c>
      <c r="C13">
        <v>98.75</v>
      </c>
      <c r="D13">
        <v>1738.94</v>
      </c>
      <c r="E13">
        <v>0</v>
      </c>
      <c r="F13">
        <v>0</v>
      </c>
      <c r="G13">
        <v>0</v>
      </c>
      <c r="H13">
        <v>0</v>
      </c>
      <c r="I13">
        <v>0</v>
      </c>
      <c r="J13">
        <v>1837.69</v>
      </c>
      <c r="L13">
        <f t="shared" si="2"/>
        <v>12</v>
      </c>
      <c r="M13" t="str">
        <f t="shared" si="2"/>
        <v>FÍSICA APLICADA</v>
      </c>
      <c r="N13" s="1">
        <f t="shared" si="0"/>
        <v>5.3735940229309623E-2</v>
      </c>
      <c r="O13" s="1">
        <f t="shared" si="1"/>
        <v>0.94626405977069039</v>
      </c>
      <c r="P13" s="1">
        <f t="shared" si="1"/>
        <v>0</v>
      </c>
    </row>
    <row r="14" spans="1:16" x14ac:dyDescent="0.25">
      <c r="A14">
        <v>13</v>
      </c>
      <c r="B14" t="s">
        <v>21</v>
      </c>
      <c r="C14">
        <v>115</v>
      </c>
      <c r="D14">
        <v>1186.3</v>
      </c>
      <c r="E14">
        <v>0</v>
      </c>
      <c r="F14">
        <v>37.5</v>
      </c>
      <c r="G14">
        <v>0</v>
      </c>
      <c r="H14">
        <v>0</v>
      </c>
      <c r="I14">
        <v>0</v>
      </c>
      <c r="J14">
        <v>1338.8</v>
      </c>
      <c r="L14">
        <f t="shared" si="2"/>
        <v>13</v>
      </c>
      <c r="M14" t="str">
        <f t="shared" si="2"/>
        <v>LINGÜÍSTICA APLICADA</v>
      </c>
      <c r="N14" s="1">
        <f t="shared" si="0"/>
        <v>8.5897818942336418E-2</v>
      </c>
      <c r="O14" s="1">
        <f t="shared" si="1"/>
        <v>0.88609202270690168</v>
      </c>
      <c r="P14" s="1">
        <f t="shared" si="1"/>
        <v>0</v>
      </c>
    </row>
    <row r="15" spans="1:16" x14ac:dyDescent="0.25">
      <c r="A15">
        <v>14</v>
      </c>
      <c r="B15" t="s">
        <v>22</v>
      </c>
      <c r="C15">
        <v>39.21</v>
      </c>
      <c r="D15">
        <v>114</v>
      </c>
      <c r="E15">
        <v>0</v>
      </c>
      <c r="F15">
        <v>0</v>
      </c>
      <c r="G15">
        <v>0</v>
      </c>
      <c r="H15">
        <v>0</v>
      </c>
      <c r="I15">
        <v>0</v>
      </c>
      <c r="J15">
        <v>153.21</v>
      </c>
      <c r="L15">
        <f t="shared" si="2"/>
        <v>14</v>
      </c>
      <c r="M15" t="str">
        <f t="shared" si="2"/>
        <v>ENGINYERIA RURAL I AGROALIMENTÀRIA</v>
      </c>
      <c r="N15" s="1">
        <f t="shared" si="0"/>
        <v>0.25592324260818483</v>
      </c>
      <c r="O15" s="1">
        <f t="shared" si="1"/>
        <v>0.74407675739181511</v>
      </c>
      <c r="P15" s="1">
        <f t="shared" si="1"/>
        <v>0</v>
      </c>
    </row>
    <row r="16" spans="1:16" x14ac:dyDescent="0.25">
      <c r="A16">
        <v>15</v>
      </c>
      <c r="B16" t="s">
        <v>23</v>
      </c>
      <c r="C16">
        <v>3</v>
      </c>
      <c r="D16">
        <v>1116.5</v>
      </c>
      <c r="E16">
        <v>0</v>
      </c>
      <c r="F16">
        <v>0</v>
      </c>
      <c r="G16">
        <v>0</v>
      </c>
      <c r="H16">
        <v>0</v>
      </c>
      <c r="I16">
        <v>0</v>
      </c>
      <c r="J16">
        <v>1119.5</v>
      </c>
      <c r="L16">
        <f t="shared" si="2"/>
        <v>15</v>
      </c>
      <c r="M16" t="str">
        <f t="shared" si="2"/>
        <v>ENGINYERIA CARTOGRÀFICA, GEODÈSIA I FOTOGRAMETRIA</v>
      </c>
      <c r="N16" s="1">
        <f t="shared" si="0"/>
        <v>2.6797677534613666E-3</v>
      </c>
      <c r="O16" s="1">
        <f t="shared" si="1"/>
        <v>0.99732023224653865</v>
      </c>
      <c r="P16" s="1">
        <f t="shared" si="1"/>
        <v>0</v>
      </c>
    </row>
    <row r="17" spans="1:16" x14ac:dyDescent="0.25">
      <c r="A17">
        <v>16</v>
      </c>
      <c r="B17" t="s">
        <v>24</v>
      </c>
      <c r="C17">
        <v>13.5</v>
      </c>
      <c r="D17">
        <v>544.08000000000004</v>
      </c>
      <c r="E17">
        <v>0</v>
      </c>
      <c r="F17">
        <v>0</v>
      </c>
      <c r="G17">
        <v>0</v>
      </c>
      <c r="H17">
        <v>0</v>
      </c>
      <c r="I17">
        <v>0</v>
      </c>
      <c r="J17">
        <v>557.58000000000004</v>
      </c>
      <c r="L17">
        <f t="shared" si="2"/>
        <v>16</v>
      </c>
      <c r="M17" t="str">
        <f t="shared" si="2"/>
        <v>ENGINYERIA DE LA CONSTRUCCIÓ I DE PROJECTES  D'ENGINYERIA CIVIL</v>
      </c>
      <c r="N17" s="1">
        <f t="shared" si="0"/>
        <v>2.4211772301732486E-2</v>
      </c>
      <c r="O17" s="1">
        <f t="shared" si="1"/>
        <v>0.97578822769826756</v>
      </c>
      <c r="P17" s="1">
        <f t="shared" si="1"/>
        <v>0</v>
      </c>
    </row>
    <row r="18" spans="1:16" x14ac:dyDescent="0.25">
      <c r="A18">
        <v>17</v>
      </c>
      <c r="B18" t="s">
        <v>25</v>
      </c>
      <c r="C18">
        <v>195.5</v>
      </c>
      <c r="D18">
        <v>1014.5</v>
      </c>
      <c r="E18">
        <v>0</v>
      </c>
      <c r="F18">
        <v>0</v>
      </c>
      <c r="G18">
        <v>0</v>
      </c>
      <c r="H18">
        <v>0</v>
      </c>
      <c r="I18">
        <v>0</v>
      </c>
      <c r="J18">
        <v>1210</v>
      </c>
      <c r="L18">
        <f t="shared" si="2"/>
        <v>17</v>
      </c>
      <c r="M18" t="str">
        <f t="shared" si="2"/>
        <v>INFORMÀTICA DE SISTEMES I COMPUTADORS</v>
      </c>
      <c r="N18" s="1">
        <f t="shared" si="0"/>
        <v>0.1615702479338843</v>
      </c>
      <c r="O18" s="1">
        <f t="shared" ref="O18:P21" si="3">+D18/$J18</f>
        <v>0.8384297520661157</v>
      </c>
      <c r="P18" s="1">
        <f t="shared" si="3"/>
        <v>0</v>
      </c>
    </row>
    <row r="19" spans="1:16" x14ac:dyDescent="0.25">
      <c r="A19">
        <v>18</v>
      </c>
      <c r="B19" t="s">
        <v>26</v>
      </c>
      <c r="C19">
        <v>0</v>
      </c>
      <c r="D19">
        <v>190.56</v>
      </c>
      <c r="E19">
        <v>0</v>
      </c>
      <c r="F19">
        <v>0</v>
      </c>
      <c r="G19">
        <v>0</v>
      </c>
      <c r="H19">
        <v>0</v>
      </c>
      <c r="I19">
        <v>0</v>
      </c>
      <c r="J19">
        <v>190.56</v>
      </c>
      <c r="L19">
        <f t="shared" si="2"/>
        <v>18</v>
      </c>
      <c r="M19" t="str">
        <f t="shared" si="2"/>
        <v>ENGINYERIA DEL TERRENY</v>
      </c>
      <c r="N19" s="1">
        <f t="shared" si="0"/>
        <v>0</v>
      </c>
      <c r="O19" s="1">
        <f t="shared" si="3"/>
        <v>1</v>
      </c>
      <c r="P19" s="1">
        <f t="shared" si="3"/>
        <v>0</v>
      </c>
    </row>
    <row r="20" spans="1:16" x14ac:dyDescent="0.25">
      <c r="A20">
        <v>19</v>
      </c>
      <c r="B20" t="s">
        <v>27</v>
      </c>
      <c r="C20">
        <v>26</v>
      </c>
      <c r="D20">
        <v>311.35000000000002</v>
      </c>
      <c r="E20">
        <v>6</v>
      </c>
      <c r="F20">
        <v>0</v>
      </c>
      <c r="G20">
        <v>0</v>
      </c>
      <c r="H20">
        <v>0</v>
      </c>
      <c r="I20">
        <v>0</v>
      </c>
      <c r="J20">
        <v>343.35</v>
      </c>
      <c r="L20">
        <f t="shared" si="2"/>
        <v>19</v>
      </c>
      <c r="M20" t="str">
        <f t="shared" si="2"/>
        <v>ENGINYERIA ELÈCTRICA</v>
      </c>
      <c r="N20" s="1">
        <f t="shared" si="0"/>
        <v>7.5724479394204167E-2</v>
      </c>
      <c r="O20" s="1">
        <f t="shared" si="3"/>
        <v>0.90680064074559485</v>
      </c>
      <c r="P20" s="1">
        <f t="shared" si="3"/>
        <v>1.7474879860200961E-2</v>
      </c>
    </row>
    <row r="21" spans="1:16" x14ac:dyDescent="0.25">
      <c r="A21">
        <v>20</v>
      </c>
      <c r="B21" t="s">
        <v>28</v>
      </c>
      <c r="C21">
        <v>52.95</v>
      </c>
      <c r="D21">
        <v>1603.2</v>
      </c>
      <c r="E21">
        <v>0</v>
      </c>
      <c r="F21">
        <v>0</v>
      </c>
      <c r="G21">
        <v>0</v>
      </c>
      <c r="H21">
        <v>0</v>
      </c>
      <c r="I21">
        <v>0</v>
      </c>
      <c r="J21">
        <v>1656.15</v>
      </c>
      <c r="L21">
        <f t="shared" si="2"/>
        <v>20</v>
      </c>
      <c r="M21" t="str">
        <f t="shared" si="2"/>
        <v>ENGINYERIA ELECTRÒNICA</v>
      </c>
      <c r="N21" s="1">
        <f t="shared" si="0"/>
        <v>3.1971741690064302E-2</v>
      </c>
      <c r="O21" s="1">
        <f t="shared" si="3"/>
        <v>0.96802825830993566</v>
      </c>
      <c r="P21" s="1">
        <f t="shared" si="3"/>
        <v>0</v>
      </c>
    </row>
    <row r="22" spans="1:16" x14ac:dyDescent="0.25">
      <c r="A22">
        <v>21</v>
      </c>
      <c r="B22" t="s">
        <v>29</v>
      </c>
      <c r="C22">
        <v>0</v>
      </c>
      <c r="D22">
        <v>92.72</v>
      </c>
      <c r="E22">
        <v>0</v>
      </c>
      <c r="F22">
        <v>0</v>
      </c>
      <c r="G22">
        <v>0</v>
      </c>
      <c r="H22">
        <v>0</v>
      </c>
      <c r="I22">
        <v>0</v>
      </c>
      <c r="J22">
        <v>92.72</v>
      </c>
      <c r="L22">
        <f t="shared" si="2"/>
        <v>21</v>
      </c>
      <c r="M22" t="str">
        <f t="shared" si="2"/>
        <v>ENGINYERIA HIDRÀULICA I MEDI AMBIENT</v>
      </c>
      <c r="N22" s="1">
        <f t="shared" ref="N22:P44" si="4">+C22/$J22</f>
        <v>0</v>
      </c>
      <c r="O22" s="1">
        <f t="shared" si="4"/>
        <v>1</v>
      </c>
      <c r="P22" s="1">
        <f t="shared" si="4"/>
        <v>0</v>
      </c>
    </row>
    <row r="23" spans="1:16" x14ac:dyDescent="0.25">
      <c r="A23">
        <v>22</v>
      </c>
      <c r="B23" t="s">
        <v>30</v>
      </c>
      <c r="C23">
        <v>24.3</v>
      </c>
      <c r="D23">
        <v>937.4</v>
      </c>
      <c r="E23">
        <v>0</v>
      </c>
      <c r="F23">
        <v>0</v>
      </c>
      <c r="G23">
        <v>0</v>
      </c>
      <c r="H23">
        <v>0</v>
      </c>
      <c r="I23">
        <v>0</v>
      </c>
      <c r="J23">
        <v>961.7</v>
      </c>
      <c r="L23">
        <f t="shared" si="2"/>
        <v>22</v>
      </c>
      <c r="M23" t="str">
        <f t="shared" si="2"/>
        <v>ENGINYERIA MECÀNICA I DE MATERIALS</v>
      </c>
      <c r="N23" s="1">
        <f t="shared" si="4"/>
        <v>2.5267755017157119E-2</v>
      </c>
      <c r="O23" s="1">
        <f t="shared" si="4"/>
        <v>0.97473224498284283</v>
      </c>
      <c r="P23" s="1">
        <f t="shared" si="4"/>
        <v>0</v>
      </c>
    </row>
    <row r="24" spans="1:16" x14ac:dyDescent="0.25">
      <c r="A24">
        <v>23</v>
      </c>
      <c r="B24" t="s">
        <v>31</v>
      </c>
      <c r="C24">
        <v>27.4</v>
      </c>
      <c r="D24">
        <v>339.38</v>
      </c>
      <c r="E24">
        <v>0</v>
      </c>
      <c r="F24">
        <v>0</v>
      </c>
      <c r="G24">
        <v>0</v>
      </c>
      <c r="H24">
        <v>0</v>
      </c>
      <c r="I24">
        <v>0</v>
      </c>
      <c r="J24">
        <v>366.78</v>
      </c>
      <c r="L24">
        <f t="shared" si="2"/>
        <v>23</v>
      </c>
      <c r="M24" t="str">
        <f t="shared" si="2"/>
        <v>ENGINYERIA QUÍMICA I NUCLEAR</v>
      </c>
      <c r="N24" s="1">
        <f t="shared" si="4"/>
        <v>7.4704182343639236E-2</v>
      </c>
      <c r="O24" s="1">
        <f t="shared" si="4"/>
        <v>0.92529581765636082</v>
      </c>
      <c r="P24" s="1">
        <f t="shared" si="4"/>
        <v>0</v>
      </c>
    </row>
    <row r="25" spans="1:16" x14ac:dyDescent="0.25">
      <c r="A25">
        <v>24</v>
      </c>
      <c r="B25" t="s">
        <v>32</v>
      </c>
      <c r="C25">
        <v>0</v>
      </c>
      <c r="D25">
        <v>189</v>
      </c>
      <c r="E25">
        <v>0</v>
      </c>
      <c r="F25">
        <v>0</v>
      </c>
      <c r="G25">
        <v>0</v>
      </c>
      <c r="H25">
        <v>0</v>
      </c>
      <c r="I25">
        <v>0</v>
      </c>
      <c r="J25">
        <v>189</v>
      </c>
      <c r="L25">
        <f t="shared" si="2"/>
        <v>24</v>
      </c>
      <c r="M25" t="str">
        <f t="shared" si="2"/>
        <v>ENGINYERIA TÈXTIL I PAPERERA</v>
      </c>
      <c r="N25" s="1">
        <f t="shared" si="4"/>
        <v>0</v>
      </c>
      <c r="O25" s="1">
        <f t="shared" si="4"/>
        <v>1</v>
      </c>
      <c r="P25" s="1">
        <f t="shared" si="4"/>
        <v>0</v>
      </c>
    </row>
    <row r="26" spans="1:16" x14ac:dyDescent="0.25">
      <c r="A26">
        <v>25</v>
      </c>
      <c r="B26" t="s">
        <v>33</v>
      </c>
      <c r="C26">
        <v>0</v>
      </c>
      <c r="D26">
        <v>34.299999999999997</v>
      </c>
      <c r="E26">
        <v>3</v>
      </c>
      <c r="F26">
        <v>0</v>
      </c>
      <c r="G26">
        <v>0</v>
      </c>
      <c r="H26">
        <v>0</v>
      </c>
      <c r="I26">
        <v>0</v>
      </c>
      <c r="J26">
        <v>37.299999999999997</v>
      </c>
      <c r="L26">
        <f t="shared" si="2"/>
        <v>25</v>
      </c>
      <c r="M26" t="str">
        <f t="shared" si="2"/>
        <v>MÀQUINES I MOTORS TÈRMICS</v>
      </c>
      <c r="N26" s="1">
        <f t="shared" si="4"/>
        <v>0</v>
      </c>
      <c r="O26" s="1">
        <f t="shared" si="4"/>
        <v>0.91957104557640745</v>
      </c>
      <c r="P26" s="1">
        <f t="shared" si="4"/>
        <v>8.0428954423592505E-2</v>
      </c>
    </row>
    <row r="27" spans="1:16" x14ac:dyDescent="0.25">
      <c r="A27">
        <v>26</v>
      </c>
      <c r="B27" t="s">
        <v>34</v>
      </c>
      <c r="C27">
        <v>279.2</v>
      </c>
      <c r="D27">
        <v>2471.6</v>
      </c>
      <c r="E27">
        <v>4.5</v>
      </c>
      <c r="F27">
        <v>0</v>
      </c>
      <c r="G27">
        <v>0</v>
      </c>
      <c r="H27">
        <v>0</v>
      </c>
      <c r="I27">
        <v>0</v>
      </c>
      <c r="J27">
        <v>2755.3</v>
      </c>
      <c r="L27">
        <f t="shared" si="2"/>
        <v>26</v>
      </c>
      <c r="M27" t="str">
        <f t="shared" si="2"/>
        <v>MATEMÀTICA APLICADA</v>
      </c>
      <c r="N27" s="1">
        <f t="shared" si="4"/>
        <v>0.10133197836896163</v>
      </c>
      <c r="O27" s="1">
        <f t="shared" si="4"/>
        <v>0.89703480564729787</v>
      </c>
      <c r="P27" s="1">
        <f t="shared" si="4"/>
        <v>1.6332159837404274E-3</v>
      </c>
    </row>
    <row r="28" spans="1:16" x14ac:dyDescent="0.25">
      <c r="A28">
        <v>27</v>
      </c>
      <c r="B28" t="s">
        <v>35</v>
      </c>
      <c r="C28">
        <v>49.65</v>
      </c>
      <c r="D28">
        <v>923.34</v>
      </c>
      <c r="E28">
        <v>0</v>
      </c>
      <c r="F28">
        <v>0</v>
      </c>
      <c r="G28">
        <v>0</v>
      </c>
      <c r="H28">
        <v>0</v>
      </c>
      <c r="I28">
        <v>0</v>
      </c>
      <c r="J28">
        <v>972.99</v>
      </c>
      <c r="L28">
        <f t="shared" si="2"/>
        <v>27</v>
      </c>
      <c r="M28" t="str">
        <f t="shared" si="2"/>
        <v>MECÀNICA DELS MEDIS CONTINUS I TEORIA D'ESTRUCTURES</v>
      </c>
      <c r="N28" s="1">
        <f t="shared" si="4"/>
        <v>5.1028273671877407E-2</v>
      </c>
      <c r="O28" s="1">
        <f t="shared" si="4"/>
        <v>0.94897172632812266</v>
      </c>
      <c r="P28" s="1">
        <f t="shared" si="4"/>
        <v>0</v>
      </c>
    </row>
    <row r="29" spans="1:16" x14ac:dyDescent="0.25">
      <c r="A29">
        <v>28</v>
      </c>
      <c r="B29" t="s">
        <v>36</v>
      </c>
      <c r="C29">
        <v>0</v>
      </c>
      <c r="D29">
        <v>16.8</v>
      </c>
      <c r="E29">
        <v>0</v>
      </c>
      <c r="F29">
        <v>0</v>
      </c>
      <c r="G29">
        <v>0</v>
      </c>
      <c r="H29">
        <v>0</v>
      </c>
      <c r="I29">
        <v>0</v>
      </c>
      <c r="J29">
        <v>16.8</v>
      </c>
      <c r="L29">
        <f t="shared" si="2"/>
        <v>28</v>
      </c>
      <c r="M29" t="str">
        <f t="shared" si="2"/>
        <v>Organització d'Empreses</v>
      </c>
      <c r="N29" s="1">
        <f t="shared" si="4"/>
        <v>0</v>
      </c>
      <c r="O29" s="1">
        <f t="shared" si="4"/>
        <v>1</v>
      </c>
      <c r="P29" s="1">
        <f t="shared" si="4"/>
        <v>0</v>
      </c>
    </row>
    <row r="30" spans="1:16" x14ac:dyDescent="0.25">
      <c r="A30">
        <v>29</v>
      </c>
      <c r="B30" t="s">
        <v>37</v>
      </c>
      <c r="C30">
        <v>139</v>
      </c>
      <c r="D30">
        <v>738</v>
      </c>
      <c r="E30">
        <v>0</v>
      </c>
      <c r="F30">
        <v>0</v>
      </c>
      <c r="G30">
        <v>0</v>
      </c>
      <c r="H30">
        <v>0</v>
      </c>
      <c r="I30">
        <v>0</v>
      </c>
      <c r="J30">
        <v>877</v>
      </c>
      <c r="L30">
        <f t="shared" si="2"/>
        <v>29</v>
      </c>
      <c r="M30" t="str">
        <f t="shared" si="2"/>
        <v>PINTURA</v>
      </c>
      <c r="N30" s="1">
        <f t="shared" si="4"/>
        <v>0.15849486887115166</v>
      </c>
      <c r="O30" s="1">
        <f t="shared" si="4"/>
        <v>0.84150513112884839</v>
      </c>
      <c r="P30" s="1">
        <f t="shared" si="4"/>
        <v>0</v>
      </c>
    </row>
    <row r="31" spans="1:16" x14ac:dyDescent="0.25">
      <c r="A31">
        <v>30</v>
      </c>
      <c r="B31" t="s">
        <v>38</v>
      </c>
      <c r="C31">
        <v>42.18</v>
      </c>
      <c r="D31">
        <v>402.17</v>
      </c>
      <c r="E31">
        <v>0</v>
      </c>
      <c r="F31">
        <v>0</v>
      </c>
      <c r="G31">
        <v>0</v>
      </c>
      <c r="H31">
        <v>0</v>
      </c>
      <c r="I31">
        <v>0</v>
      </c>
      <c r="J31">
        <v>444.35</v>
      </c>
      <c r="L31">
        <f t="shared" si="2"/>
        <v>30</v>
      </c>
      <c r="M31" t="str">
        <f t="shared" si="2"/>
        <v>PRODUCCIÓ VEGETAL</v>
      </c>
      <c r="N31" s="1">
        <f t="shared" si="4"/>
        <v>9.4925171598964769E-2</v>
      </c>
      <c r="O31" s="1">
        <f t="shared" si="4"/>
        <v>0.90507482840103526</v>
      </c>
      <c r="P31" s="1">
        <f t="shared" si="4"/>
        <v>0</v>
      </c>
    </row>
    <row r="32" spans="1:16" x14ac:dyDescent="0.25">
      <c r="A32">
        <v>31</v>
      </c>
      <c r="B32" t="s">
        <v>39</v>
      </c>
      <c r="C32">
        <v>7.5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7.5</v>
      </c>
      <c r="L32">
        <f t="shared" si="2"/>
        <v>31</v>
      </c>
      <c r="M32" t="str">
        <f t="shared" si="2"/>
        <v>QUÍMICA</v>
      </c>
      <c r="N32" s="1">
        <f t="shared" si="4"/>
        <v>1</v>
      </c>
      <c r="O32" s="1">
        <f t="shared" si="4"/>
        <v>0</v>
      </c>
      <c r="P32" s="1">
        <f t="shared" si="4"/>
        <v>0</v>
      </c>
    </row>
    <row r="33" spans="1:16" x14ac:dyDescent="0.25">
      <c r="A33">
        <v>32</v>
      </c>
      <c r="B33" t="s">
        <v>40</v>
      </c>
      <c r="C33">
        <v>232.34</v>
      </c>
      <c r="D33">
        <v>0</v>
      </c>
      <c r="E33">
        <v>6</v>
      </c>
      <c r="F33">
        <v>0</v>
      </c>
      <c r="G33">
        <v>0</v>
      </c>
      <c r="H33">
        <v>0</v>
      </c>
      <c r="I33">
        <v>0</v>
      </c>
      <c r="J33">
        <v>238.34</v>
      </c>
      <c r="L33">
        <f t="shared" si="2"/>
        <v>32</v>
      </c>
      <c r="M33" t="str">
        <f t="shared" si="2"/>
        <v>SISTEMES INFORMÀTICS I COMPUTACIÓ</v>
      </c>
      <c r="N33" s="1">
        <f t="shared" si="4"/>
        <v>0.97482587899639173</v>
      </c>
      <c r="O33" s="1">
        <f t="shared" si="4"/>
        <v>0</v>
      </c>
      <c r="P33" s="1">
        <f t="shared" si="4"/>
        <v>2.5174121003608291E-2</v>
      </c>
    </row>
    <row r="34" spans="1:16" x14ac:dyDescent="0.25">
      <c r="A34">
        <v>33</v>
      </c>
      <c r="B34" t="s">
        <v>41</v>
      </c>
      <c r="C34">
        <v>30.9</v>
      </c>
      <c r="D34">
        <v>518.6</v>
      </c>
      <c r="E34">
        <v>0</v>
      </c>
      <c r="F34">
        <v>0</v>
      </c>
      <c r="G34">
        <v>0</v>
      </c>
      <c r="H34">
        <v>0</v>
      </c>
      <c r="I34">
        <v>0</v>
      </c>
      <c r="J34">
        <v>549.5</v>
      </c>
      <c r="L34">
        <f t="shared" si="2"/>
        <v>33</v>
      </c>
      <c r="M34" t="str">
        <f t="shared" si="2"/>
        <v>TECNOLOGIA D'ALIMENTS</v>
      </c>
      <c r="N34" s="1">
        <f t="shared" si="4"/>
        <v>5.6232939035486804E-2</v>
      </c>
      <c r="O34" s="1">
        <f t="shared" si="4"/>
        <v>0.94376706096451324</v>
      </c>
      <c r="P34" s="1">
        <f t="shared" si="4"/>
        <v>0</v>
      </c>
    </row>
    <row r="35" spans="1:16" x14ac:dyDescent="0.25">
      <c r="A35">
        <v>34</v>
      </c>
      <c r="B35" t="s">
        <v>42</v>
      </c>
      <c r="C35">
        <v>44.2</v>
      </c>
      <c r="D35">
        <v>610.78</v>
      </c>
      <c r="E35">
        <v>0</v>
      </c>
      <c r="F35">
        <v>0</v>
      </c>
      <c r="G35">
        <v>0</v>
      </c>
      <c r="H35">
        <v>0</v>
      </c>
      <c r="I35">
        <v>0</v>
      </c>
      <c r="J35">
        <v>654.98</v>
      </c>
      <c r="L35">
        <f t="shared" si="2"/>
        <v>34</v>
      </c>
      <c r="M35" t="str">
        <f t="shared" si="2"/>
        <v>URBANISME</v>
      </c>
      <c r="N35" s="1">
        <f t="shared" si="4"/>
        <v>6.748297657943754E-2</v>
      </c>
      <c r="O35" s="1">
        <f t="shared" si="4"/>
        <v>0.93251702342056242</v>
      </c>
      <c r="P35" s="1">
        <f t="shared" si="4"/>
        <v>0</v>
      </c>
    </row>
    <row r="36" spans="1:16" x14ac:dyDescent="0.25">
      <c r="A36">
        <v>35</v>
      </c>
      <c r="B36" t="s">
        <v>43</v>
      </c>
      <c r="C36">
        <v>47.34</v>
      </c>
      <c r="D36">
        <v>596.4</v>
      </c>
      <c r="E36">
        <v>0</v>
      </c>
      <c r="F36">
        <v>0</v>
      </c>
      <c r="G36">
        <v>0</v>
      </c>
      <c r="H36">
        <v>0</v>
      </c>
      <c r="I36">
        <v>0</v>
      </c>
      <c r="J36">
        <v>643.74</v>
      </c>
      <c r="L36">
        <f t="shared" si="2"/>
        <v>35</v>
      </c>
      <c r="M36" t="str">
        <f t="shared" si="2"/>
        <v>COMUNICACIÓ AUDIOVISUAL, DOCUMENTACIÓ I HISTÒRIA DE L'ART</v>
      </c>
      <c r="N36" s="1">
        <f t="shared" si="4"/>
        <v>7.3539006431167869E-2</v>
      </c>
      <c r="O36" s="1">
        <f t="shared" si="4"/>
        <v>0.92646099356883205</v>
      </c>
      <c r="P36" s="1">
        <f t="shared" si="4"/>
        <v>0</v>
      </c>
    </row>
    <row r="37" spans="1:16" x14ac:dyDescent="0.25">
      <c r="A37">
        <v>36</v>
      </c>
      <c r="B37" t="s">
        <v>44</v>
      </c>
      <c r="C37">
        <v>194.75</v>
      </c>
      <c r="D37">
        <v>809.75</v>
      </c>
      <c r="E37">
        <v>0</v>
      </c>
      <c r="F37">
        <v>0</v>
      </c>
      <c r="G37">
        <v>0</v>
      </c>
      <c r="H37">
        <v>0</v>
      </c>
      <c r="I37">
        <v>0</v>
      </c>
      <c r="J37">
        <v>1004.5</v>
      </c>
      <c r="L37">
        <f t="shared" si="2"/>
        <v>36</v>
      </c>
      <c r="M37" t="str">
        <f t="shared" si="2"/>
        <v>PROJECTES ARQUITECTÒNICS</v>
      </c>
      <c r="N37" s="1">
        <f t="shared" si="4"/>
        <v>0.19387755102040816</v>
      </c>
      <c r="O37" s="1">
        <f t="shared" si="4"/>
        <v>0.80612244897959184</v>
      </c>
      <c r="P37" s="1">
        <f t="shared" si="4"/>
        <v>0</v>
      </c>
    </row>
    <row r="38" spans="1:16" x14ac:dyDescent="0.25">
      <c r="A38">
        <v>37</v>
      </c>
      <c r="B38" t="s">
        <v>45</v>
      </c>
      <c r="C38">
        <v>54.85</v>
      </c>
      <c r="D38">
        <v>216.65</v>
      </c>
      <c r="E38">
        <v>0</v>
      </c>
      <c r="F38">
        <v>0</v>
      </c>
      <c r="G38">
        <v>0</v>
      </c>
      <c r="H38">
        <v>0</v>
      </c>
      <c r="I38">
        <v>0</v>
      </c>
      <c r="J38">
        <v>271.5</v>
      </c>
      <c r="L38">
        <f t="shared" si="2"/>
        <v>37</v>
      </c>
      <c r="M38" t="str">
        <f t="shared" si="2"/>
        <v>CONSERVACIÓ I RESTAURACIÓ DE BÉNS CULTURALS</v>
      </c>
      <c r="N38" s="1">
        <f t="shared" si="4"/>
        <v>0.20202578268876611</v>
      </c>
      <c r="O38" s="1">
        <f t="shared" si="4"/>
        <v>0.79797421731123386</v>
      </c>
      <c r="P38" s="1">
        <f t="shared" si="4"/>
        <v>0</v>
      </c>
    </row>
    <row r="39" spans="1:16" x14ac:dyDescent="0.25">
      <c r="A39">
        <v>38</v>
      </c>
      <c r="B39" t="s">
        <v>55</v>
      </c>
      <c r="C39">
        <v>15.2</v>
      </c>
      <c r="D39">
        <v>137.6</v>
      </c>
      <c r="E39">
        <v>0</v>
      </c>
      <c r="F39">
        <v>0</v>
      </c>
      <c r="G39">
        <v>0</v>
      </c>
      <c r="H39">
        <v>0</v>
      </c>
      <c r="I39">
        <v>0</v>
      </c>
      <c r="J39">
        <v>152.80000000000001</v>
      </c>
      <c r="L39">
        <f t="shared" si="2"/>
        <v>38</v>
      </c>
      <c r="M39" t="str">
        <f t="shared" si="2"/>
        <v>MECANITZACIÓ I TECNOLOGIA AGRÀRIA</v>
      </c>
      <c r="N39" s="1">
        <f t="shared" si="4"/>
        <v>9.947643979057591E-2</v>
      </c>
      <c r="O39" s="1">
        <f t="shared" si="4"/>
        <v>0.90052356020942403</v>
      </c>
      <c r="P39" s="1">
        <f t="shared" si="4"/>
        <v>0</v>
      </c>
    </row>
    <row r="40" spans="1:16" x14ac:dyDescent="0.25">
      <c r="A40">
        <v>39</v>
      </c>
      <c r="B40" t="s">
        <v>46</v>
      </c>
      <c r="C40">
        <v>12</v>
      </c>
      <c r="D40">
        <v>1361</v>
      </c>
      <c r="E40">
        <v>0</v>
      </c>
      <c r="F40">
        <v>0</v>
      </c>
      <c r="G40">
        <v>0</v>
      </c>
      <c r="H40">
        <v>0</v>
      </c>
      <c r="I40">
        <v>0</v>
      </c>
      <c r="J40">
        <v>1373</v>
      </c>
      <c r="L40">
        <f t="shared" si="2"/>
        <v>39</v>
      </c>
      <c r="M40" t="str">
        <f t="shared" si="2"/>
        <v>COMUNICACIONS</v>
      </c>
      <c r="N40" s="1">
        <f t="shared" si="4"/>
        <v>8.7399854333576107E-3</v>
      </c>
      <c r="O40" s="1">
        <f t="shared" si="4"/>
        <v>0.99126001456664237</v>
      </c>
      <c r="P40" s="1">
        <f t="shared" si="4"/>
        <v>0</v>
      </c>
    </row>
    <row r="41" spans="1:16" x14ac:dyDescent="0.25">
      <c r="A41">
        <v>40</v>
      </c>
      <c r="B41" t="s">
        <v>47</v>
      </c>
      <c r="C41">
        <v>0</v>
      </c>
      <c r="D41">
        <v>252.44</v>
      </c>
      <c r="E41">
        <v>0</v>
      </c>
      <c r="F41">
        <v>0</v>
      </c>
      <c r="G41">
        <v>0</v>
      </c>
      <c r="H41">
        <v>0</v>
      </c>
      <c r="I41">
        <v>0</v>
      </c>
      <c r="J41">
        <v>252.44</v>
      </c>
      <c r="L41">
        <f t="shared" si="2"/>
        <v>40</v>
      </c>
      <c r="M41" t="str">
        <f t="shared" si="2"/>
        <v>ENGINYERIA I INFRAESTRUCTURA DELS TRANSPORTS</v>
      </c>
      <c r="N41" s="1">
        <f t="shared" si="4"/>
        <v>0</v>
      </c>
      <c r="O41" s="1">
        <f t="shared" si="4"/>
        <v>1</v>
      </c>
      <c r="P41" s="1">
        <f t="shared" si="4"/>
        <v>0</v>
      </c>
    </row>
    <row r="42" spans="1:16" x14ac:dyDescent="0.25">
      <c r="A42">
        <v>41</v>
      </c>
      <c r="B42" t="s">
        <v>48</v>
      </c>
      <c r="C42">
        <v>9.4</v>
      </c>
      <c r="D42">
        <v>283.8</v>
      </c>
      <c r="E42">
        <v>0</v>
      </c>
      <c r="F42">
        <v>0</v>
      </c>
      <c r="G42">
        <v>0</v>
      </c>
      <c r="H42">
        <v>0</v>
      </c>
      <c r="I42">
        <v>0</v>
      </c>
      <c r="J42">
        <v>293.2</v>
      </c>
      <c r="L42">
        <f t="shared" si="2"/>
        <v>41</v>
      </c>
      <c r="M42" t="str">
        <f t="shared" si="2"/>
        <v>TERMODINÀMICA APLICADA</v>
      </c>
      <c r="N42" s="1">
        <f t="shared" si="4"/>
        <v>3.2060027285129605E-2</v>
      </c>
      <c r="O42" s="1">
        <f t="shared" si="4"/>
        <v>0.96793997271487042</v>
      </c>
      <c r="P42" s="1">
        <f t="shared" si="4"/>
        <v>0</v>
      </c>
    </row>
    <row r="43" spans="1:16" x14ac:dyDescent="0.25">
      <c r="A43">
        <v>42</v>
      </c>
      <c r="B43" t="s">
        <v>49</v>
      </c>
      <c r="C43">
        <v>54</v>
      </c>
      <c r="D43">
        <v>577.35</v>
      </c>
      <c r="E43">
        <v>0</v>
      </c>
      <c r="F43">
        <v>0</v>
      </c>
      <c r="G43">
        <v>0</v>
      </c>
      <c r="H43">
        <v>0</v>
      </c>
      <c r="I43">
        <v>0</v>
      </c>
      <c r="J43">
        <v>631.35</v>
      </c>
      <c r="L43">
        <f t="shared" si="2"/>
        <v>42</v>
      </c>
      <c r="M43" t="str">
        <f t="shared" si="2"/>
        <v>ENGINYERIA DE SISTEMES I AUTOMÀTICA</v>
      </c>
      <c r="N43" s="1">
        <f t="shared" si="4"/>
        <v>8.5531004989308615E-2</v>
      </c>
      <c r="O43" s="1">
        <f t="shared" si="4"/>
        <v>0.91446899501069134</v>
      </c>
      <c r="P43" s="1">
        <f t="shared" si="4"/>
        <v>0</v>
      </c>
    </row>
    <row r="44" spans="1:16" x14ac:dyDescent="0.25">
      <c r="A44">
        <v>43</v>
      </c>
      <c r="B44" t="s">
        <v>50</v>
      </c>
      <c r="C44">
        <v>18.75</v>
      </c>
      <c r="D44">
        <v>463</v>
      </c>
      <c r="E44">
        <v>0</v>
      </c>
      <c r="F44">
        <v>0</v>
      </c>
      <c r="G44">
        <v>0</v>
      </c>
      <c r="H44">
        <v>0</v>
      </c>
      <c r="I44">
        <v>0</v>
      </c>
      <c r="J44">
        <v>481.75</v>
      </c>
      <c r="L44">
        <f t="shared" si="2"/>
        <v>43</v>
      </c>
      <c r="M44" t="str">
        <f t="shared" si="2"/>
        <v>PROJECTES D'ENGINYERIA</v>
      </c>
      <c r="N44" s="1">
        <f t="shared" si="4"/>
        <v>3.8920601971977165E-2</v>
      </c>
      <c r="O44" s="1">
        <f t="shared" si="4"/>
        <v>0.96107939802802278</v>
      </c>
      <c r="P44" s="1">
        <f t="shared" si="4"/>
        <v>0</v>
      </c>
    </row>
    <row r="45" spans="1:16" x14ac:dyDescent="0.25">
      <c r="A45">
        <v>44</v>
      </c>
      <c r="B45" t="s">
        <v>51</v>
      </c>
      <c r="C45">
        <v>21.39</v>
      </c>
      <c r="D45">
        <v>273.70999999999998</v>
      </c>
      <c r="E45">
        <v>0</v>
      </c>
      <c r="F45">
        <v>0</v>
      </c>
      <c r="G45">
        <v>0</v>
      </c>
      <c r="H45">
        <v>0</v>
      </c>
      <c r="I45">
        <v>0</v>
      </c>
      <c r="J45">
        <v>295.10000000000002</v>
      </c>
      <c r="L45">
        <f t="shared" si="2"/>
        <v>44</v>
      </c>
      <c r="M45" t="str">
        <f t="shared" si="2"/>
        <v>ECOSISTEMES AGROFORESTALS</v>
      </c>
      <c r="N45" s="1">
        <f t="shared" ref="N45:P62" si="5">+C45/$J45</f>
        <v>7.2483903761436791E-2</v>
      </c>
      <c r="O45" s="1">
        <f t="shared" si="5"/>
        <v>0.92751609623856301</v>
      </c>
      <c r="P45" s="1">
        <f t="shared" si="5"/>
        <v>0</v>
      </c>
    </row>
    <row r="46" spans="1:16" x14ac:dyDescent="0.25">
      <c r="A46" t="s">
        <v>52</v>
      </c>
      <c r="B46" t="s">
        <v>9</v>
      </c>
      <c r="C46">
        <v>2315.5300000000002</v>
      </c>
      <c r="D46">
        <v>26740.5</v>
      </c>
      <c r="E46">
        <v>21.5</v>
      </c>
      <c r="F46">
        <v>37.5</v>
      </c>
      <c r="G46">
        <v>0</v>
      </c>
      <c r="H46">
        <v>0</v>
      </c>
      <c r="I46">
        <v>0</v>
      </c>
      <c r="J46">
        <v>29115.03</v>
      </c>
      <c r="L46" t="str">
        <f t="shared" si="2"/>
        <v>Z</v>
      </c>
      <c r="M46" t="str">
        <f t="shared" si="2"/>
        <v>TOTALS</v>
      </c>
      <c r="N46" s="1">
        <f t="shared" si="5"/>
        <v>7.9530400621259892E-2</v>
      </c>
      <c r="O46" s="1">
        <f t="shared" si="5"/>
        <v>0.91844315461807879</v>
      </c>
      <c r="P46" s="1">
        <f t="shared" si="5"/>
        <v>7.3845020939356757E-4</v>
      </c>
    </row>
    <row r="47" spans="1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11" zoomScale="80" zoomScaleNormal="80" workbookViewId="0">
      <selection activeCell="S53" sqref="S53"/>
    </sheetView>
  </sheetViews>
  <sheetFormatPr baseColWidth="10" defaultRowHeight="15" x14ac:dyDescent="0.25"/>
  <cols>
    <col min="1" max="12" width="9.140625" customWidth="1"/>
    <col min="13" max="13" width="37.2851562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M1" t="s">
        <v>1</v>
      </c>
      <c r="N1" t="s">
        <v>2</v>
      </c>
      <c r="O1" t="s">
        <v>3</v>
      </c>
      <c r="P1" t="s">
        <v>4</v>
      </c>
    </row>
    <row r="2" spans="1:16" x14ac:dyDescent="0.25">
      <c r="A2">
        <v>2</v>
      </c>
      <c r="B2" t="s">
        <v>10</v>
      </c>
      <c r="C2">
        <v>11.3</v>
      </c>
      <c r="D2">
        <v>491.34</v>
      </c>
      <c r="E2">
        <v>69.2</v>
      </c>
      <c r="F2">
        <v>0</v>
      </c>
      <c r="G2">
        <v>0</v>
      </c>
      <c r="H2">
        <v>0</v>
      </c>
      <c r="I2">
        <v>0</v>
      </c>
      <c r="J2">
        <v>571.84</v>
      </c>
      <c r="L2">
        <v>2</v>
      </c>
      <c r="M2" t="s">
        <v>10</v>
      </c>
      <c r="N2" s="1">
        <f>+C2/$J2</f>
        <v>1.9760772243984332E-2</v>
      </c>
      <c r="O2" s="1">
        <f>+D2/$J2</f>
        <v>0.85922635702294337</v>
      </c>
      <c r="P2" s="1">
        <f>E2/J2</f>
        <v>0.12101287073307218</v>
      </c>
    </row>
    <row r="3" spans="1:16" x14ac:dyDescent="0.25">
      <c r="A3">
        <v>3</v>
      </c>
      <c r="B3" t="s">
        <v>11</v>
      </c>
      <c r="C3">
        <v>11.09</v>
      </c>
      <c r="D3">
        <v>211</v>
      </c>
      <c r="E3">
        <v>9.3000000000000007</v>
      </c>
      <c r="F3">
        <v>0</v>
      </c>
      <c r="G3">
        <v>0</v>
      </c>
      <c r="H3">
        <v>0</v>
      </c>
      <c r="I3">
        <v>0</v>
      </c>
      <c r="J3">
        <v>231.39</v>
      </c>
      <c r="L3">
        <v>3</v>
      </c>
      <c r="M3" t="s">
        <v>11</v>
      </c>
      <c r="N3" s="1">
        <f>+C3/$J3</f>
        <v>4.7927741043260301E-2</v>
      </c>
      <c r="O3" s="1">
        <f t="shared" ref="O3:O45" si="0">+D3/$J3</f>
        <v>0.91188037512424913</v>
      </c>
      <c r="P3" s="1">
        <f t="shared" ref="P3:P45" si="1">E3/J3</f>
        <v>4.0191883832490609E-2</v>
      </c>
    </row>
    <row r="4" spans="1:16" x14ac:dyDescent="0.25">
      <c r="A4">
        <v>4</v>
      </c>
      <c r="B4" t="s">
        <v>12</v>
      </c>
      <c r="C4">
        <v>28.9</v>
      </c>
      <c r="D4">
        <v>212.19499999999999</v>
      </c>
      <c r="E4">
        <v>19.88</v>
      </c>
      <c r="F4">
        <v>0</v>
      </c>
      <c r="G4">
        <v>0</v>
      </c>
      <c r="H4">
        <v>0</v>
      </c>
      <c r="I4">
        <v>0</v>
      </c>
      <c r="J4">
        <v>260.97500000000002</v>
      </c>
      <c r="L4">
        <v>4</v>
      </c>
      <c r="M4" t="s">
        <v>12</v>
      </c>
      <c r="N4" s="1">
        <f t="shared" ref="N4:N24" si="2">+C4/$J4</f>
        <v>0.11073857649200114</v>
      </c>
      <c r="O4" s="1">
        <f t="shared" si="0"/>
        <v>0.81308554459239379</v>
      </c>
      <c r="P4" s="1">
        <f t="shared" si="1"/>
        <v>7.6175878915604928E-2</v>
      </c>
    </row>
    <row r="5" spans="1:16" x14ac:dyDescent="0.25">
      <c r="A5">
        <v>5</v>
      </c>
      <c r="B5" t="s">
        <v>13</v>
      </c>
      <c r="C5">
        <v>55.8</v>
      </c>
      <c r="D5">
        <v>685.21</v>
      </c>
      <c r="E5">
        <v>135.11000000000001</v>
      </c>
      <c r="F5">
        <v>0</v>
      </c>
      <c r="G5">
        <v>0</v>
      </c>
      <c r="H5">
        <v>0</v>
      </c>
      <c r="I5">
        <v>0</v>
      </c>
      <c r="J5">
        <v>876.12</v>
      </c>
      <c r="L5">
        <v>5</v>
      </c>
      <c r="M5" t="s">
        <v>13</v>
      </c>
      <c r="N5" s="1">
        <f t="shared" si="2"/>
        <v>6.3689905492398294E-2</v>
      </c>
      <c r="O5" s="1">
        <f t="shared" si="0"/>
        <v>0.78209605990047026</v>
      </c>
      <c r="P5" s="1">
        <f t="shared" si="1"/>
        <v>0.15421403460713146</v>
      </c>
    </row>
    <row r="6" spans="1:16" x14ac:dyDescent="0.25">
      <c r="A6">
        <v>6</v>
      </c>
      <c r="B6" t="s">
        <v>14</v>
      </c>
      <c r="C6">
        <v>75.37</v>
      </c>
      <c r="D6">
        <v>785.86</v>
      </c>
      <c r="E6">
        <v>17.600000000000001</v>
      </c>
      <c r="F6">
        <v>0</v>
      </c>
      <c r="G6">
        <v>0</v>
      </c>
      <c r="H6">
        <v>0</v>
      </c>
      <c r="I6">
        <v>0</v>
      </c>
      <c r="J6">
        <v>878.83</v>
      </c>
      <c r="L6">
        <v>6</v>
      </c>
      <c r="M6" t="s">
        <v>14</v>
      </c>
      <c r="N6" s="1">
        <f t="shared" si="2"/>
        <v>8.5761751419500931E-2</v>
      </c>
      <c r="O6" s="1">
        <f t="shared" si="0"/>
        <v>0.89421162227051876</v>
      </c>
      <c r="P6" s="1">
        <f t="shared" si="1"/>
        <v>2.0026626309980314E-2</v>
      </c>
    </row>
    <row r="7" spans="1:16" x14ac:dyDescent="0.25">
      <c r="A7">
        <v>7</v>
      </c>
      <c r="B7" t="s">
        <v>15</v>
      </c>
      <c r="C7">
        <v>97.45</v>
      </c>
      <c r="D7">
        <v>990</v>
      </c>
      <c r="E7">
        <v>113.575</v>
      </c>
      <c r="F7">
        <v>0</v>
      </c>
      <c r="G7">
        <v>0</v>
      </c>
      <c r="H7">
        <v>0</v>
      </c>
      <c r="I7">
        <v>0</v>
      </c>
      <c r="J7">
        <v>1201.0250000000001</v>
      </c>
      <c r="L7">
        <v>7</v>
      </c>
      <c r="M7" t="s">
        <v>15</v>
      </c>
      <c r="N7" s="1">
        <f t="shared" si="2"/>
        <v>8.1139027081034945E-2</v>
      </c>
      <c r="O7" s="1">
        <f t="shared" si="0"/>
        <v>0.82429591390687118</v>
      </c>
      <c r="P7" s="1">
        <f t="shared" si="1"/>
        <v>9.4565059012093833E-2</v>
      </c>
    </row>
    <row r="8" spans="1:16" x14ac:dyDescent="0.25">
      <c r="A8">
        <v>8</v>
      </c>
      <c r="B8" t="s">
        <v>16</v>
      </c>
      <c r="C8">
        <v>60</v>
      </c>
      <c r="D8">
        <v>570.08000000000004</v>
      </c>
      <c r="E8">
        <v>0</v>
      </c>
      <c r="F8">
        <v>0</v>
      </c>
      <c r="G8">
        <v>0</v>
      </c>
      <c r="H8">
        <v>0</v>
      </c>
      <c r="I8">
        <v>0</v>
      </c>
      <c r="J8">
        <v>630.08000000000004</v>
      </c>
      <c r="L8">
        <v>8</v>
      </c>
      <c r="M8" t="s">
        <v>16</v>
      </c>
      <c r="N8" s="1">
        <f t="shared" si="2"/>
        <v>9.5226003047232097E-2</v>
      </c>
      <c r="O8" s="1">
        <f t="shared" si="0"/>
        <v>0.90477399695276794</v>
      </c>
      <c r="P8" s="1">
        <f t="shared" si="1"/>
        <v>0</v>
      </c>
    </row>
    <row r="9" spans="1:16" x14ac:dyDescent="0.25">
      <c r="A9">
        <v>9</v>
      </c>
      <c r="B9" t="s">
        <v>17</v>
      </c>
      <c r="C9">
        <v>86.98</v>
      </c>
      <c r="D9">
        <v>553.59</v>
      </c>
      <c r="E9">
        <v>88.2</v>
      </c>
      <c r="F9">
        <v>0</v>
      </c>
      <c r="G9">
        <v>0</v>
      </c>
      <c r="H9">
        <v>0</v>
      </c>
      <c r="I9">
        <v>0</v>
      </c>
      <c r="J9">
        <v>728.77</v>
      </c>
      <c r="L9">
        <v>9</v>
      </c>
      <c r="M9" t="s">
        <v>17</v>
      </c>
      <c r="N9" s="1">
        <f t="shared" si="2"/>
        <v>0.11935178451363257</v>
      </c>
      <c r="O9" s="1">
        <f t="shared" si="0"/>
        <v>0.75962237743046512</v>
      </c>
      <c r="P9" s="1">
        <f t="shared" si="1"/>
        <v>0.12102583805590242</v>
      </c>
    </row>
    <row r="10" spans="1:16" x14ac:dyDescent="0.25">
      <c r="A10">
        <v>10</v>
      </c>
      <c r="B10" t="s">
        <v>18</v>
      </c>
      <c r="C10">
        <v>62.5</v>
      </c>
      <c r="D10">
        <v>623.55999999999995</v>
      </c>
      <c r="E10">
        <v>59.09</v>
      </c>
      <c r="F10">
        <v>0</v>
      </c>
      <c r="G10">
        <v>0</v>
      </c>
      <c r="H10">
        <v>0</v>
      </c>
      <c r="I10">
        <v>0</v>
      </c>
      <c r="J10">
        <v>745.15</v>
      </c>
      <c r="L10">
        <v>10</v>
      </c>
      <c r="M10" t="s">
        <v>18</v>
      </c>
      <c r="N10" s="1">
        <f t="shared" si="2"/>
        <v>8.387572971884856E-2</v>
      </c>
      <c r="O10" s="1">
        <f t="shared" si="0"/>
        <v>0.83682480037576323</v>
      </c>
      <c r="P10" s="1">
        <f t="shared" si="1"/>
        <v>7.9299469905388179E-2</v>
      </c>
    </row>
    <row r="11" spans="1:16" x14ac:dyDescent="0.25">
      <c r="A11">
        <v>11</v>
      </c>
      <c r="B11" t="s">
        <v>19</v>
      </c>
      <c r="C11">
        <v>73.5</v>
      </c>
      <c r="D11">
        <v>600.70000000000005</v>
      </c>
      <c r="E11">
        <v>40.15</v>
      </c>
      <c r="F11">
        <v>0</v>
      </c>
      <c r="G11">
        <v>0</v>
      </c>
      <c r="H11">
        <v>0</v>
      </c>
      <c r="I11">
        <v>0</v>
      </c>
      <c r="J11">
        <v>714.35</v>
      </c>
      <c r="L11">
        <v>11</v>
      </c>
      <c r="M11" t="s">
        <v>19</v>
      </c>
      <c r="N11" s="1">
        <f t="shared" si="2"/>
        <v>0.10289073983341498</v>
      </c>
      <c r="O11" s="1">
        <f t="shared" si="0"/>
        <v>0.84090431861132497</v>
      </c>
      <c r="P11" s="1">
        <f t="shared" si="1"/>
        <v>5.620494155526002E-2</v>
      </c>
    </row>
    <row r="12" spans="1:16" x14ac:dyDescent="0.25">
      <c r="A12">
        <v>12</v>
      </c>
      <c r="B12" t="s">
        <v>20</v>
      </c>
      <c r="C12">
        <v>69.45</v>
      </c>
      <c r="D12">
        <v>881.73</v>
      </c>
      <c r="E12">
        <v>89.888999999999996</v>
      </c>
      <c r="F12">
        <v>0</v>
      </c>
      <c r="G12">
        <v>0</v>
      </c>
      <c r="H12">
        <v>0</v>
      </c>
      <c r="I12">
        <v>0</v>
      </c>
      <c r="J12">
        <v>1041.069</v>
      </c>
      <c r="L12">
        <v>12</v>
      </c>
      <c r="M12" t="s">
        <v>20</v>
      </c>
      <c r="N12" s="1">
        <f t="shared" si="2"/>
        <v>6.6710275687778625E-2</v>
      </c>
      <c r="O12" s="1">
        <f t="shared" si="0"/>
        <v>0.84694674416393156</v>
      </c>
      <c r="P12" s="1">
        <f t="shared" si="1"/>
        <v>8.634298014828988E-2</v>
      </c>
    </row>
    <row r="13" spans="1:16" x14ac:dyDescent="0.25">
      <c r="A13">
        <v>13</v>
      </c>
      <c r="B13" t="s">
        <v>21</v>
      </c>
      <c r="C13">
        <v>133</v>
      </c>
      <c r="D13">
        <v>225.35</v>
      </c>
      <c r="E13">
        <v>496.46</v>
      </c>
      <c r="F13">
        <v>263.25</v>
      </c>
      <c r="G13">
        <v>19.5</v>
      </c>
      <c r="H13">
        <v>163.95</v>
      </c>
      <c r="I13">
        <v>0</v>
      </c>
      <c r="J13">
        <v>1301.51</v>
      </c>
      <c r="L13">
        <v>13</v>
      </c>
      <c r="M13" t="s">
        <v>21</v>
      </c>
      <c r="N13" s="1">
        <f t="shared" si="2"/>
        <v>0.10218899585865648</v>
      </c>
      <c r="O13" s="1">
        <f t="shared" si="0"/>
        <v>0.17314503922367097</v>
      </c>
      <c r="P13" s="1">
        <f t="shared" si="1"/>
        <v>0.38144923972923755</v>
      </c>
    </row>
    <row r="14" spans="1:16" x14ac:dyDescent="0.25">
      <c r="A14">
        <v>14</v>
      </c>
      <c r="B14" t="s">
        <v>22</v>
      </c>
      <c r="C14">
        <v>8.5</v>
      </c>
      <c r="D14">
        <v>319.27999999999997</v>
      </c>
      <c r="E14">
        <v>4.9000000000000004</v>
      </c>
      <c r="F14">
        <v>0</v>
      </c>
      <c r="G14">
        <v>0</v>
      </c>
      <c r="H14">
        <v>0</v>
      </c>
      <c r="I14">
        <v>0</v>
      </c>
      <c r="J14">
        <v>332.68</v>
      </c>
      <c r="L14">
        <v>14</v>
      </c>
      <c r="M14" t="s">
        <v>22</v>
      </c>
      <c r="N14" s="1">
        <f t="shared" si="2"/>
        <v>2.5550078153180233E-2</v>
      </c>
      <c r="O14" s="1">
        <f t="shared" si="0"/>
        <v>0.95972105326439816</v>
      </c>
      <c r="P14" s="1">
        <f t="shared" si="1"/>
        <v>1.4728868582421548E-2</v>
      </c>
    </row>
    <row r="15" spans="1:16" x14ac:dyDescent="0.25">
      <c r="A15">
        <v>15</v>
      </c>
      <c r="B15" t="s">
        <v>23</v>
      </c>
      <c r="C15">
        <v>13.4</v>
      </c>
      <c r="D15">
        <v>355.35</v>
      </c>
      <c r="E15">
        <v>68.400000000000006</v>
      </c>
      <c r="F15">
        <v>0</v>
      </c>
      <c r="G15">
        <v>0</v>
      </c>
      <c r="H15">
        <v>0</v>
      </c>
      <c r="I15">
        <v>0</v>
      </c>
      <c r="J15">
        <v>437.15</v>
      </c>
      <c r="L15">
        <v>15</v>
      </c>
      <c r="M15" t="s">
        <v>23</v>
      </c>
      <c r="N15" s="1">
        <f t="shared" si="2"/>
        <v>3.0653093903694386E-2</v>
      </c>
      <c r="O15" s="1">
        <f t="shared" si="0"/>
        <v>0.81287887452819407</v>
      </c>
      <c r="P15" s="1">
        <f t="shared" si="1"/>
        <v>0.15646803156811165</v>
      </c>
    </row>
    <row r="16" spans="1:16" x14ac:dyDescent="0.25">
      <c r="A16">
        <v>16</v>
      </c>
      <c r="B16" t="s">
        <v>24</v>
      </c>
      <c r="C16">
        <v>11.7</v>
      </c>
      <c r="D16">
        <v>612.25</v>
      </c>
      <c r="E16">
        <v>26.65</v>
      </c>
      <c r="F16">
        <v>0</v>
      </c>
      <c r="G16">
        <v>0</v>
      </c>
      <c r="H16">
        <v>0</v>
      </c>
      <c r="I16">
        <v>0</v>
      </c>
      <c r="J16">
        <v>650.6</v>
      </c>
      <c r="L16">
        <v>16</v>
      </c>
      <c r="M16" t="s">
        <v>24</v>
      </c>
      <c r="N16" s="1">
        <f t="shared" si="2"/>
        <v>1.7983399938518288E-2</v>
      </c>
      <c r="O16" s="1">
        <f t="shared" si="0"/>
        <v>0.94105441131263445</v>
      </c>
      <c r="P16" s="1">
        <f t="shared" si="1"/>
        <v>4.0962188748847217E-2</v>
      </c>
    </row>
    <row r="17" spans="1:16" x14ac:dyDescent="0.25">
      <c r="A17">
        <v>17</v>
      </c>
      <c r="B17" t="s">
        <v>25</v>
      </c>
      <c r="C17">
        <v>97.5</v>
      </c>
      <c r="D17">
        <v>790.32</v>
      </c>
      <c r="E17">
        <v>107</v>
      </c>
      <c r="F17">
        <v>0</v>
      </c>
      <c r="G17">
        <v>0</v>
      </c>
      <c r="H17">
        <v>0</v>
      </c>
      <c r="I17">
        <v>0</v>
      </c>
      <c r="J17">
        <v>994.82</v>
      </c>
      <c r="L17">
        <v>17</v>
      </c>
      <c r="M17" t="s">
        <v>25</v>
      </c>
      <c r="N17" s="1">
        <f t="shared" si="2"/>
        <v>9.8007679781266954E-2</v>
      </c>
      <c r="O17" s="1">
        <f t="shared" si="0"/>
        <v>0.79443517420236831</v>
      </c>
      <c r="P17" s="1">
        <f t="shared" si="1"/>
        <v>0.10755714601636476</v>
      </c>
    </row>
    <row r="18" spans="1:16" x14ac:dyDescent="0.25">
      <c r="A18">
        <v>18</v>
      </c>
      <c r="B18" t="s">
        <v>26</v>
      </c>
      <c r="C18">
        <v>1</v>
      </c>
      <c r="D18">
        <v>115.29</v>
      </c>
      <c r="E18">
        <v>17.440000000000001</v>
      </c>
      <c r="F18">
        <v>0</v>
      </c>
      <c r="G18">
        <v>0</v>
      </c>
      <c r="H18">
        <v>0</v>
      </c>
      <c r="I18">
        <v>0</v>
      </c>
      <c r="J18">
        <v>133.72999999999999</v>
      </c>
      <c r="L18">
        <v>18</v>
      </c>
      <c r="M18" t="s">
        <v>26</v>
      </c>
      <c r="N18" s="1">
        <f t="shared" si="2"/>
        <v>7.477753682793689E-3</v>
      </c>
      <c r="O18" s="1">
        <f t="shared" si="0"/>
        <v>0.86211022208928445</v>
      </c>
      <c r="P18" s="1">
        <f t="shared" si="1"/>
        <v>0.13041202422792195</v>
      </c>
    </row>
    <row r="19" spans="1:16" x14ac:dyDescent="0.25">
      <c r="A19">
        <v>19</v>
      </c>
      <c r="B19" t="s">
        <v>27</v>
      </c>
      <c r="C19">
        <v>26.3</v>
      </c>
      <c r="D19">
        <v>639.51</v>
      </c>
      <c r="E19">
        <v>48.9</v>
      </c>
      <c r="F19">
        <v>0</v>
      </c>
      <c r="G19">
        <v>0</v>
      </c>
      <c r="H19">
        <v>0</v>
      </c>
      <c r="I19">
        <v>0</v>
      </c>
      <c r="J19">
        <v>714.71</v>
      </c>
      <c r="L19">
        <v>19</v>
      </c>
      <c r="M19" t="s">
        <v>27</v>
      </c>
      <c r="N19" s="1">
        <f t="shared" si="2"/>
        <v>3.6798141903709197E-2</v>
      </c>
      <c r="O19" s="1">
        <f t="shared" si="0"/>
        <v>0.89478249919547781</v>
      </c>
      <c r="P19" s="1">
        <f t="shared" si="1"/>
        <v>6.841935890081291E-2</v>
      </c>
    </row>
    <row r="20" spans="1:16" x14ac:dyDescent="0.25">
      <c r="A20">
        <v>20</v>
      </c>
      <c r="B20" t="s">
        <v>28</v>
      </c>
      <c r="C20">
        <v>41.6</v>
      </c>
      <c r="D20">
        <v>876.005</v>
      </c>
      <c r="E20">
        <v>97.85</v>
      </c>
      <c r="F20">
        <v>0</v>
      </c>
      <c r="G20">
        <v>0</v>
      </c>
      <c r="H20">
        <v>0</v>
      </c>
      <c r="I20">
        <v>0</v>
      </c>
      <c r="J20">
        <v>1015.455</v>
      </c>
      <c r="L20">
        <v>20</v>
      </c>
      <c r="M20" t="s">
        <v>28</v>
      </c>
      <c r="N20" s="1">
        <f t="shared" si="2"/>
        <v>4.0966857221639563E-2</v>
      </c>
      <c r="O20" s="1">
        <f t="shared" si="0"/>
        <v>0.8626723980875568</v>
      </c>
      <c r="P20" s="1">
        <f t="shared" si="1"/>
        <v>9.6360744690803621E-2</v>
      </c>
    </row>
    <row r="21" spans="1:16" x14ac:dyDescent="0.25">
      <c r="A21">
        <v>21</v>
      </c>
      <c r="B21" t="s">
        <v>29</v>
      </c>
      <c r="C21">
        <v>29.62</v>
      </c>
      <c r="D21">
        <v>725.61</v>
      </c>
      <c r="E21">
        <v>46.8</v>
      </c>
      <c r="F21">
        <v>0</v>
      </c>
      <c r="G21">
        <v>0</v>
      </c>
      <c r="H21">
        <v>0</v>
      </c>
      <c r="I21">
        <v>0</v>
      </c>
      <c r="J21">
        <v>802.03</v>
      </c>
      <c r="L21">
        <v>21</v>
      </c>
      <c r="M21" t="s">
        <v>29</v>
      </c>
      <c r="N21" s="1">
        <f t="shared" si="2"/>
        <v>3.6931286859593786E-2</v>
      </c>
      <c r="O21" s="1">
        <f t="shared" si="0"/>
        <v>0.90471678116778675</v>
      </c>
      <c r="P21" s="1">
        <f t="shared" si="1"/>
        <v>5.8351931972619474E-2</v>
      </c>
    </row>
    <row r="22" spans="1:16" x14ac:dyDescent="0.25">
      <c r="A22">
        <v>22</v>
      </c>
      <c r="B22" t="s">
        <v>30</v>
      </c>
      <c r="C22">
        <v>41.3</v>
      </c>
      <c r="D22">
        <v>1145.8</v>
      </c>
      <c r="E22">
        <v>61.6</v>
      </c>
      <c r="F22">
        <v>0</v>
      </c>
      <c r="G22">
        <v>0</v>
      </c>
      <c r="H22">
        <v>0</v>
      </c>
      <c r="I22">
        <v>0</v>
      </c>
      <c r="J22">
        <v>1248.7</v>
      </c>
      <c r="L22">
        <v>22</v>
      </c>
      <c r="M22" t="s">
        <v>30</v>
      </c>
      <c r="N22" s="1">
        <f t="shared" si="2"/>
        <v>3.3074397373268193E-2</v>
      </c>
      <c r="O22" s="1">
        <f t="shared" si="0"/>
        <v>0.91759429806999271</v>
      </c>
      <c r="P22" s="1">
        <f t="shared" si="1"/>
        <v>4.9331304556739008E-2</v>
      </c>
    </row>
    <row r="23" spans="1:16" x14ac:dyDescent="0.25">
      <c r="A23">
        <v>23</v>
      </c>
      <c r="B23" t="s">
        <v>31</v>
      </c>
      <c r="C23">
        <v>53.8</v>
      </c>
      <c r="D23">
        <v>639.73</v>
      </c>
      <c r="E23">
        <v>33.67</v>
      </c>
      <c r="F23">
        <v>0</v>
      </c>
      <c r="G23">
        <v>0</v>
      </c>
      <c r="H23">
        <v>0</v>
      </c>
      <c r="I23">
        <v>0</v>
      </c>
      <c r="J23">
        <v>727.2</v>
      </c>
      <c r="L23">
        <v>23</v>
      </c>
      <c r="M23" t="s">
        <v>31</v>
      </c>
      <c r="N23" s="1">
        <f t="shared" si="2"/>
        <v>7.3982398239823971E-2</v>
      </c>
      <c r="O23" s="1">
        <f t="shared" si="0"/>
        <v>0.87971672167216719</v>
      </c>
      <c r="P23" s="1">
        <f t="shared" si="1"/>
        <v>4.6300880088008797E-2</v>
      </c>
    </row>
    <row r="24" spans="1:16" x14ac:dyDescent="0.25">
      <c r="A24">
        <v>24</v>
      </c>
      <c r="B24" t="s">
        <v>32</v>
      </c>
      <c r="C24">
        <v>0</v>
      </c>
      <c r="D24">
        <v>183.4</v>
      </c>
      <c r="E24">
        <v>6</v>
      </c>
      <c r="F24">
        <v>0</v>
      </c>
      <c r="G24">
        <v>0</v>
      </c>
      <c r="H24">
        <v>0</v>
      </c>
      <c r="I24">
        <v>0</v>
      </c>
      <c r="J24">
        <v>189.4</v>
      </c>
      <c r="L24">
        <v>24</v>
      </c>
      <c r="M24" t="s">
        <v>32</v>
      </c>
      <c r="N24" s="1">
        <f t="shared" si="2"/>
        <v>0</v>
      </c>
      <c r="O24" s="1">
        <f t="shared" si="0"/>
        <v>0.96832101372756074</v>
      </c>
      <c r="P24" s="1">
        <f t="shared" si="1"/>
        <v>3.1678986272439279E-2</v>
      </c>
    </row>
    <row r="25" spans="1:16" x14ac:dyDescent="0.25">
      <c r="A25">
        <v>25</v>
      </c>
      <c r="B25" t="s">
        <v>33</v>
      </c>
      <c r="C25">
        <v>27.4</v>
      </c>
      <c r="D25">
        <v>462.7</v>
      </c>
      <c r="E25">
        <v>88.2</v>
      </c>
      <c r="F25">
        <v>0</v>
      </c>
      <c r="G25">
        <v>0</v>
      </c>
      <c r="H25">
        <v>0</v>
      </c>
      <c r="I25">
        <v>0</v>
      </c>
      <c r="J25">
        <v>578.29999999999995</v>
      </c>
      <c r="L25">
        <v>25</v>
      </c>
      <c r="M25" t="s">
        <v>33</v>
      </c>
      <c r="N25" s="1">
        <f>+C25/$J25</f>
        <v>4.738025246411897E-2</v>
      </c>
      <c r="O25" s="1">
        <f t="shared" si="0"/>
        <v>0.80010375237765874</v>
      </c>
      <c r="P25" s="1">
        <f t="shared" si="1"/>
        <v>0.15251599515822239</v>
      </c>
    </row>
    <row r="26" spans="1:16" x14ac:dyDescent="0.25">
      <c r="A26">
        <v>26</v>
      </c>
      <c r="B26" t="s">
        <v>34</v>
      </c>
      <c r="C26">
        <v>164</v>
      </c>
      <c r="D26">
        <v>1101.4000000000001</v>
      </c>
      <c r="E26">
        <v>165.95</v>
      </c>
      <c r="F26">
        <v>0</v>
      </c>
      <c r="G26">
        <v>0</v>
      </c>
      <c r="H26">
        <v>0</v>
      </c>
      <c r="I26">
        <v>0</v>
      </c>
      <c r="J26">
        <v>1431.35</v>
      </c>
      <c r="L26">
        <v>26</v>
      </c>
      <c r="M26" t="s">
        <v>34</v>
      </c>
      <c r="N26" s="1">
        <f>+C26/$J26</f>
        <v>0.11457714744821323</v>
      </c>
      <c r="O26" s="1">
        <f t="shared" si="0"/>
        <v>0.76948335487476871</v>
      </c>
      <c r="P26" s="1">
        <f t="shared" si="1"/>
        <v>0.11593949767701819</v>
      </c>
    </row>
    <row r="27" spans="1:16" x14ac:dyDescent="0.25">
      <c r="A27">
        <v>27</v>
      </c>
      <c r="B27" t="s">
        <v>35</v>
      </c>
      <c r="C27">
        <v>68.650000000000006</v>
      </c>
      <c r="D27">
        <v>711.72</v>
      </c>
      <c r="E27">
        <v>69.27</v>
      </c>
      <c r="F27">
        <v>0</v>
      </c>
      <c r="G27">
        <v>0</v>
      </c>
      <c r="H27">
        <v>0</v>
      </c>
      <c r="I27">
        <v>0</v>
      </c>
      <c r="J27">
        <v>849.64</v>
      </c>
      <c r="L27">
        <v>27</v>
      </c>
      <c r="M27" t="s">
        <v>35</v>
      </c>
      <c r="N27" s="1">
        <f t="shared" ref="N27:N41" si="3">+C27/$J27</f>
        <v>8.0798926604208843E-2</v>
      </c>
      <c r="O27" s="1">
        <f t="shared" si="0"/>
        <v>0.83767242596864555</v>
      </c>
      <c r="P27" s="1">
        <f t="shared" si="1"/>
        <v>8.1528647427145606E-2</v>
      </c>
    </row>
    <row r="28" spans="1:16" x14ac:dyDescent="0.25">
      <c r="A28">
        <v>28</v>
      </c>
      <c r="B28" t="s">
        <v>36</v>
      </c>
      <c r="C28">
        <v>103.2</v>
      </c>
      <c r="D28">
        <v>1132.54</v>
      </c>
      <c r="E28">
        <v>213.85</v>
      </c>
      <c r="F28">
        <v>0</v>
      </c>
      <c r="G28">
        <v>0</v>
      </c>
      <c r="H28">
        <v>0</v>
      </c>
      <c r="I28">
        <v>0</v>
      </c>
      <c r="J28">
        <v>1449.59</v>
      </c>
      <c r="L28">
        <v>28</v>
      </c>
      <c r="M28" t="s">
        <v>36</v>
      </c>
      <c r="N28" s="1">
        <f t="shared" si="3"/>
        <v>7.1192544098676189E-2</v>
      </c>
      <c r="O28" s="1">
        <f t="shared" si="0"/>
        <v>0.78128298346428993</v>
      </c>
      <c r="P28" s="1">
        <f t="shared" si="1"/>
        <v>0.14752447243703393</v>
      </c>
    </row>
    <row r="29" spans="1:16" x14ac:dyDescent="0.25">
      <c r="A29">
        <v>29</v>
      </c>
      <c r="B29" t="s">
        <v>37</v>
      </c>
      <c r="C29">
        <v>54.78</v>
      </c>
      <c r="D29">
        <v>649.91999999999996</v>
      </c>
      <c r="E29">
        <v>12</v>
      </c>
      <c r="F29">
        <v>0</v>
      </c>
      <c r="G29">
        <v>0</v>
      </c>
      <c r="H29">
        <v>0</v>
      </c>
      <c r="I29">
        <v>0</v>
      </c>
      <c r="J29">
        <v>716.7</v>
      </c>
      <c r="L29">
        <v>29</v>
      </c>
      <c r="M29" t="s">
        <v>37</v>
      </c>
      <c r="N29" s="1">
        <f t="shared" si="3"/>
        <v>7.6433654248639599E-2</v>
      </c>
      <c r="O29" s="1">
        <f t="shared" si="0"/>
        <v>0.90682293846797812</v>
      </c>
      <c r="P29" s="1">
        <f t="shared" si="1"/>
        <v>1.6743407283382167E-2</v>
      </c>
    </row>
    <row r="30" spans="1:16" x14ac:dyDescent="0.25">
      <c r="A30">
        <v>30</v>
      </c>
      <c r="B30" t="s">
        <v>38</v>
      </c>
      <c r="C30">
        <v>23.08</v>
      </c>
      <c r="D30">
        <v>211.59</v>
      </c>
      <c r="E30">
        <v>21.9</v>
      </c>
      <c r="F30">
        <v>3.2</v>
      </c>
      <c r="G30">
        <v>0</v>
      </c>
      <c r="H30">
        <v>0</v>
      </c>
      <c r="I30">
        <v>0</v>
      </c>
      <c r="J30">
        <v>259.77</v>
      </c>
      <c r="L30">
        <v>30</v>
      </c>
      <c r="M30" t="s">
        <v>38</v>
      </c>
      <c r="N30" s="1">
        <f t="shared" si="3"/>
        <v>8.8847826923817222E-2</v>
      </c>
      <c r="O30" s="1">
        <f t="shared" si="0"/>
        <v>0.81452823651691886</v>
      </c>
      <c r="P30" s="1">
        <f t="shared" si="1"/>
        <v>8.4305347037764183E-2</v>
      </c>
    </row>
    <row r="31" spans="1:16" x14ac:dyDescent="0.25">
      <c r="A31">
        <v>31</v>
      </c>
      <c r="B31" t="s">
        <v>39</v>
      </c>
      <c r="C31">
        <v>48.49</v>
      </c>
      <c r="D31">
        <v>325.57</v>
      </c>
      <c r="E31">
        <v>44.45</v>
      </c>
      <c r="F31">
        <v>0</v>
      </c>
      <c r="G31">
        <v>0</v>
      </c>
      <c r="H31">
        <v>0</v>
      </c>
      <c r="I31">
        <v>0</v>
      </c>
      <c r="J31">
        <v>418.51</v>
      </c>
      <c r="L31">
        <v>31</v>
      </c>
      <c r="M31" t="s">
        <v>39</v>
      </c>
      <c r="N31" s="1">
        <f t="shared" si="3"/>
        <v>0.11586342022890732</v>
      </c>
      <c r="O31" s="1">
        <f>+D31/$J31</f>
        <v>0.77792645337028987</v>
      </c>
      <c r="P31" s="1">
        <f t="shared" si="1"/>
        <v>0.10621012640080285</v>
      </c>
    </row>
    <row r="32" spans="1:16" x14ac:dyDescent="0.25">
      <c r="A32">
        <v>32</v>
      </c>
      <c r="B32" t="s">
        <v>40</v>
      </c>
      <c r="C32">
        <v>191.94</v>
      </c>
      <c r="D32">
        <v>1231</v>
      </c>
      <c r="E32">
        <v>130.6</v>
      </c>
      <c r="F32">
        <v>0</v>
      </c>
      <c r="G32">
        <v>0</v>
      </c>
      <c r="H32">
        <v>0</v>
      </c>
      <c r="I32">
        <v>0</v>
      </c>
      <c r="J32">
        <v>1553.54</v>
      </c>
      <c r="L32">
        <v>32</v>
      </c>
      <c r="M32" t="s">
        <v>40</v>
      </c>
      <c r="N32" s="1">
        <f t="shared" si="3"/>
        <v>0.1235500856109273</v>
      </c>
      <c r="O32" s="1">
        <f t="shared" si="0"/>
        <v>0.79238384592607858</v>
      </c>
      <c r="P32" s="1">
        <f t="shared" si="1"/>
        <v>8.4066068462994192E-2</v>
      </c>
    </row>
    <row r="33" spans="1:16" x14ac:dyDescent="0.25">
      <c r="A33">
        <v>33</v>
      </c>
      <c r="B33" t="s">
        <v>41</v>
      </c>
      <c r="C33">
        <v>18.05</v>
      </c>
      <c r="D33">
        <v>424.62</v>
      </c>
      <c r="E33">
        <v>33.25</v>
      </c>
      <c r="F33">
        <v>0</v>
      </c>
      <c r="G33">
        <v>0</v>
      </c>
      <c r="H33">
        <v>0</v>
      </c>
      <c r="I33">
        <v>0</v>
      </c>
      <c r="J33">
        <v>475.92</v>
      </c>
      <c r="L33">
        <v>33</v>
      </c>
      <c r="M33" t="s">
        <v>41</v>
      </c>
      <c r="N33" s="1">
        <f t="shared" si="3"/>
        <v>3.7926542276012776E-2</v>
      </c>
      <c r="O33" s="1">
        <f t="shared" si="0"/>
        <v>0.89220877458396364</v>
      </c>
      <c r="P33" s="1">
        <f t="shared" si="1"/>
        <v>6.9864683140023531E-2</v>
      </c>
    </row>
    <row r="34" spans="1:16" x14ac:dyDescent="0.25">
      <c r="A34">
        <v>34</v>
      </c>
      <c r="B34" t="s">
        <v>42</v>
      </c>
      <c r="C34">
        <v>31.7</v>
      </c>
      <c r="D34">
        <v>674.3</v>
      </c>
      <c r="E34">
        <v>24.75</v>
      </c>
      <c r="F34">
        <v>0</v>
      </c>
      <c r="G34">
        <v>0</v>
      </c>
      <c r="H34">
        <v>0</v>
      </c>
      <c r="I34">
        <v>0</v>
      </c>
      <c r="J34">
        <v>730.75</v>
      </c>
      <c r="L34">
        <v>34</v>
      </c>
      <c r="M34" t="s">
        <v>42</v>
      </c>
      <c r="N34" s="1">
        <f t="shared" si="3"/>
        <v>4.3380088949709204E-2</v>
      </c>
      <c r="O34" s="1">
        <f t="shared" si="0"/>
        <v>0.92275059869996567</v>
      </c>
      <c r="P34" s="1">
        <f t="shared" si="1"/>
        <v>3.3869312350325011E-2</v>
      </c>
    </row>
    <row r="35" spans="1:16" x14ac:dyDescent="0.25">
      <c r="A35">
        <v>35</v>
      </c>
      <c r="B35" t="s">
        <v>43</v>
      </c>
      <c r="C35">
        <v>55.85</v>
      </c>
      <c r="D35">
        <v>662.05</v>
      </c>
      <c r="E35">
        <v>30</v>
      </c>
      <c r="F35">
        <v>0</v>
      </c>
      <c r="G35">
        <v>0</v>
      </c>
      <c r="H35">
        <v>0</v>
      </c>
      <c r="I35">
        <v>0</v>
      </c>
      <c r="J35">
        <v>747.9</v>
      </c>
      <c r="L35">
        <v>35</v>
      </c>
      <c r="M35" t="s">
        <v>43</v>
      </c>
      <c r="N35" s="1">
        <f t="shared" si="3"/>
        <v>7.4675758791282257E-2</v>
      </c>
      <c r="O35" s="1">
        <f t="shared" si="0"/>
        <v>0.88521192672817217</v>
      </c>
      <c r="P35" s="1">
        <f t="shared" si="1"/>
        <v>4.011231448054553E-2</v>
      </c>
    </row>
    <row r="36" spans="1:16" x14ac:dyDescent="0.25">
      <c r="A36">
        <v>36</v>
      </c>
      <c r="B36" t="s">
        <v>44</v>
      </c>
      <c r="C36">
        <v>94.070999999999998</v>
      </c>
      <c r="D36">
        <v>1142.595</v>
      </c>
      <c r="E36">
        <v>58.25</v>
      </c>
      <c r="F36">
        <v>0</v>
      </c>
      <c r="G36">
        <v>0</v>
      </c>
      <c r="H36">
        <v>0</v>
      </c>
      <c r="I36">
        <v>0</v>
      </c>
      <c r="J36">
        <v>1294.9159999999999</v>
      </c>
      <c r="L36">
        <v>36</v>
      </c>
      <c r="M36" t="s">
        <v>44</v>
      </c>
      <c r="N36" s="1">
        <f t="shared" si="3"/>
        <v>7.2646411041333958E-2</v>
      </c>
      <c r="O36" s="1">
        <f t="shared" si="0"/>
        <v>0.8823699761220033</v>
      </c>
      <c r="P36" s="1">
        <f t="shared" si="1"/>
        <v>4.4983612836662766E-2</v>
      </c>
    </row>
    <row r="37" spans="1:16" x14ac:dyDescent="0.25">
      <c r="A37">
        <v>37</v>
      </c>
      <c r="B37" t="s">
        <v>45</v>
      </c>
      <c r="C37">
        <v>0</v>
      </c>
      <c r="D37">
        <v>394.54</v>
      </c>
      <c r="E37">
        <v>0</v>
      </c>
      <c r="F37">
        <v>0</v>
      </c>
      <c r="G37">
        <v>0</v>
      </c>
      <c r="H37">
        <v>0</v>
      </c>
      <c r="I37">
        <v>0</v>
      </c>
      <c r="J37">
        <v>394.54</v>
      </c>
      <c r="L37">
        <v>37</v>
      </c>
      <c r="M37" t="s">
        <v>45</v>
      </c>
      <c r="N37" s="1">
        <f t="shared" si="3"/>
        <v>0</v>
      </c>
      <c r="O37" s="1">
        <f t="shared" si="0"/>
        <v>1</v>
      </c>
      <c r="P37" s="1">
        <f t="shared" si="1"/>
        <v>0</v>
      </c>
    </row>
    <row r="38" spans="1:16" x14ac:dyDescent="0.25">
      <c r="A38">
        <v>39</v>
      </c>
      <c r="B38" t="s">
        <v>46</v>
      </c>
      <c r="C38">
        <v>44.75</v>
      </c>
      <c r="D38">
        <v>677.55</v>
      </c>
      <c r="E38">
        <v>117.5</v>
      </c>
      <c r="F38">
        <v>0</v>
      </c>
      <c r="G38">
        <v>0</v>
      </c>
      <c r="H38">
        <v>0</v>
      </c>
      <c r="I38">
        <v>0</v>
      </c>
      <c r="J38">
        <v>839.8</v>
      </c>
      <c r="L38">
        <v>39</v>
      </c>
      <c r="M38" t="s">
        <v>46</v>
      </c>
      <c r="N38" s="1">
        <f t="shared" si="3"/>
        <v>5.3286496784948803E-2</v>
      </c>
      <c r="O38" s="1">
        <f t="shared" si="0"/>
        <v>0.80679923791378894</v>
      </c>
      <c r="P38" s="1">
        <f t="shared" si="1"/>
        <v>0.13991426530126222</v>
      </c>
    </row>
    <row r="39" spans="1:16" x14ac:dyDescent="0.25">
      <c r="A39">
        <v>40</v>
      </c>
      <c r="B39" t="s">
        <v>47</v>
      </c>
      <c r="C39">
        <v>0</v>
      </c>
      <c r="D39">
        <v>223.39</v>
      </c>
      <c r="E39">
        <v>8.4</v>
      </c>
      <c r="F39">
        <v>0</v>
      </c>
      <c r="G39">
        <v>0</v>
      </c>
      <c r="H39">
        <v>0</v>
      </c>
      <c r="I39">
        <v>0</v>
      </c>
      <c r="J39">
        <v>231.79</v>
      </c>
      <c r="L39">
        <v>40</v>
      </c>
      <c r="M39" t="s">
        <v>47</v>
      </c>
      <c r="N39" s="1">
        <f t="shared" si="3"/>
        <v>0</v>
      </c>
      <c r="O39" s="1">
        <f t="shared" si="0"/>
        <v>0.96376030027179771</v>
      </c>
      <c r="P39" s="1">
        <f t="shared" si="1"/>
        <v>3.6239699728202256E-2</v>
      </c>
    </row>
    <row r="40" spans="1:16" x14ac:dyDescent="0.25">
      <c r="A40">
        <v>41</v>
      </c>
      <c r="B40" t="s">
        <v>48</v>
      </c>
      <c r="C40">
        <v>26.1</v>
      </c>
      <c r="D40">
        <v>243.3</v>
      </c>
      <c r="E40">
        <v>72.400000000000006</v>
      </c>
      <c r="F40">
        <v>0</v>
      </c>
      <c r="G40">
        <v>0</v>
      </c>
      <c r="H40">
        <v>0</v>
      </c>
      <c r="I40">
        <v>0</v>
      </c>
      <c r="J40">
        <v>341.8</v>
      </c>
      <c r="L40">
        <v>41</v>
      </c>
      <c r="M40" t="s">
        <v>48</v>
      </c>
      <c r="N40" s="1">
        <f t="shared" si="3"/>
        <v>7.6360444704505565E-2</v>
      </c>
      <c r="O40" s="1">
        <f t="shared" si="0"/>
        <v>0.71181977764774718</v>
      </c>
      <c r="P40" s="1">
        <f t="shared" si="1"/>
        <v>0.21181977764774723</v>
      </c>
    </row>
    <row r="41" spans="1:16" x14ac:dyDescent="0.25">
      <c r="A41">
        <v>42</v>
      </c>
      <c r="B41" t="s">
        <v>49</v>
      </c>
      <c r="C41">
        <v>59.59</v>
      </c>
      <c r="D41">
        <v>512.67999999999995</v>
      </c>
      <c r="E41">
        <v>57.3</v>
      </c>
      <c r="F41">
        <v>0</v>
      </c>
      <c r="G41">
        <v>0</v>
      </c>
      <c r="H41">
        <v>0</v>
      </c>
      <c r="I41">
        <v>0</v>
      </c>
      <c r="J41">
        <v>629.57000000000005</v>
      </c>
      <c r="L41">
        <v>42</v>
      </c>
      <c r="M41" t="s">
        <v>49</v>
      </c>
      <c r="N41" s="1">
        <f t="shared" si="3"/>
        <v>9.4651905268675438E-2</v>
      </c>
      <c r="O41" s="1">
        <f t="shared" si="0"/>
        <v>0.81433359276966799</v>
      </c>
      <c r="P41" s="1">
        <f>E41/J41</f>
        <v>9.1014501961656363E-2</v>
      </c>
    </row>
    <row r="42" spans="1:16" x14ac:dyDescent="0.25">
      <c r="A42">
        <v>43</v>
      </c>
      <c r="B42" t="s">
        <v>50</v>
      </c>
      <c r="C42">
        <v>26.95</v>
      </c>
      <c r="D42">
        <v>452.7</v>
      </c>
      <c r="E42">
        <v>43</v>
      </c>
      <c r="F42">
        <v>0</v>
      </c>
      <c r="G42">
        <v>0</v>
      </c>
      <c r="H42">
        <v>0</v>
      </c>
      <c r="I42">
        <v>0</v>
      </c>
      <c r="J42">
        <v>522.65</v>
      </c>
      <c r="L42">
        <v>43</v>
      </c>
      <c r="M42" t="s">
        <v>50</v>
      </c>
      <c r="N42" s="1">
        <f>+C42/$J42</f>
        <v>5.1564144264804365E-2</v>
      </c>
      <c r="O42" s="1">
        <f t="shared" si="0"/>
        <v>0.86616282406964507</v>
      </c>
      <c r="P42" s="1">
        <f t="shared" si="1"/>
        <v>8.2273031665550569E-2</v>
      </c>
    </row>
    <row r="43" spans="1:16" x14ac:dyDescent="0.25">
      <c r="A43">
        <v>44</v>
      </c>
      <c r="B43" t="s">
        <v>51</v>
      </c>
      <c r="C43">
        <v>8.9499999999999993</v>
      </c>
      <c r="D43">
        <v>153.63999999999999</v>
      </c>
      <c r="E43">
        <v>88.1</v>
      </c>
      <c r="F43">
        <v>0</v>
      </c>
      <c r="G43">
        <v>0</v>
      </c>
      <c r="H43">
        <v>0</v>
      </c>
      <c r="I43">
        <v>0</v>
      </c>
      <c r="J43">
        <v>250.69</v>
      </c>
      <c r="L43">
        <v>44</v>
      </c>
      <c r="M43" t="s">
        <v>51</v>
      </c>
      <c r="N43" s="1">
        <f>+C43/$J43</f>
        <v>3.5701463959471852E-2</v>
      </c>
      <c r="O43" s="1">
        <f>+D43/$J43</f>
        <v>0.61286848298695595</v>
      </c>
      <c r="P43" s="1">
        <f t="shared" si="1"/>
        <v>0.35143005305357211</v>
      </c>
    </row>
    <row r="44" spans="1:16" x14ac:dyDescent="0.25">
      <c r="N44" s="1"/>
      <c r="O44" s="1"/>
      <c r="P44" s="1"/>
    </row>
    <row r="45" spans="1:16" x14ac:dyDescent="0.25">
      <c r="A45" t="s">
        <v>52</v>
      </c>
      <c r="B45" t="s">
        <v>9</v>
      </c>
      <c r="C45">
        <v>2137.6109999999999</v>
      </c>
      <c r="D45">
        <v>24620.965</v>
      </c>
      <c r="E45">
        <v>2936.8339999999998</v>
      </c>
      <c r="F45">
        <v>266.45</v>
      </c>
      <c r="G45">
        <v>19.5</v>
      </c>
      <c r="H45">
        <v>163.95</v>
      </c>
      <c r="I45">
        <v>0</v>
      </c>
      <c r="J45">
        <v>30145.31</v>
      </c>
      <c r="L45" t="s">
        <v>52</v>
      </c>
      <c r="M45" t="s">
        <v>9</v>
      </c>
      <c r="N45" s="1">
        <f>+C45/$J45</f>
        <v>7.0910234461015659E-2</v>
      </c>
      <c r="O45" s="1">
        <f t="shared" si="0"/>
        <v>0.81674280344106598</v>
      </c>
      <c r="P45" s="1">
        <f t="shared" si="1"/>
        <v>9.742258414327136E-2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L1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1</v>
      </c>
      <c r="B2" t="s">
        <v>54</v>
      </c>
      <c r="C2">
        <v>16.5</v>
      </c>
      <c r="D2">
        <v>166.5</v>
      </c>
      <c r="E2">
        <v>0</v>
      </c>
      <c r="F2">
        <v>0</v>
      </c>
      <c r="G2">
        <v>0</v>
      </c>
      <c r="H2">
        <v>0</v>
      </c>
      <c r="I2">
        <v>0</v>
      </c>
      <c r="J2">
        <v>183</v>
      </c>
      <c r="L2">
        <f>+A2</f>
        <v>1</v>
      </c>
      <c r="M2" t="str">
        <f>+B2</f>
        <v>BIOLOGIA VEGETAL</v>
      </c>
      <c r="N2" s="1">
        <f t="shared" ref="N2:N21" si="0">+C2/$J2</f>
        <v>9.0163934426229511E-2</v>
      </c>
      <c r="O2" s="1">
        <f t="shared" ref="O2:P17" si="1">+D2/$J2</f>
        <v>0.9098360655737705</v>
      </c>
      <c r="P2" s="1">
        <f t="shared" si="1"/>
        <v>0</v>
      </c>
    </row>
    <row r="3" spans="1:16" x14ac:dyDescent="0.25">
      <c r="A3">
        <v>2</v>
      </c>
      <c r="B3" t="s">
        <v>10</v>
      </c>
      <c r="C3">
        <v>74.48</v>
      </c>
      <c r="D3">
        <v>378.87</v>
      </c>
      <c r="E3">
        <v>0</v>
      </c>
      <c r="F3">
        <v>0</v>
      </c>
      <c r="G3">
        <v>0</v>
      </c>
      <c r="H3">
        <v>0</v>
      </c>
      <c r="I3">
        <v>0</v>
      </c>
      <c r="J3">
        <v>453.35</v>
      </c>
      <c r="L3">
        <f t="shared" ref="L3:M62" si="2">+A3</f>
        <v>2</v>
      </c>
      <c r="M3" t="str">
        <f t="shared" si="2"/>
        <v>BIOTECNOLOGIA</v>
      </c>
      <c r="N3" s="1">
        <f t="shared" si="0"/>
        <v>0.16428807764420425</v>
      </c>
      <c r="O3" s="1">
        <f t="shared" si="1"/>
        <v>0.83571192235579572</v>
      </c>
      <c r="P3" s="1">
        <f t="shared" si="1"/>
        <v>0</v>
      </c>
    </row>
    <row r="4" spans="1:16" x14ac:dyDescent="0.25">
      <c r="A4">
        <v>3</v>
      </c>
      <c r="B4" t="s">
        <v>11</v>
      </c>
      <c r="C4">
        <v>46.98</v>
      </c>
      <c r="D4">
        <v>391.82</v>
      </c>
      <c r="E4">
        <v>0</v>
      </c>
      <c r="F4">
        <v>0</v>
      </c>
      <c r="G4">
        <v>0</v>
      </c>
      <c r="H4">
        <v>0</v>
      </c>
      <c r="I4">
        <v>0</v>
      </c>
      <c r="J4">
        <v>438.8</v>
      </c>
      <c r="L4">
        <f t="shared" si="2"/>
        <v>3</v>
      </c>
      <c r="M4" t="str">
        <f t="shared" si="2"/>
        <v>CIÈNCIA ANIMAL</v>
      </c>
      <c r="N4" s="1">
        <f t="shared" si="0"/>
        <v>0.10706472196900638</v>
      </c>
      <c r="O4" s="1">
        <f t="shared" si="1"/>
        <v>0.8929352780309936</v>
      </c>
      <c r="P4" s="1">
        <f t="shared" si="1"/>
        <v>0</v>
      </c>
    </row>
    <row r="5" spans="1:16" x14ac:dyDescent="0.25">
      <c r="A5">
        <v>4</v>
      </c>
      <c r="B5" t="s">
        <v>12</v>
      </c>
      <c r="C5">
        <v>16.5</v>
      </c>
      <c r="D5">
        <v>301.5</v>
      </c>
      <c r="E5">
        <v>0</v>
      </c>
      <c r="F5">
        <v>0</v>
      </c>
      <c r="G5">
        <v>0</v>
      </c>
      <c r="H5">
        <v>0</v>
      </c>
      <c r="I5">
        <v>0</v>
      </c>
      <c r="J5">
        <v>318</v>
      </c>
      <c r="L5">
        <f t="shared" si="2"/>
        <v>4</v>
      </c>
      <c r="M5" t="str">
        <f t="shared" si="2"/>
        <v>COMPOSICIÓ ARQUITECTÒNICA</v>
      </c>
      <c r="N5" s="1">
        <f t="shared" si="0"/>
        <v>5.1886792452830191E-2</v>
      </c>
      <c r="O5" s="1">
        <f t="shared" si="1"/>
        <v>0.94811320754716977</v>
      </c>
      <c r="P5" s="1">
        <f t="shared" si="1"/>
        <v>0</v>
      </c>
    </row>
    <row r="6" spans="1:16" x14ac:dyDescent="0.25">
      <c r="A6">
        <v>5</v>
      </c>
      <c r="B6" t="s">
        <v>13</v>
      </c>
      <c r="C6">
        <v>50.5</v>
      </c>
      <c r="D6">
        <v>1738.25</v>
      </c>
      <c r="E6">
        <v>0</v>
      </c>
      <c r="F6">
        <v>0</v>
      </c>
      <c r="G6">
        <v>0</v>
      </c>
      <c r="H6">
        <v>0</v>
      </c>
      <c r="I6">
        <v>0</v>
      </c>
      <c r="J6">
        <v>1788.75</v>
      </c>
      <c r="L6">
        <f t="shared" si="2"/>
        <v>5</v>
      </c>
      <c r="M6" t="str">
        <f t="shared" si="2"/>
        <v>CONSTRUCCIONS ARQUITECTÒNIQUES</v>
      </c>
      <c r="N6" s="1">
        <f t="shared" si="0"/>
        <v>2.8232005590496156E-2</v>
      </c>
      <c r="O6" s="1">
        <f t="shared" si="1"/>
        <v>0.97176799440950379</v>
      </c>
      <c r="P6" s="1">
        <f t="shared" si="1"/>
        <v>0</v>
      </c>
    </row>
    <row r="7" spans="1:16" x14ac:dyDescent="0.25">
      <c r="A7">
        <v>6</v>
      </c>
      <c r="B7" t="s">
        <v>14</v>
      </c>
      <c r="C7">
        <v>125.38</v>
      </c>
      <c r="D7">
        <v>990.87</v>
      </c>
      <c r="E7">
        <v>22.5</v>
      </c>
      <c r="F7">
        <v>0</v>
      </c>
      <c r="G7">
        <v>0</v>
      </c>
      <c r="H7">
        <v>0</v>
      </c>
      <c r="I7">
        <v>0</v>
      </c>
      <c r="J7">
        <v>1138.75</v>
      </c>
      <c r="L7">
        <f t="shared" si="2"/>
        <v>6</v>
      </c>
      <c r="M7" t="str">
        <f t="shared" si="2"/>
        <v>DIBUIX</v>
      </c>
      <c r="N7" s="1">
        <f t="shared" si="0"/>
        <v>0.11010318331503842</v>
      </c>
      <c r="O7" s="1">
        <f t="shared" si="1"/>
        <v>0.87013830954994509</v>
      </c>
      <c r="P7" s="1">
        <f t="shared" si="1"/>
        <v>1.9758507135016465E-2</v>
      </c>
    </row>
    <row r="8" spans="1:16" x14ac:dyDescent="0.25">
      <c r="A8">
        <v>7</v>
      </c>
      <c r="B8" t="s">
        <v>15</v>
      </c>
      <c r="C8">
        <v>84.5</v>
      </c>
      <c r="D8">
        <v>979.08</v>
      </c>
      <c r="E8">
        <v>0</v>
      </c>
      <c r="F8">
        <v>0</v>
      </c>
      <c r="G8">
        <v>0</v>
      </c>
      <c r="H8">
        <v>0</v>
      </c>
      <c r="I8">
        <v>0</v>
      </c>
      <c r="J8">
        <v>1063.58</v>
      </c>
      <c r="L8">
        <f t="shared" si="2"/>
        <v>7</v>
      </c>
      <c r="M8" t="str">
        <f t="shared" si="2"/>
        <v>ECONOMIA I CIÈNCIES SOCIALS</v>
      </c>
      <c r="N8" s="1">
        <f t="shared" si="0"/>
        <v>7.9448654544086963E-2</v>
      </c>
      <c r="O8" s="1">
        <f t="shared" si="1"/>
        <v>0.92055134545591311</v>
      </c>
      <c r="P8" s="1">
        <f t="shared" si="1"/>
        <v>0</v>
      </c>
    </row>
    <row r="9" spans="1:16" x14ac:dyDescent="0.25">
      <c r="A9">
        <v>8</v>
      </c>
      <c r="B9" t="s">
        <v>16</v>
      </c>
      <c r="C9">
        <v>160.5</v>
      </c>
      <c r="D9">
        <v>658.5</v>
      </c>
      <c r="E9">
        <v>0</v>
      </c>
      <c r="F9">
        <v>0</v>
      </c>
      <c r="G9">
        <v>0</v>
      </c>
      <c r="H9">
        <v>0</v>
      </c>
      <c r="I9">
        <v>0</v>
      </c>
      <c r="J9">
        <v>819</v>
      </c>
      <c r="L9">
        <f t="shared" si="2"/>
        <v>8</v>
      </c>
      <c r="M9" t="str">
        <f t="shared" si="2"/>
        <v>ESCULTURA</v>
      </c>
      <c r="N9" s="1">
        <f t="shared" si="0"/>
        <v>0.19597069597069597</v>
      </c>
      <c r="O9" s="1">
        <f t="shared" si="1"/>
        <v>0.80402930402930406</v>
      </c>
      <c r="P9" s="1">
        <f t="shared" si="1"/>
        <v>0</v>
      </c>
    </row>
    <row r="10" spans="1:16" x14ac:dyDescent="0.25">
      <c r="A10">
        <v>9</v>
      </c>
      <c r="B10" t="s">
        <v>17</v>
      </c>
      <c r="C10">
        <v>66.89</v>
      </c>
      <c r="D10">
        <v>745.81</v>
      </c>
      <c r="E10">
        <v>4</v>
      </c>
      <c r="F10">
        <v>0</v>
      </c>
      <c r="G10">
        <v>0</v>
      </c>
      <c r="H10">
        <v>0</v>
      </c>
      <c r="I10">
        <v>0</v>
      </c>
      <c r="J10">
        <v>816.7</v>
      </c>
      <c r="L10">
        <f t="shared" si="2"/>
        <v>9</v>
      </c>
      <c r="M10" t="str">
        <f t="shared" si="2"/>
        <v>ESTADÍSTICA I INVESTIGACIÓ OPERATIVA APLICADES I QUALITAT</v>
      </c>
      <c r="N10" s="1">
        <f t="shared" si="0"/>
        <v>8.1902779478388629E-2</v>
      </c>
      <c r="O10" s="1">
        <f t="shared" si="1"/>
        <v>0.91319946124647966</v>
      </c>
      <c r="P10" s="1">
        <f t="shared" si="1"/>
        <v>4.8977592751316273E-3</v>
      </c>
    </row>
    <row r="11" spans="1:16" x14ac:dyDescent="0.25">
      <c r="A11">
        <v>10</v>
      </c>
      <c r="B11" t="s">
        <v>18</v>
      </c>
      <c r="C11">
        <v>86.1</v>
      </c>
      <c r="D11">
        <v>1297.9000000000001</v>
      </c>
      <c r="E11">
        <v>0</v>
      </c>
      <c r="F11">
        <v>0</v>
      </c>
      <c r="G11">
        <v>0</v>
      </c>
      <c r="H11">
        <v>0</v>
      </c>
      <c r="I11">
        <v>0</v>
      </c>
      <c r="J11">
        <v>1384</v>
      </c>
      <c r="L11">
        <f t="shared" si="2"/>
        <v>10</v>
      </c>
      <c r="M11" t="str">
        <f t="shared" si="2"/>
        <v>EXPRESSIÓ GRÀFICA ARQUITECTÒNICA</v>
      </c>
      <c r="N11" s="1">
        <f t="shared" si="0"/>
        <v>6.2210982658959531E-2</v>
      </c>
      <c r="O11" s="1">
        <f t="shared" si="1"/>
        <v>0.93778901734104048</v>
      </c>
      <c r="P11" s="1">
        <f t="shared" si="1"/>
        <v>0</v>
      </c>
    </row>
    <row r="12" spans="1:16" x14ac:dyDescent="0.25">
      <c r="A12">
        <v>11</v>
      </c>
      <c r="B12" t="s">
        <v>19</v>
      </c>
      <c r="C12">
        <v>70.599999999999994</v>
      </c>
      <c r="D12">
        <v>926.75</v>
      </c>
      <c r="E12">
        <v>0</v>
      </c>
      <c r="F12">
        <v>0</v>
      </c>
      <c r="G12">
        <v>0</v>
      </c>
      <c r="H12">
        <v>0</v>
      </c>
      <c r="I12">
        <v>0</v>
      </c>
      <c r="J12">
        <v>997.35</v>
      </c>
      <c r="L12">
        <f t="shared" si="2"/>
        <v>11</v>
      </c>
      <c r="M12" t="str">
        <f t="shared" si="2"/>
        <v>Enginyeria Gràfica</v>
      </c>
      <c r="N12" s="1">
        <f t="shared" si="0"/>
        <v>7.0787587105830441E-2</v>
      </c>
      <c r="O12" s="1">
        <f t="shared" si="1"/>
        <v>0.92921241289416956</v>
      </c>
      <c r="P12" s="1">
        <f t="shared" si="1"/>
        <v>0</v>
      </c>
    </row>
    <row r="13" spans="1:16" x14ac:dyDescent="0.25">
      <c r="A13">
        <v>12</v>
      </c>
      <c r="B13" t="s">
        <v>20</v>
      </c>
      <c r="C13">
        <v>186.69</v>
      </c>
      <c r="D13">
        <v>1848</v>
      </c>
      <c r="E13">
        <v>0</v>
      </c>
      <c r="F13">
        <v>0</v>
      </c>
      <c r="G13">
        <v>0</v>
      </c>
      <c r="H13">
        <v>0</v>
      </c>
      <c r="I13">
        <v>0</v>
      </c>
      <c r="J13">
        <v>2034.69</v>
      </c>
      <c r="L13">
        <f t="shared" si="2"/>
        <v>12</v>
      </c>
      <c r="M13" t="str">
        <f t="shared" si="2"/>
        <v>FÍSICA APLICADA</v>
      </c>
      <c r="N13" s="1">
        <f t="shared" si="0"/>
        <v>9.1753534936525952E-2</v>
      </c>
      <c r="O13" s="1">
        <f t="shared" si="1"/>
        <v>0.90824646506347406</v>
      </c>
      <c r="P13" s="1">
        <f t="shared" si="1"/>
        <v>0</v>
      </c>
    </row>
    <row r="14" spans="1:16" x14ac:dyDescent="0.25">
      <c r="A14">
        <v>13</v>
      </c>
      <c r="B14" t="s">
        <v>21</v>
      </c>
      <c r="C14">
        <v>134.5</v>
      </c>
      <c r="D14">
        <v>154</v>
      </c>
      <c r="E14">
        <v>810.8</v>
      </c>
      <c r="F14">
        <v>229.25</v>
      </c>
      <c r="G14">
        <v>4.5</v>
      </c>
      <c r="H14">
        <v>178.25</v>
      </c>
      <c r="I14">
        <v>0</v>
      </c>
      <c r="J14">
        <v>1511.3</v>
      </c>
      <c r="L14">
        <f t="shared" si="2"/>
        <v>13</v>
      </c>
      <c r="M14" t="str">
        <f t="shared" si="2"/>
        <v>LINGÜÍSTICA APLICADA</v>
      </c>
      <c r="N14" s="1">
        <f t="shared" si="0"/>
        <v>8.8996228412624889E-2</v>
      </c>
      <c r="O14" s="1">
        <f t="shared" si="1"/>
        <v>0.10189902732746642</v>
      </c>
      <c r="P14" s="1">
        <f t="shared" si="1"/>
        <v>0.53649176205915439</v>
      </c>
    </row>
    <row r="15" spans="1:16" x14ac:dyDescent="0.25">
      <c r="A15">
        <v>14</v>
      </c>
      <c r="B15" t="s">
        <v>22</v>
      </c>
      <c r="C15">
        <v>26.1</v>
      </c>
      <c r="D15">
        <v>615.29</v>
      </c>
      <c r="E15">
        <v>2.25</v>
      </c>
      <c r="F15">
        <v>0</v>
      </c>
      <c r="G15">
        <v>0</v>
      </c>
      <c r="H15">
        <v>0</v>
      </c>
      <c r="I15">
        <v>0</v>
      </c>
      <c r="J15">
        <v>643.64</v>
      </c>
      <c r="L15">
        <f t="shared" si="2"/>
        <v>14</v>
      </c>
      <c r="M15" t="str">
        <f t="shared" si="2"/>
        <v>ENGINYERIA RURAL I AGROALIMENTÀRIA</v>
      </c>
      <c r="N15" s="1">
        <f t="shared" si="0"/>
        <v>4.0550618358088375E-2</v>
      </c>
      <c r="O15" s="1">
        <f t="shared" si="1"/>
        <v>0.95595363868000738</v>
      </c>
      <c r="P15" s="1">
        <f t="shared" si="1"/>
        <v>3.4957429619041701E-3</v>
      </c>
    </row>
    <row r="16" spans="1:16" x14ac:dyDescent="0.25">
      <c r="A16">
        <v>15</v>
      </c>
      <c r="B16" t="s">
        <v>23</v>
      </c>
      <c r="C16">
        <v>9</v>
      </c>
      <c r="D16">
        <v>1070</v>
      </c>
      <c r="E16">
        <v>15</v>
      </c>
      <c r="F16">
        <v>0</v>
      </c>
      <c r="G16">
        <v>0</v>
      </c>
      <c r="H16">
        <v>0</v>
      </c>
      <c r="I16">
        <v>0</v>
      </c>
      <c r="J16">
        <v>1094</v>
      </c>
      <c r="L16">
        <f t="shared" si="2"/>
        <v>15</v>
      </c>
      <c r="M16" t="str">
        <f t="shared" si="2"/>
        <v>ENGINYERIA CARTOGRÀFICA, GEODÈSIA I FOTOGRAMETRIA</v>
      </c>
      <c r="N16" s="1">
        <f t="shared" si="0"/>
        <v>8.2266910420475316E-3</v>
      </c>
      <c r="O16" s="1">
        <f t="shared" si="1"/>
        <v>0.9780621572212066</v>
      </c>
      <c r="P16" s="1">
        <f t="shared" si="1"/>
        <v>1.3711151736745886E-2</v>
      </c>
    </row>
    <row r="17" spans="1:16" x14ac:dyDescent="0.25">
      <c r="A17">
        <v>16</v>
      </c>
      <c r="B17" t="s">
        <v>24</v>
      </c>
      <c r="C17">
        <v>22.1</v>
      </c>
      <c r="D17">
        <v>701.79</v>
      </c>
      <c r="E17">
        <v>0</v>
      </c>
      <c r="F17">
        <v>0</v>
      </c>
      <c r="G17">
        <v>0</v>
      </c>
      <c r="H17">
        <v>0</v>
      </c>
      <c r="I17">
        <v>0</v>
      </c>
      <c r="J17">
        <v>723.89</v>
      </c>
      <c r="L17">
        <f t="shared" si="2"/>
        <v>16</v>
      </c>
      <c r="M17" t="str">
        <f t="shared" si="2"/>
        <v>ENGINYERIA DE LA CONSTRUCCIÓ I DE PROJECTES  D'ENGINYERIA CIVIL</v>
      </c>
      <c r="N17" s="1">
        <f t="shared" si="0"/>
        <v>3.0529500338449214E-2</v>
      </c>
      <c r="O17" s="1">
        <f t="shared" si="1"/>
        <v>0.96947049966155074</v>
      </c>
      <c r="P17" s="1">
        <f t="shared" si="1"/>
        <v>0</v>
      </c>
    </row>
    <row r="18" spans="1:16" x14ac:dyDescent="0.25">
      <c r="A18">
        <v>17</v>
      </c>
      <c r="B18" t="s">
        <v>25</v>
      </c>
      <c r="C18">
        <v>152</v>
      </c>
      <c r="D18">
        <v>1385.6</v>
      </c>
      <c r="E18">
        <v>0</v>
      </c>
      <c r="F18">
        <v>0</v>
      </c>
      <c r="G18">
        <v>0</v>
      </c>
      <c r="H18">
        <v>0</v>
      </c>
      <c r="I18">
        <v>0</v>
      </c>
      <c r="J18">
        <v>1537.6</v>
      </c>
      <c r="L18">
        <f t="shared" si="2"/>
        <v>17</v>
      </c>
      <c r="M18" t="str">
        <f t="shared" si="2"/>
        <v>INFORMÀTICA DE SISTEMES I COMPUTADORS</v>
      </c>
      <c r="N18" s="1">
        <f t="shared" si="0"/>
        <v>9.8855359001040588E-2</v>
      </c>
      <c r="O18" s="1">
        <f t="shared" ref="O18:P21" si="3">+D18/$J18</f>
        <v>0.90114464099895941</v>
      </c>
      <c r="P18" s="1">
        <f t="shared" si="3"/>
        <v>0</v>
      </c>
    </row>
    <row r="19" spans="1:16" x14ac:dyDescent="0.25">
      <c r="A19">
        <v>18</v>
      </c>
      <c r="B19" t="s">
        <v>26</v>
      </c>
      <c r="C19">
        <v>0</v>
      </c>
      <c r="D19">
        <v>313.51</v>
      </c>
      <c r="E19">
        <v>0</v>
      </c>
      <c r="F19">
        <v>0</v>
      </c>
      <c r="G19">
        <v>0</v>
      </c>
      <c r="H19">
        <v>0</v>
      </c>
      <c r="I19">
        <v>0</v>
      </c>
      <c r="J19">
        <v>313.51</v>
      </c>
      <c r="L19">
        <f t="shared" si="2"/>
        <v>18</v>
      </c>
      <c r="M19" t="str">
        <f t="shared" si="2"/>
        <v>ENGINYERIA DEL TERRENY</v>
      </c>
      <c r="N19" s="1">
        <f t="shared" si="0"/>
        <v>0</v>
      </c>
      <c r="O19" s="1">
        <f t="shared" si="3"/>
        <v>1</v>
      </c>
      <c r="P19" s="1">
        <f t="shared" si="3"/>
        <v>0</v>
      </c>
    </row>
    <row r="20" spans="1:16" x14ac:dyDescent="0.25">
      <c r="A20">
        <v>19</v>
      </c>
      <c r="B20" t="s">
        <v>27</v>
      </c>
      <c r="C20">
        <v>60</v>
      </c>
      <c r="D20">
        <v>862.8</v>
      </c>
      <c r="E20">
        <v>4</v>
      </c>
      <c r="F20">
        <v>0</v>
      </c>
      <c r="G20">
        <v>0</v>
      </c>
      <c r="H20">
        <v>0</v>
      </c>
      <c r="I20">
        <v>0</v>
      </c>
      <c r="J20">
        <v>926.8</v>
      </c>
      <c r="L20">
        <f t="shared" si="2"/>
        <v>19</v>
      </c>
      <c r="M20" t="str">
        <f t="shared" si="2"/>
        <v>ENGINYERIA ELÈCTRICA</v>
      </c>
      <c r="N20" s="1">
        <f t="shared" si="0"/>
        <v>6.473888649115235E-2</v>
      </c>
      <c r="O20" s="1">
        <f t="shared" si="3"/>
        <v>0.9309451877427708</v>
      </c>
      <c r="P20" s="1">
        <f t="shared" si="3"/>
        <v>4.3159257660768235E-3</v>
      </c>
    </row>
    <row r="21" spans="1:16" x14ac:dyDescent="0.25">
      <c r="A21">
        <v>20</v>
      </c>
      <c r="B21" t="s">
        <v>28</v>
      </c>
      <c r="C21">
        <v>94</v>
      </c>
      <c r="D21">
        <v>1573.05</v>
      </c>
      <c r="E21">
        <v>39.5</v>
      </c>
      <c r="F21">
        <v>0</v>
      </c>
      <c r="G21">
        <v>0</v>
      </c>
      <c r="H21">
        <v>0</v>
      </c>
      <c r="I21">
        <v>0</v>
      </c>
      <c r="J21">
        <v>1706.55</v>
      </c>
      <c r="L21">
        <f t="shared" si="2"/>
        <v>20</v>
      </c>
      <c r="M21" t="str">
        <f t="shared" si="2"/>
        <v>ENGINYERIA ELECTRÒNICA</v>
      </c>
      <c r="N21" s="1">
        <f t="shared" si="0"/>
        <v>5.5081890363599076E-2</v>
      </c>
      <c r="O21" s="1">
        <f t="shared" si="3"/>
        <v>0.92177199613254812</v>
      </c>
      <c r="P21" s="1">
        <f t="shared" si="3"/>
        <v>2.3146113503852803E-2</v>
      </c>
    </row>
    <row r="22" spans="1:16" x14ac:dyDescent="0.25">
      <c r="A22">
        <v>21</v>
      </c>
      <c r="B22" t="s">
        <v>29</v>
      </c>
      <c r="C22">
        <v>11.3</v>
      </c>
      <c r="D22">
        <v>821.31</v>
      </c>
      <c r="E22">
        <v>23.85</v>
      </c>
      <c r="F22">
        <v>0</v>
      </c>
      <c r="G22">
        <v>0</v>
      </c>
      <c r="H22">
        <v>0</v>
      </c>
      <c r="I22">
        <v>0</v>
      </c>
      <c r="J22">
        <v>856.46</v>
      </c>
      <c r="L22">
        <f t="shared" si="2"/>
        <v>21</v>
      </c>
      <c r="M22" t="str">
        <f t="shared" si="2"/>
        <v>ENGINYERIA HIDRÀULICA I MEDI AMBIENT</v>
      </c>
      <c r="N22" s="1">
        <f t="shared" ref="N22:P44" si="4">+C22/$J22</f>
        <v>1.3193844429395418E-2</v>
      </c>
      <c r="O22" s="1">
        <f t="shared" si="4"/>
        <v>0.95895897064661506</v>
      </c>
      <c r="P22" s="1">
        <f t="shared" si="4"/>
        <v>2.7847184923989445E-2</v>
      </c>
    </row>
    <row r="23" spans="1:16" x14ac:dyDescent="0.25">
      <c r="A23">
        <v>22</v>
      </c>
      <c r="B23" t="s">
        <v>30</v>
      </c>
      <c r="C23">
        <v>59.85</v>
      </c>
      <c r="D23">
        <v>1397.35</v>
      </c>
      <c r="E23">
        <v>0</v>
      </c>
      <c r="F23">
        <v>0</v>
      </c>
      <c r="G23">
        <v>0</v>
      </c>
      <c r="H23">
        <v>0</v>
      </c>
      <c r="I23">
        <v>0</v>
      </c>
      <c r="J23">
        <v>1457.2</v>
      </c>
      <c r="L23">
        <f t="shared" si="2"/>
        <v>22</v>
      </c>
      <c r="M23" t="str">
        <f t="shared" si="2"/>
        <v>ENGINYERIA MECÀNICA I DE MATERIALS</v>
      </c>
      <c r="N23" s="1">
        <f t="shared" si="4"/>
        <v>4.1071918748284378E-2</v>
      </c>
      <c r="O23" s="1">
        <f t="shared" si="4"/>
        <v>0.95892808125171558</v>
      </c>
      <c r="P23" s="1">
        <f t="shared" si="4"/>
        <v>0</v>
      </c>
    </row>
    <row r="24" spans="1:16" x14ac:dyDescent="0.25">
      <c r="A24">
        <v>23</v>
      </c>
      <c r="B24" t="s">
        <v>31</v>
      </c>
      <c r="C24">
        <v>49.7</v>
      </c>
      <c r="D24">
        <v>710.45</v>
      </c>
      <c r="E24">
        <v>0</v>
      </c>
      <c r="F24">
        <v>0</v>
      </c>
      <c r="G24">
        <v>0</v>
      </c>
      <c r="H24">
        <v>0</v>
      </c>
      <c r="I24">
        <v>0</v>
      </c>
      <c r="J24">
        <v>760.15</v>
      </c>
      <c r="L24">
        <f t="shared" si="2"/>
        <v>23</v>
      </c>
      <c r="M24" t="str">
        <f t="shared" si="2"/>
        <v>ENGINYERIA QUÍMICA I NUCLEAR</v>
      </c>
      <c r="N24" s="1">
        <f t="shared" si="4"/>
        <v>6.5381832533052686E-2</v>
      </c>
      <c r="O24" s="1">
        <f t="shared" si="4"/>
        <v>0.93461816746694737</v>
      </c>
      <c r="P24" s="1">
        <f t="shared" si="4"/>
        <v>0</v>
      </c>
    </row>
    <row r="25" spans="1:16" x14ac:dyDescent="0.25">
      <c r="A25">
        <v>24</v>
      </c>
      <c r="B25" t="s">
        <v>32</v>
      </c>
      <c r="C25">
        <v>0</v>
      </c>
      <c r="D25">
        <v>311.75</v>
      </c>
      <c r="E25">
        <v>0</v>
      </c>
      <c r="F25">
        <v>0</v>
      </c>
      <c r="G25">
        <v>0</v>
      </c>
      <c r="H25">
        <v>0</v>
      </c>
      <c r="I25">
        <v>0</v>
      </c>
      <c r="J25">
        <v>311.75</v>
      </c>
      <c r="L25">
        <f t="shared" si="2"/>
        <v>24</v>
      </c>
      <c r="M25" t="str">
        <f t="shared" si="2"/>
        <v>ENGINYERIA TÈXTIL I PAPERERA</v>
      </c>
      <c r="N25" s="1">
        <f t="shared" si="4"/>
        <v>0</v>
      </c>
      <c r="O25" s="1">
        <f t="shared" si="4"/>
        <v>1</v>
      </c>
      <c r="P25" s="1">
        <f t="shared" si="4"/>
        <v>0</v>
      </c>
    </row>
    <row r="26" spans="1:16" x14ac:dyDescent="0.25">
      <c r="A26">
        <v>25</v>
      </c>
      <c r="B26" t="s">
        <v>33</v>
      </c>
      <c r="C26">
        <v>16.3</v>
      </c>
      <c r="D26">
        <v>370.2</v>
      </c>
      <c r="E26">
        <v>3</v>
      </c>
      <c r="F26">
        <v>0</v>
      </c>
      <c r="G26">
        <v>0</v>
      </c>
      <c r="H26">
        <v>0</v>
      </c>
      <c r="I26">
        <v>0</v>
      </c>
      <c r="J26">
        <v>389.5</v>
      </c>
      <c r="L26">
        <f t="shared" si="2"/>
        <v>25</v>
      </c>
      <c r="M26" t="str">
        <f t="shared" si="2"/>
        <v>MÀQUINES I MOTORS TÈRMICS</v>
      </c>
      <c r="N26" s="1">
        <f t="shared" si="4"/>
        <v>4.1848523748395379E-2</v>
      </c>
      <c r="O26" s="1">
        <f t="shared" si="4"/>
        <v>0.95044929396662381</v>
      </c>
      <c r="P26" s="1">
        <f t="shared" si="4"/>
        <v>7.7021822849807449E-3</v>
      </c>
    </row>
    <row r="27" spans="1:16" x14ac:dyDescent="0.25">
      <c r="A27">
        <v>26</v>
      </c>
      <c r="B27" t="s">
        <v>34</v>
      </c>
      <c r="C27">
        <v>448.77</v>
      </c>
      <c r="D27">
        <v>2443.1799999999998</v>
      </c>
      <c r="E27">
        <v>33</v>
      </c>
      <c r="F27">
        <v>0</v>
      </c>
      <c r="G27">
        <v>0</v>
      </c>
      <c r="H27">
        <v>0</v>
      </c>
      <c r="I27">
        <v>0</v>
      </c>
      <c r="J27">
        <v>2924.95</v>
      </c>
      <c r="L27">
        <f t="shared" si="2"/>
        <v>26</v>
      </c>
      <c r="M27" t="str">
        <f t="shared" si="2"/>
        <v>MATEMÀTICA APLICADA</v>
      </c>
      <c r="N27" s="1">
        <f t="shared" si="4"/>
        <v>0.15342826373100396</v>
      </c>
      <c r="O27" s="1">
        <f t="shared" si="4"/>
        <v>0.83528949212807058</v>
      </c>
      <c r="P27" s="1">
        <f t="shared" si="4"/>
        <v>1.1282244140925487E-2</v>
      </c>
    </row>
    <row r="28" spans="1:16" x14ac:dyDescent="0.25">
      <c r="A28">
        <v>27</v>
      </c>
      <c r="B28" t="s">
        <v>35</v>
      </c>
      <c r="C28">
        <v>130.43</v>
      </c>
      <c r="D28">
        <v>887.13</v>
      </c>
      <c r="E28">
        <v>0</v>
      </c>
      <c r="F28">
        <v>0</v>
      </c>
      <c r="G28">
        <v>0</v>
      </c>
      <c r="H28">
        <v>0</v>
      </c>
      <c r="I28">
        <v>0</v>
      </c>
      <c r="J28">
        <v>1017.56</v>
      </c>
      <c r="L28">
        <f t="shared" si="2"/>
        <v>27</v>
      </c>
      <c r="M28" t="str">
        <f t="shared" si="2"/>
        <v>MECÀNICA DELS MEDIS CONTINUS I TEORIA D'ESTRUCTURES</v>
      </c>
      <c r="N28" s="1">
        <f t="shared" si="4"/>
        <v>0.12817917370965842</v>
      </c>
      <c r="O28" s="1">
        <f t="shared" si="4"/>
        <v>0.87182082629034163</v>
      </c>
      <c r="P28" s="1">
        <f t="shared" si="4"/>
        <v>0</v>
      </c>
    </row>
    <row r="29" spans="1:16" x14ac:dyDescent="0.25">
      <c r="A29">
        <v>28</v>
      </c>
      <c r="B29" t="s">
        <v>36</v>
      </c>
      <c r="C29">
        <v>33.200000000000003</v>
      </c>
      <c r="D29">
        <v>1686.35</v>
      </c>
      <c r="E29">
        <v>0</v>
      </c>
      <c r="F29">
        <v>0</v>
      </c>
      <c r="G29">
        <v>0</v>
      </c>
      <c r="H29">
        <v>0</v>
      </c>
      <c r="I29">
        <v>0</v>
      </c>
      <c r="J29">
        <v>1719.55</v>
      </c>
      <c r="L29">
        <f t="shared" si="2"/>
        <v>28</v>
      </c>
      <c r="M29" t="str">
        <f t="shared" si="2"/>
        <v>Organització d'Empreses</v>
      </c>
      <c r="N29" s="1">
        <f t="shared" si="4"/>
        <v>1.930737693001076E-2</v>
      </c>
      <c r="O29" s="1">
        <f t="shared" si="4"/>
        <v>0.98069262306998917</v>
      </c>
      <c r="P29" s="1">
        <f t="shared" si="4"/>
        <v>0</v>
      </c>
    </row>
    <row r="30" spans="1:16" x14ac:dyDescent="0.25">
      <c r="A30">
        <v>29</v>
      </c>
      <c r="B30" t="s">
        <v>37</v>
      </c>
      <c r="C30">
        <v>192</v>
      </c>
      <c r="D30">
        <v>718</v>
      </c>
      <c r="E30">
        <v>0</v>
      </c>
      <c r="F30">
        <v>0</v>
      </c>
      <c r="G30">
        <v>0</v>
      </c>
      <c r="H30">
        <v>0</v>
      </c>
      <c r="I30">
        <v>0</v>
      </c>
      <c r="J30">
        <v>910</v>
      </c>
      <c r="L30">
        <f t="shared" si="2"/>
        <v>29</v>
      </c>
      <c r="M30" t="str">
        <f t="shared" si="2"/>
        <v>PINTURA</v>
      </c>
      <c r="N30" s="1">
        <f t="shared" si="4"/>
        <v>0.21098901098901099</v>
      </c>
      <c r="O30" s="1">
        <f t="shared" si="4"/>
        <v>0.78901098901098898</v>
      </c>
      <c r="P30" s="1">
        <f t="shared" si="4"/>
        <v>0</v>
      </c>
    </row>
    <row r="31" spans="1:16" x14ac:dyDescent="0.25">
      <c r="A31">
        <v>30</v>
      </c>
      <c r="B31" t="s">
        <v>38</v>
      </c>
      <c r="C31">
        <v>23.25</v>
      </c>
      <c r="D31">
        <v>482.4</v>
      </c>
      <c r="E31">
        <v>0</v>
      </c>
      <c r="F31">
        <v>0</v>
      </c>
      <c r="G31">
        <v>0</v>
      </c>
      <c r="H31">
        <v>0</v>
      </c>
      <c r="I31">
        <v>0</v>
      </c>
      <c r="J31">
        <v>505.65</v>
      </c>
      <c r="L31">
        <f t="shared" si="2"/>
        <v>30</v>
      </c>
      <c r="M31" t="str">
        <f t="shared" si="2"/>
        <v>PRODUCCIÓ VEGETAL</v>
      </c>
      <c r="N31" s="1">
        <f t="shared" si="4"/>
        <v>4.5980421239988134E-2</v>
      </c>
      <c r="O31" s="1">
        <f t="shared" si="4"/>
        <v>0.95401957876001187</v>
      </c>
      <c r="P31" s="1">
        <f t="shared" si="4"/>
        <v>0</v>
      </c>
    </row>
    <row r="32" spans="1:16" x14ac:dyDescent="0.25">
      <c r="A32">
        <v>31</v>
      </c>
      <c r="B32" t="s">
        <v>39</v>
      </c>
      <c r="C32">
        <v>44.6</v>
      </c>
      <c r="D32">
        <v>700.15</v>
      </c>
      <c r="E32">
        <v>0</v>
      </c>
      <c r="F32">
        <v>0</v>
      </c>
      <c r="G32">
        <v>0</v>
      </c>
      <c r="H32">
        <v>0</v>
      </c>
      <c r="I32">
        <v>0</v>
      </c>
      <c r="J32">
        <v>744.75</v>
      </c>
      <c r="L32">
        <f t="shared" si="2"/>
        <v>31</v>
      </c>
      <c r="M32" t="str">
        <f t="shared" si="2"/>
        <v>QUÍMICA</v>
      </c>
      <c r="N32" s="1">
        <f t="shared" si="4"/>
        <v>5.9885867740852639E-2</v>
      </c>
      <c r="O32" s="1">
        <f t="shared" si="4"/>
        <v>0.94011413225914731</v>
      </c>
      <c r="P32" s="1">
        <f t="shared" si="4"/>
        <v>0</v>
      </c>
    </row>
    <row r="33" spans="1:16" x14ac:dyDescent="0.25">
      <c r="A33">
        <v>32</v>
      </c>
      <c r="B33" t="s">
        <v>40</v>
      </c>
      <c r="C33">
        <v>264.45</v>
      </c>
      <c r="D33">
        <v>2226.9699999999998</v>
      </c>
      <c r="E33">
        <v>6</v>
      </c>
      <c r="F33">
        <v>0</v>
      </c>
      <c r="G33">
        <v>0</v>
      </c>
      <c r="H33">
        <v>0</v>
      </c>
      <c r="I33">
        <v>0</v>
      </c>
      <c r="J33">
        <v>2497.42</v>
      </c>
      <c r="L33">
        <f t="shared" si="2"/>
        <v>32</v>
      </c>
      <c r="M33" t="str">
        <f t="shared" si="2"/>
        <v>SISTEMES INFORMÀTICS I COMPUTACIÓ</v>
      </c>
      <c r="N33" s="1">
        <f t="shared" si="4"/>
        <v>0.10588927773462212</v>
      </c>
      <c r="O33" s="1">
        <f t="shared" si="4"/>
        <v>0.8917082429066796</v>
      </c>
      <c r="P33" s="1">
        <f t="shared" si="4"/>
        <v>2.4024793586981765E-3</v>
      </c>
    </row>
    <row r="34" spans="1:16" x14ac:dyDescent="0.25">
      <c r="A34">
        <v>33</v>
      </c>
      <c r="B34" t="s">
        <v>41</v>
      </c>
      <c r="C34">
        <v>40.5</v>
      </c>
      <c r="D34">
        <v>636</v>
      </c>
      <c r="E34">
        <v>0</v>
      </c>
      <c r="F34">
        <v>0</v>
      </c>
      <c r="G34">
        <v>0</v>
      </c>
      <c r="H34">
        <v>0</v>
      </c>
      <c r="I34">
        <v>0</v>
      </c>
      <c r="J34">
        <v>676.5</v>
      </c>
      <c r="L34">
        <f t="shared" si="2"/>
        <v>33</v>
      </c>
      <c r="M34" t="str">
        <f t="shared" si="2"/>
        <v>TECNOLOGIA D'ALIMENTS</v>
      </c>
      <c r="N34" s="1">
        <f t="shared" si="4"/>
        <v>5.9866962305986697E-2</v>
      </c>
      <c r="O34" s="1">
        <f t="shared" si="4"/>
        <v>0.94013303769401335</v>
      </c>
      <c r="P34" s="1">
        <f t="shared" si="4"/>
        <v>0</v>
      </c>
    </row>
    <row r="35" spans="1:16" x14ac:dyDescent="0.25">
      <c r="A35">
        <v>34</v>
      </c>
      <c r="B35" t="s">
        <v>42</v>
      </c>
      <c r="C35">
        <v>44.51</v>
      </c>
      <c r="D35">
        <v>741.02</v>
      </c>
      <c r="E35">
        <v>0</v>
      </c>
      <c r="F35">
        <v>0</v>
      </c>
      <c r="G35">
        <v>0</v>
      </c>
      <c r="H35">
        <v>0</v>
      </c>
      <c r="I35">
        <v>0</v>
      </c>
      <c r="J35">
        <v>785.53</v>
      </c>
      <c r="L35">
        <f t="shared" si="2"/>
        <v>34</v>
      </c>
      <c r="M35" t="str">
        <f t="shared" si="2"/>
        <v>URBANISME</v>
      </c>
      <c r="N35" s="1">
        <f t="shared" si="4"/>
        <v>5.6662380812954313E-2</v>
      </c>
      <c r="O35" s="1">
        <f t="shared" si="4"/>
        <v>0.94333761918704573</v>
      </c>
      <c r="P35" s="1">
        <f t="shared" si="4"/>
        <v>0</v>
      </c>
    </row>
    <row r="36" spans="1:16" x14ac:dyDescent="0.25">
      <c r="A36">
        <v>35</v>
      </c>
      <c r="B36" t="s">
        <v>43</v>
      </c>
      <c r="C36">
        <v>97.29</v>
      </c>
      <c r="D36">
        <v>596.98</v>
      </c>
      <c r="E36">
        <v>0</v>
      </c>
      <c r="F36">
        <v>0</v>
      </c>
      <c r="G36">
        <v>0</v>
      </c>
      <c r="H36">
        <v>0</v>
      </c>
      <c r="I36">
        <v>0</v>
      </c>
      <c r="J36">
        <v>694.27</v>
      </c>
      <c r="L36">
        <f t="shared" si="2"/>
        <v>35</v>
      </c>
      <c r="M36" t="str">
        <f t="shared" si="2"/>
        <v>COMUNICACIÓ AUDIOVISUAL, DOCUMENTACIÓ I HISTÒRIA DE L'ART</v>
      </c>
      <c r="N36" s="1">
        <f t="shared" si="4"/>
        <v>0.14013280135970158</v>
      </c>
      <c r="O36" s="1">
        <f t="shared" si="4"/>
        <v>0.85986719864029848</v>
      </c>
      <c r="P36" s="1">
        <f t="shared" si="4"/>
        <v>0</v>
      </c>
    </row>
    <row r="37" spans="1:16" x14ac:dyDescent="0.25">
      <c r="A37">
        <v>36</v>
      </c>
      <c r="B37" t="s">
        <v>44</v>
      </c>
      <c r="C37">
        <v>99.96</v>
      </c>
      <c r="D37">
        <v>929.54</v>
      </c>
      <c r="E37">
        <v>0</v>
      </c>
      <c r="F37">
        <v>0</v>
      </c>
      <c r="G37">
        <v>0</v>
      </c>
      <c r="H37">
        <v>0</v>
      </c>
      <c r="I37">
        <v>0</v>
      </c>
      <c r="J37">
        <v>1029.5</v>
      </c>
      <c r="L37">
        <f t="shared" si="2"/>
        <v>36</v>
      </c>
      <c r="M37" t="str">
        <f t="shared" si="2"/>
        <v>PROJECTES ARQUITECTÒNICS</v>
      </c>
      <c r="N37" s="1">
        <f t="shared" si="4"/>
        <v>9.7095677513355988E-2</v>
      </c>
      <c r="O37" s="1">
        <f t="shared" si="4"/>
        <v>0.90290432248664398</v>
      </c>
      <c r="P37" s="1">
        <f t="shared" si="4"/>
        <v>0</v>
      </c>
    </row>
    <row r="38" spans="1:16" x14ac:dyDescent="0.25">
      <c r="A38">
        <v>37</v>
      </c>
      <c r="B38" t="s">
        <v>45</v>
      </c>
      <c r="C38">
        <v>105</v>
      </c>
      <c r="D38">
        <v>235.5</v>
      </c>
      <c r="E38">
        <v>0</v>
      </c>
      <c r="F38">
        <v>0</v>
      </c>
      <c r="G38">
        <v>0</v>
      </c>
      <c r="H38">
        <v>0</v>
      </c>
      <c r="I38">
        <v>0</v>
      </c>
      <c r="J38">
        <v>340.5</v>
      </c>
      <c r="L38">
        <f t="shared" si="2"/>
        <v>37</v>
      </c>
      <c r="M38" t="str">
        <f t="shared" si="2"/>
        <v>CONSERVACIÓ I RESTAURACIÓ DE BÉNS CULTURALS</v>
      </c>
      <c r="N38" s="1">
        <f t="shared" si="4"/>
        <v>0.30837004405286345</v>
      </c>
      <c r="O38" s="1">
        <f t="shared" si="4"/>
        <v>0.69162995594713661</v>
      </c>
      <c r="P38" s="1">
        <f t="shared" si="4"/>
        <v>0</v>
      </c>
    </row>
    <row r="39" spans="1:16" x14ac:dyDescent="0.25">
      <c r="A39">
        <v>38</v>
      </c>
      <c r="B39" t="s">
        <v>55</v>
      </c>
      <c r="C39">
        <v>19.100000000000001</v>
      </c>
      <c r="D39">
        <v>162</v>
      </c>
      <c r="E39">
        <v>0</v>
      </c>
      <c r="F39">
        <v>0</v>
      </c>
      <c r="G39">
        <v>0</v>
      </c>
      <c r="H39">
        <v>0</v>
      </c>
      <c r="I39">
        <v>0</v>
      </c>
      <c r="J39">
        <v>181.1</v>
      </c>
      <c r="L39">
        <f t="shared" si="2"/>
        <v>38</v>
      </c>
      <c r="M39" t="str">
        <f t="shared" si="2"/>
        <v>MECANITZACIÓ I TECNOLOGIA AGRÀRIA</v>
      </c>
      <c r="N39" s="1">
        <f t="shared" si="4"/>
        <v>0.10546659304251796</v>
      </c>
      <c r="O39" s="1">
        <f t="shared" si="4"/>
        <v>0.89453340695748207</v>
      </c>
      <c r="P39" s="1">
        <f t="shared" si="4"/>
        <v>0</v>
      </c>
    </row>
    <row r="40" spans="1:16" x14ac:dyDescent="0.25">
      <c r="A40">
        <v>39</v>
      </c>
      <c r="B40" t="s">
        <v>46</v>
      </c>
      <c r="C40">
        <v>16.5</v>
      </c>
      <c r="D40">
        <v>1503</v>
      </c>
      <c r="E40">
        <v>0</v>
      </c>
      <c r="F40">
        <v>0</v>
      </c>
      <c r="G40">
        <v>0</v>
      </c>
      <c r="H40">
        <v>0</v>
      </c>
      <c r="I40">
        <v>0</v>
      </c>
      <c r="J40">
        <v>1519.5</v>
      </c>
      <c r="L40">
        <f t="shared" si="2"/>
        <v>39</v>
      </c>
      <c r="M40" t="str">
        <f t="shared" si="2"/>
        <v>COMUNICACIONS</v>
      </c>
      <c r="N40" s="1">
        <f t="shared" si="4"/>
        <v>1.085883514313919E-2</v>
      </c>
      <c r="O40" s="1">
        <f t="shared" si="4"/>
        <v>0.98914116485686077</v>
      </c>
      <c r="P40" s="1">
        <f t="shared" si="4"/>
        <v>0</v>
      </c>
    </row>
    <row r="41" spans="1:16" x14ac:dyDescent="0.25">
      <c r="A41">
        <v>40</v>
      </c>
      <c r="B41" t="s">
        <v>47</v>
      </c>
      <c r="C41">
        <v>0</v>
      </c>
      <c r="D41">
        <v>279.77</v>
      </c>
      <c r="E41">
        <v>0</v>
      </c>
      <c r="F41">
        <v>0</v>
      </c>
      <c r="G41">
        <v>0</v>
      </c>
      <c r="H41">
        <v>0</v>
      </c>
      <c r="I41">
        <v>0</v>
      </c>
      <c r="J41">
        <v>279.77</v>
      </c>
      <c r="L41">
        <f t="shared" si="2"/>
        <v>40</v>
      </c>
      <c r="M41" t="str">
        <f t="shared" si="2"/>
        <v>ENGINYERIA I INFRAESTRUCTURA DELS TRANSPORTS</v>
      </c>
      <c r="N41" s="1">
        <f t="shared" si="4"/>
        <v>0</v>
      </c>
      <c r="O41" s="1">
        <f t="shared" si="4"/>
        <v>1</v>
      </c>
      <c r="P41" s="1">
        <f t="shared" si="4"/>
        <v>0</v>
      </c>
    </row>
    <row r="42" spans="1:16" x14ac:dyDescent="0.25">
      <c r="A42">
        <v>41</v>
      </c>
      <c r="B42" t="s">
        <v>48</v>
      </c>
      <c r="C42">
        <v>25.75</v>
      </c>
      <c r="D42">
        <v>280.85000000000002</v>
      </c>
      <c r="E42">
        <v>18</v>
      </c>
      <c r="F42">
        <v>0</v>
      </c>
      <c r="G42">
        <v>0</v>
      </c>
      <c r="H42">
        <v>0</v>
      </c>
      <c r="I42">
        <v>0</v>
      </c>
      <c r="J42">
        <v>324.60000000000002</v>
      </c>
      <c r="L42">
        <f t="shared" si="2"/>
        <v>41</v>
      </c>
      <c r="M42" t="str">
        <f t="shared" si="2"/>
        <v>TERMODINÀMICA APLICADA</v>
      </c>
      <c r="N42" s="1">
        <f t="shared" si="4"/>
        <v>7.9328404189772023E-2</v>
      </c>
      <c r="O42" s="1">
        <f t="shared" si="4"/>
        <v>0.86521873074553302</v>
      </c>
      <c r="P42" s="1">
        <f t="shared" si="4"/>
        <v>5.5452865064695003E-2</v>
      </c>
    </row>
    <row r="43" spans="1:16" x14ac:dyDescent="0.25">
      <c r="A43">
        <v>42</v>
      </c>
      <c r="B43" t="s">
        <v>49</v>
      </c>
      <c r="C43">
        <v>19.7</v>
      </c>
      <c r="D43">
        <v>713.55</v>
      </c>
      <c r="E43">
        <v>13.5</v>
      </c>
      <c r="F43">
        <v>0</v>
      </c>
      <c r="G43">
        <v>0</v>
      </c>
      <c r="H43">
        <v>0</v>
      </c>
      <c r="I43">
        <v>0</v>
      </c>
      <c r="J43">
        <v>746.75</v>
      </c>
      <c r="L43">
        <f t="shared" si="2"/>
        <v>42</v>
      </c>
      <c r="M43" t="str">
        <f t="shared" si="2"/>
        <v>ENGINYERIA DE SISTEMES I AUTOMÀTICA</v>
      </c>
      <c r="N43" s="1">
        <f t="shared" si="4"/>
        <v>2.6380984265148979E-2</v>
      </c>
      <c r="O43" s="1">
        <f t="shared" si="4"/>
        <v>0.95554067626380979</v>
      </c>
      <c r="P43" s="1">
        <f t="shared" si="4"/>
        <v>1.8078339471041177E-2</v>
      </c>
    </row>
    <row r="44" spans="1:16" x14ac:dyDescent="0.25">
      <c r="A44">
        <v>43</v>
      </c>
      <c r="B44" t="s">
        <v>50</v>
      </c>
      <c r="C44">
        <v>16.100000000000001</v>
      </c>
      <c r="D44">
        <v>655.4</v>
      </c>
      <c r="E44">
        <v>1.8</v>
      </c>
      <c r="F44">
        <v>0</v>
      </c>
      <c r="G44">
        <v>0</v>
      </c>
      <c r="H44">
        <v>0</v>
      </c>
      <c r="I44">
        <v>0</v>
      </c>
      <c r="J44">
        <v>673.3</v>
      </c>
      <c r="L44">
        <f t="shared" si="2"/>
        <v>43</v>
      </c>
      <c r="M44" t="str">
        <f t="shared" si="2"/>
        <v>PROJECTES D'ENGINYERIA</v>
      </c>
      <c r="N44" s="1">
        <f t="shared" si="4"/>
        <v>2.3912074855190854E-2</v>
      </c>
      <c r="O44" s="1">
        <f t="shared" si="4"/>
        <v>0.97341452547155805</v>
      </c>
      <c r="P44" s="1">
        <f t="shared" si="4"/>
        <v>2.6733996732511514E-3</v>
      </c>
    </row>
    <row r="45" spans="1:16" x14ac:dyDescent="0.25">
      <c r="A45">
        <v>44</v>
      </c>
      <c r="B45" t="s">
        <v>51</v>
      </c>
      <c r="C45">
        <v>42.35</v>
      </c>
      <c r="D45">
        <v>329.91</v>
      </c>
      <c r="E45">
        <v>0</v>
      </c>
      <c r="F45">
        <v>0</v>
      </c>
      <c r="G45">
        <v>0</v>
      </c>
      <c r="H45">
        <v>0</v>
      </c>
      <c r="I45">
        <v>0</v>
      </c>
      <c r="J45">
        <v>372.26</v>
      </c>
      <c r="L45">
        <f t="shared" si="2"/>
        <v>44</v>
      </c>
      <c r="M45" t="str">
        <f t="shared" si="2"/>
        <v>ECOSISTEMES AGROFORESTALS</v>
      </c>
      <c r="N45" s="1">
        <f t="shared" ref="N45:P62" si="5">+C45/$J45</f>
        <v>0.11376457314779993</v>
      </c>
      <c r="O45" s="1">
        <f t="shared" si="5"/>
        <v>0.88623542685220014</v>
      </c>
      <c r="P45" s="1">
        <f t="shared" si="5"/>
        <v>0</v>
      </c>
    </row>
    <row r="46" spans="1:16" x14ac:dyDescent="0.25">
      <c r="A46" t="s">
        <v>52</v>
      </c>
      <c r="B46" t="s">
        <v>9</v>
      </c>
      <c r="C46">
        <v>3283.93</v>
      </c>
      <c r="D46">
        <v>36918.65</v>
      </c>
      <c r="E46">
        <v>997.2</v>
      </c>
      <c r="F46">
        <v>229.25</v>
      </c>
      <c r="G46">
        <v>4.5</v>
      </c>
      <c r="H46">
        <v>178.25</v>
      </c>
      <c r="I46">
        <v>0</v>
      </c>
      <c r="J46">
        <v>41611.78</v>
      </c>
      <c r="L46" t="str">
        <f t="shared" si="2"/>
        <v>Z</v>
      </c>
      <c r="M46" t="str">
        <f t="shared" si="2"/>
        <v>TOTALS</v>
      </c>
      <c r="N46" s="1">
        <f t="shared" si="5"/>
        <v>7.8918277468543768E-2</v>
      </c>
      <c r="O46" s="1">
        <f t="shared" si="5"/>
        <v>0.88721631230387166</v>
      </c>
      <c r="P46" s="1">
        <f t="shared" si="5"/>
        <v>2.3964367782392391E-2</v>
      </c>
    </row>
    <row r="47" spans="1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M1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1</v>
      </c>
      <c r="B2" t="s">
        <v>54</v>
      </c>
      <c r="C2">
        <v>19.5</v>
      </c>
      <c r="D2">
        <v>172.5</v>
      </c>
      <c r="E2">
        <v>0</v>
      </c>
      <c r="F2">
        <v>0</v>
      </c>
      <c r="G2">
        <v>0</v>
      </c>
      <c r="H2">
        <v>0</v>
      </c>
      <c r="I2">
        <v>0</v>
      </c>
      <c r="J2">
        <v>192</v>
      </c>
      <c r="L2">
        <f>+A2</f>
        <v>1</v>
      </c>
      <c r="M2" t="str">
        <f>+B2</f>
        <v>BIOLOGIA VEGETAL</v>
      </c>
      <c r="N2" s="1">
        <f t="shared" ref="N2:N21" si="0">+C2/$J2</f>
        <v>0.1015625</v>
      </c>
      <c r="O2" s="1">
        <f t="shared" ref="O2:P17" si="1">+D2/$J2</f>
        <v>0.8984375</v>
      </c>
      <c r="P2" s="1">
        <f t="shared" si="1"/>
        <v>0</v>
      </c>
    </row>
    <row r="3" spans="1:16" x14ac:dyDescent="0.25">
      <c r="A3">
        <v>2</v>
      </c>
      <c r="B3" t="s">
        <v>10</v>
      </c>
      <c r="C3">
        <v>46.04</v>
      </c>
      <c r="D3">
        <v>439.86</v>
      </c>
      <c r="E3">
        <v>3.5</v>
      </c>
      <c r="F3">
        <v>0</v>
      </c>
      <c r="G3">
        <v>0</v>
      </c>
      <c r="H3">
        <v>0</v>
      </c>
      <c r="I3">
        <v>0</v>
      </c>
      <c r="J3">
        <v>489.4</v>
      </c>
      <c r="L3">
        <f t="shared" ref="L3:M62" si="2">+A3</f>
        <v>2</v>
      </c>
      <c r="M3" t="str">
        <f t="shared" si="2"/>
        <v>BIOTECNOLOGIA</v>
      </c>
      <c r="N3" s="1">
        <f t="shared" si="0"/>
        <v>9.4074376787903563E-2</v>
      </c>
      <c r="O3" s="1">
        <f t="shared" si="1"/>
        <v>0.89877400899060078</v>
      </c>
      <c r="P3" s="1">
        <f t="shared" si="1"/>
        <v>7.1516142214957095E-3</v>
      </c>
    </row>
    <row r="4" spans="1:16" x14ac:dyDescent="0.25">
      <c r="A4">
        <v>3</v>
      </c>
      <c r="B4" t="s">
        <v>11</v>
      </c>
      <c r="C4">
        <v>36.65</v>
      </c>
      <c r="D4">
        <v>312.14999999999998</v>
      </c>
      <c r="E4">
        <v>0</v>
      </c>
      <c r="F4">
        <v>0</v>
      </c>
      <c r="G4">
        <v>0</v>
      </c>
      <c r="H4">
        <v>0</v>
      </c>
      <c r="I4">
        <v>0</v>
      </c>
      <c r="J4">
        <v>348.8</v>
      </c>
      <c r="L4">
        <f t="shared" si="2"/>
        <v>3</v>
      </c>
      <c r="M4" t="str">
        <f t="shared" si="2"/>
        <v>CIÈNCIA ANIMAL</v>
      </c>
      <c r="N4" s="1">
        <f t="shared" si="0"/>
        <v>0.10507454128440366</v>
      </c>
      <c r="O4" s="1">
        <f t="shared" si="1"/>
        <v>0.89492545871559626</v>
      </c>
      <c r="P4" s="1">
        <f t="shared" si="1"/>
        <v>0</v>
      </c>
    </row>
    <row r="5" spans="1:16" x14ac:dyDescent="0.25">
      <c r="A5">
        <v>4</v>
      </c>
      <c r="B5" t="s">
        <v>12</v>
      </c>
      <c r="C5">
        <v>36.61</v>
      </c>
      <c r="D5">
        <v>313.39</v>
      </c>
      <c r="E5">
        <v>0</v>
      </c>
      <c r="F5">
        <v>0</v>
      </c>
      <c r="G5">
        <v>0</v>
      </c>
      <c r="H5">
        <v>0</v>
      </c>
      <c r="I5">
        <v>0</v>
      </c>
      <c r="J5">
        <v>350</v>
      </c>
      <c r="L5">
        <f t="shared" si="2"/>
        <v>4</v>
      </c>
      <c r="M5" t="str">
        <f t="shared" si="2"/>
        <v>COMPOSICIÓ ARQUITECTÒNICA</v>
      </c>
      <c r="N5" s="1">
        <f t="shared" si="0"/>
        <v>0.1046</v>
      </c>
      <c r="O5" s="1">
        <f t="shared" si="1"/>
        <v>0.89539999999999997</v>
      </c>
      <c r="P5" s="1">
        <f t="shared" si="1"/>
        <v>0</v>
      </c>
    </row>
    <row r="6" spans="1:16" x14ac:dyDescent="0.25">
      <c r="A6">
        <v>5</v>
      </c>
      <c r="B6" t="s">
        <v>13</v>
      </c>
      <c r="C6">
        <v>73.239999999999995</v>
      </c>
      <c r="D6">
        <v>1687.14</v>
      </c>
      <c r="E6">
        <v>0</v>
      </c>
      <c r="F6">
        <v>0</v>
      </c>
      <c r="G6">
        <v>0</v>
      </c>
      <c r="H6">
        <v>0</v>
      </c>
      <c r="I6">
        <v>0</v>
      </c>
      <c r="J6">
        <v>1760.38</v>
      </c>
      <c r="L6">
        <f t="shared" si="2"/>
        <v>5</v>
      </c>
      <c r="M6" t="str">
        <f t="shared" si="2"/>
        <v>CONSTRUCCIONS ARQUITECTÒNIQUES</v>
      </c>
      <c r="N6" s="1">
        <f t="shared" si="0"/>
        <v>4.1604653540712792E-2</v>
      </c>
      <c r="O6" s="1">
        <f t="shared" si="1"/>
        <v>0.95839534645928715</v>
      </c>
      <c r="P6" s="1">
        <f t="shared" si="1"/>
        <v>0</v>
      </c>
    </row>
    <row r="7" spans="1:16" x14ac:dyDescent="0.25">
      <c r="A7">
        <v>6</v>
      </c>
      <c r="B7" t="s">
        <v>14</v>
      </c>
      <c r="C7">
        <v>136.6</v>
      </c>
      <c r="D7">
        <v>1003.6</v>
      </c>
      <c r="E7">
        <v>32.5</v>
      </c>
      <c r="F7">
        <v>0</v>
      </c>
      <c r="G7">
        <v>0</v>
      </c>
      <c r="H7">
        <v>0</v>
      </c>
      <c r="I7">
        <v>0</v>
      </c>
      <c r="J7">
        <v>1172.7</v>
      </c>
      <c r="L7">
        <f t="shared" si="2"/>
        <v>6</v>
      </c>
      <c r="M7" t="str">
        <f t="shared" si="2"/>
        <v>DIBUIX</v>
      </c>
      <c r="N7" s="1">
        <f t="shared" si="0"/>
        <v>0.11648332906966828</v>
      </c>
      <c r="O7" s="1">
        <f t="shared" si="1"/>
        <v>0.85580284812825103</v>
      </c>
      <c r="P7" s="1">
        <f t="shared" si="1"/>
        <v>2.7713822802080668E-2</v>
      </c>
    </row>
    <row r="8" spans="1:16" x14ac:dyDescent="0.25">
      <c r="A8">
        <v>7</v>
      </c>
      <c r="B8" t="s">
        <v>15</v>
      </c>
      <c r="C8">
        <v>80.040000000000006</v>
      </c>
      <c r="D8">
        <v>1115.8</v>
      </c>
      <c r="E8">
        <v>23.05</v>
      </c>
      <c r="F8">
        <v>0</v>
      </c>
      <c r="G8">
        <v>0</v>
      </c>
      <c r="H8">
        <v>0</v>
      </c>
      <c r="I8">
        <v>0</v>
      </c>
      <c r="J8">
        <v>1218.8900000000001</v>
      </c>
      <c r="L8">
        <f t="shared" si="2"/>
        <v>7</v>
      </c>
      <c r="M8" t="str">
        <f t="shared" si="2"/>
        <v>ECONOMIA I CIÈNCIES SOCIALS</v>
      </c>
      <c r="N8" s="1">
        <f t="shared" si="0"/>
        <v>6.5666302947763946E-2</v>
      </c>
      <c r="O8" s="1">
        <f t="shared" si="1"/>
        <v>0.91542304883951786</v>
      </c>
      <c r="P8" s="1">
        <f t="shared" si="1"/>
        <v>1.8910648212718126E-2</v>
      </c>
    </row>
    <row r="9" spans="1:16" x14ac:dyDescent="0.25">
      <c r="A9">
        <v>8</v>
      </c>
      <c r="B9" t="s">
        <v>16</v>
      </c>
      <c r="C9">
        <v>120</v>
      </c>
      <c r="D9">
        <v>762</v>
      </c>
      <c r="E9">
        <v>0</v>
      </c>
      <c r="F9">
        <v>0</v>
      </c>
      <c r="G9">
        <v>0</v>
      </c>
      <c r="H9">
        <v>0</v>
      </c>
      <c r="I9">
        <v>0</v>
      </c>
      <c r="J9">
        <v>882</v>
      </c>
      <c r="L9">
        <f t="shared" si="2"/>
        <v>8</v>
      </c>
      <c r="M9" t="str">
        <f t="shared" si="2"/>
        <v>ESCULTURA</v>
      </c>
      <c r="N9" s="1">
        <f t="shared" si="0"/>
        <v>0.1360544217687075</v>
      </c>
      <c r="O9" s="1">
        <f t="shared" si="1"/>
        <v>0.86394557823129248</v>
      </c>
      <c r="P9" s="1">
        <f t="shared" si="1"/>
        <v>0</v>
      </c>
    </row>
    <row r="10" spans="1:16" x14ac:dyDescent="0.25">
      <c r="A10">
        <v>9</v>
      </c>
      <c r="B10" t="s">
        <v>17</v>
      </c>
      <c r="C10">
        <v>60.3</v>
      </c>
      <c r="D10">
        <v>756.65</v>
      </c>
      <c r="E10">
        <v>4</v>
      </c>
      <c r="F10">
        <v>0</v>
      </c>
      <c r="G10">
        <v>0</v>
      </c>
      <c r="H10">
        <v>0</v>
      </c>
      <c r="I10">
        <v>0</v>
      </c>
      <c r="J10">
        <v>820.95</v>
      </c>
      <c r="L10">
        <f t="shared" si="2"/>
        <v>9</v>
      </c>
      <c r="M10" t="str">
        <f t="shared" si="2"/>
        <v>ESTADÍSTICA I INVESTIGACIÓ OPERATIVA APLICADES I QUALITAT</v>
      </c>
      <c r="N10" s="1">
        <f t="shared" si="0"/>
        <v>7.3451489128448746E-2</v>
      </c>
      <c r="O10" s="1">
        <f t="shared" si="1"/>
        <v>0.92167610694926605</v>
      </c>
      <c r="P10" s="1">
        <f t="shared" si="1"/>
        <v>4.8724039222851571E-3</v>
      </c>
    </row>
    <row r="11" spans="1:16" x14ac:dyDescent="0.25">
      <c r="A11">
        <v>10</v>
      </c>
      <c r="B11" t="s">
        <v>18</v>
      </c>
      <c r="C11">
        <v>49.25</v>
      </c>
      <c r="D11">
        <v>1252.82</v>
      </c>
      <c r="E11">
        <v>0</v>
      </c>
      <c r="F11">
        <v>0</v>
      </c>
      <c r="G11">
        <v>0</v>
      </c>
      <c r="H11">
        <v>0</v>
      </c>
      <c r="I11">
        <v>0</v>
      </c>
      <c r="J11">
        <v>1302.07</v>
      </c>
      <c r="L11">
        <f t="shared" si="2"/>
        <v>10</v>
      </c>
      <c r="M11" t="str">
        <f t="shared" si="2"/>
        <v>EXPRESSIÓ GRÀFICA ARQUITECTÒNICA</v>
      </c>
      <c r="N11" s="1">
        <f t="shared" si="0"/>
        <v>3.7824387321726174E-2</v>
      </c>
      <c r="O11" s="1">
        <f t="shared" si="1"/>
        <v>0.96217561267827378</v>
      </c>
      <c r="P11" s="1">
        <f t="shared" si="1"/>
        <v>0</v>
      </c>
    </row>
    <row r="12" spans="1:16" x14ac:dyDescent="0.25">
      <c r="A12">
        <v>11</v>
      </c>
      <c r="B12" t="s">
        <v>19</v>
      </c>
      <c r="C12">
        <v>74.400000000000006</v>
      </c>
      <c r="D12">
        <v>924.3</v>
      </c>
      <c r="E12">
        <v>0</v>
      </c>
      <c r="F12">
        <v>0</v>
      </c>
      <c r="G12">
        <v>0</v>
      </c>
      <c r="H12">
        <v>0</v>
      </c>
      <c r="I12">
        <v>0</v>
      </c>
      <c r="J12">
        <v>998.7</v>
      </c>
      <c r="L12">
        <f t="shared" si="2"/>
        <v>11</v>
      </c>
      <c r="M12" t="str">
        <f t="shared" si="2"/>
        <v>Enginyeria Gràfica</v>
      </c>
      <c r="N12" s="1">
        <f t="shared" si="0"/>
        <v>7.4496845899669567E-2</v>
      </c>
      <c r="O12" s="1">
        <f t="shared" si="1"/>
        <v>0.92550315410033035</v>
      </c>
      <c r="P12" s="1">
        <f t="shared" si="1"/>
        <v>0</v>
      </c>
    </row>
    <row r="13" spans="1:16" x14ac:dyDescent="0.25">
      <c r="A13">
        <v>12</v>
      </c>
      <c r="B13" t="s">
        <v>20</v>
      </c>
      <c r="C13">
        <v>135.36000000000001</v>
      </c>
      <c r="D13">
        <v>1859.09</v>
      </c>
      <c r="E13">
        <v>0</v>
      </c>
      <c r="F13">
        <v>0</v>
      </c>
      <c r="G13">
        <v>0</v>
      </c>
      <c r="H13">
        <v>0</v>
      </c>
      <c r="I13">
        <v>0</v>
      </c>
      <c r="J13">
        <v>1994.45</v>
      </c>
      <c r="L13">
        <f t="shared" si="2"/>
        <v>12</v>
      </c>
      <c r="M13" t="str">
        <f t="shared" si="2"/>
        <v>FÍSICA APLICADA</v>
      </c>
      <c r="N13" s="1">
        <f t="shared" si="0"/>
        <v>6.786833462859436E-2</v>
      </c>
      <c r="O13" s="1">
        <f t="shared" si="1"/>
        <v>0.93213166537140557</v>
      </c>
      <c r="P13" s="1">
        <f t="shared" si="1"/>
        <v>0</v>
      </c>
    </row>
    <row r="14" spans="1:16" x14ac:dyDescent="0.25">
      <c r="A14">
        <v>13</v>
      </c>
      <c r="B14" t="s">
        <v>21</v>
      </c>
      <c r="C14">
        <v>146</v>
      </c>
      <c r="D14">
        <v>128.5</v>
      </c>
      <c r="E14">
        <v>880.45</v>
      </c>
      <c r="F14">
        <v>259.5</v>
      </c>
      <c r="G14">
        <v>10.5</v>
      </c>
      <c r="H14">
        <v>222.25</v>
      </c>
      <c r="I14">
        <v>0</v>
      </c>
      <c r="J14">
        <v>1647.2</v>
      </c>
      <c r="L14">
        <f t="shared" si="2"/>
        <v>13</v>
      </c>
      <c r="M14" t="str">
        <f t="shared" si="2"/>
        <v>LINGÜÍSTICA APLICADA</v>
      </c>
      <c r="N14" s="1">
        <f t="shared" si="0"/>
        <v>8.8635259834871291E-2</v>
      </c>
      <c r="O14" s="1">
        <f t="shared" si="1"/>
        <v>7.8011170471102481E-2</v>
      </c>
      <c r="P14" s="1">
        <f t="shared" si="1"/>
        <v>0.534513113161729</v>
      </c>
    </row>
    <row r="15" spans="1:16" x14ac:dyDescent="0.25">
      <c r="A15">
        <v>14</v>
      </c>
      <c r="B15" t="s">
        <v>22</v>
      </c>
      <c r="C15">
        <v>31.55</v>
      </c>
      <c r="D15">
        <v>540.64</v>
      </c>
      <c r="E15">
        <v>4.5</v>
      </c>
      <c r="F15">
        <v>0</v>
      </c>
      <c r="G15">
        <v>0</v>
      </c>
      <c r="H15">
        <v>0</v>
      </c>
      <c r="I15">
        <v>0</v>
      </c>
      <c r="J15">
        <v>576.69000000000005</v>
      </c>
      <c r="L15">
        <f t="shared" si="2"/>
        <v>14</v>
      </c>
      <c r="M15" t="str">
        <f t="shared" si="2"/>
        <v>ENGINYERIA RURAL I AGROALIMENTÀRIA</v>
      </c>
      <c r="N15" s="1">
        <f t="shared" si="0"/>
        <v>5.4708769009346438E-2</v>
      </c>
      <c r="O15" s="1">
        <f t="shared" si="1"/>
        <v>0.93748807851705407</v>
      </c>
      <c r="P15" s="1">
        <f t="shared" si="1"/>
        <v>7.8031524735993332E-3</v>
      </c>
    </row>
    <row r="16" spans="1:16" x14ac:dyDescent="0.25">
      <c r="A16">
        <v>15</v>
      </c>
      <c r="B16" t="s">
        <v>23</v>
      </c>
      <c r="C16">
        <v>1.5</v>
      </c>
      <c r="D16">
        <v>1230.49</v>
      </c>
      <c r="E16">
        <v>13.5</v>
      </c>
      <c r="F16">
        <v>0</v>
      </c>
      <c r="G16">
        <v>0</v>
      </c>
      <c r="H16">
        <v>0</v>
      </c>
      <c r="I16">
        <v>0</v>
      </c>
      <c r="J16">
        <v>1245.49</v>
      </c>
      <c r="L16">
        <f t="shared" si="2"/>
        <v>15</v>
      </c>
      <c r="M16" t="str">
        <f t="shared" si="2"/>
        <v>ENGINYERIA CARTOGRÀFICA, GEODÈSIA I FOTOGRAMETRIA</v>
      </c>
      <c r="N16" s="1">
        <f t="shared" si="0"/>
        <v>1.2043452777621658E-3</v>
      </c>
      <c r="O16" s="1">
        <f t="shared" si="1"/>
        <v>0.98795654722237836</v>
      </c>
      <c r="P16" s="1">
        <f t="shared" si="1"/>
        <v>1.0839107499859493E-2</v>
      </c>
    </row>
    <row r="17" spans="1:16" x14ac:dyDescent="0.25">
      <c r="A17">
        <v>16</v>
      </c>
      <c r="B17" t="s">
        <v>24</v>
      </c>
      <c r="C17">
        <v>25.6</v>
      </c>
      <c r="D17">
        <v>665.96</v>
      </c>
      <c r="E17">
        <v>0</v>
      </c>
      <c r="F17">
        <v>0</v>
      </c>
      <c r="G17">
        <v>0</v>
      </c>
      <c r="H17">
        <v>0</v>
      </c>
      <c r="I17">
        <v>0</v>
      </c>
      <c r="J17">
        <v>691.56</v>
      </c>
      <c r="L17">
        <f t="shared" si="2"/>
        <v>16</v>
      </c>
      <c r="M17" t="str">
        <f t="shared" si="2"/>
        <v>ENGINYERIA DE LA CONSTRUCCIÓ I DE PROJECTES  D'ENGINYERIA CIVIL</v>
      </c>
      <c r="N17" s="1">
        <f t="shared" si="0"/>
        <v>3.7017756955289492E-2</v>
      </c>
      <c r="O17" s="1">
        <f t="shared" si="1"/>
        <v>0.96298224304471058</v>
      </c>
      <c r="P17" s="1">
        <f t="shared" si="1"/>
        <v>0</v>
      </c>
    </row>
    <row r="18" spans="1:16" x14ac:dyDescent="0.25">
      <c r="A18">
        <v>17</v>
      </c>
      <c r="B18" t="s">
        <v>25</v>
      </c>
      <c r="C18">
        <v>267</v>
      </c>
      <c r="D18">
        <v>1451.7</v>
      </c>
      <c r="E18">
        <v>29.5</v>
      </c>
      <c r="F18">
        <v>0</v>
      </c>
      <c r="G18">
        <v>0</v>
      </c>
      <c r="H18">
        <v>0</v>
      </c>
      <c r="I18">
        <v>0</v>
      </c>
      <c r="J18">
        <v>1748.2</v>
      </c>
      <c r="L18">
        <f t="shared" si="2"/>
        <v>17</v>
      </c>
      <c r="M18" t="str">
        <f t="shared" si="2"/>
        <v>INFORMÀTICA DE SISTEMES I COMPUTADORS</v>
      </c>
      <c r="N18" s="1">
        <f t="shared" si="0"/>
        <v>0.15272852076421461</v>
      </c>
      <c r="O18" s="1">
        <f t="shared" ref="O18:P21" si="3">+D18/$J18</f>
        <v>0.83039697975060067</v>
      </c>
      <c r="P18" s="1">
        <f t="shared" si="3"/>
        <v>1.6874499485184762E-2</v>
      </c>
    </row>
    <row r="19" spans="1:16" x14ac:dyDescent="0.25">
      <c r="A19">
        <v>18</v>
      </c>
      <c r="B19" t="s">
        <v>26</v>
      </c>
      <c r="C19">
        <v>0</v>
      </c>
      <c r="D19">
        <v>360.57</v>
      </c>
      <c r="E19">
        <v>0</v>
      </c>
      <c r="F19">
        <v>0</v>
      </c>
      <c r="G19">
        <v>0</v>
      </c>
      <c r="H19">
        <v>0</v>
      </c>
      <c r="I19">
        <v>0</v>
      </c>
      <c r="J19">
        <v>360.57</v>
      </c>
      <c r="L19">
        <f t="shared" si="2"/>
        <v>18</v>
      </c>
      <c r="M19" t="str">
        <f t="shared" si="2"/>
        <v>ENGINYERIA DEL TERRENY</v>
      </c>
      <c r="N19" s="1">
        <f t="shared" si="0"/>
        <v>0</v>
      </c>
      <c r="O19" s="1">
        <f t="shared" si="3"/>
        <v>1</v>
      </c>
      <c r="P19" s="1">
        <f t="shared" si="3"/>
        <v>0</v>
      </c>
    </row>
    <row r="20" spans="1:16" x14ac:dyDescent="0.25">
      <c r="A20">
        <v>19</v>
      </c>
      <c r="B20" t="s">
        <v>27</v>
      </c>
      <c r="C20">
        <v>34</v>
      </c>
      <c r="D20">
        <v>943.8</v>
      </c>
      <c r="E20">
        <v>3.2</v>
      </c>
      <c r="F20">
        <v>0</v>
      </c>
      <c r="G20">
        <v>0</v>
      </c>
      <c r="H20">
        <v>0</v>
      </c>
      <c r="I20">
        <v>0</v>
      </c>
      <c r="J20">
        <v>981</v>
      </c>
      <c r="L20">
        <f t="shared" si="2"/>
        <v>19</v>
      </c>
      <c r="M20" t="str">
        <f t="shared" si="2"/>
        <v>ENGINYERIA ELÈCTRICA</v>
      </c>
      <c r="N20" s="1">
        <f t="shared" si="0"/>
        <v>3.4658511722731905E-2</v>
      </c>
      <c r="O20" s="1">
        <f t="shared" si="3"/>
        <v>0.96207951070336384</v>
      </c>
      <c r="P20" s="1">
        <f t="shared" si="3"/>
        <v>3.2619775739041795E-3</v>
      </c>
    </row>
    <row r="21" spans="1:16" x14ac:dyDescent="0.25">
      <c r="A21">
        <v>20</v>
      </c>
      <c r="B21" t="s">
        <v>28</v>
      </c>
      <c r="C21">
        <v>65.95</v>
      </c>
      <c r="D21">
        <v>1403.2</v>
      </c>
      <c r="E21">
        <v>32</v>
      </c>
      <c r="F21">
        <v>0</v>
      </c>
      <c r="G21">
        <v>0</v>
      </c>
      <c r="H21">
        <v>0</v>
      </c>
      <c r="I21">
        <v>0</v>
      </c>
      <c r="J21">
        <v>1501.15</v>
      </c>
      <c r="L21">
        <f t="shared" si="2"/>
        <v>20</v>
      </c>
      <c r="M21" t="str">
        <f t="shared" si="2"/>
        <v>ENGINYERIA ELECTRÒNICA</v>
      </c>
      <c r="N21" s="1">
        <f t="shared" si="0"/>
        <v>4.393298471172101E-2</v>
      </c>
      <c r="O21" s="1">
        <f t="shared" si="3"/>
        <v>0.93475002498084803</v>
      </c>
      <c r="P21" s="1">
        <f t="shared" si="3"/>
        <v>2.1316990307430967E-2</v>
      </c>
    </row>
    <row r="22" spans="1:16" x14ac:dyDescent="0.25">
      <c r="A22">
        <v>21</v>
      </c>
      <c r="B22" t="s">
        <v>29</v>
      </c>
      <c r="C22">
        <v>12.9</v>
      </c>
      <c r="D22">
        <v>840.26</v>
      </c>
      <c r="E22">
        <v>24.8</v>
      </c>
      <c r="F22">
        <v>0</v>
      </c>
      <c r="G22">
        <v>0</v>
      </c>
      <c r="H22">
        <v>0</v>
      </c>
      <c r="I22">
        <v>0</v>
      </c>
      <c r="J22">
        <v>877.96</v>
      </c>
      <c r="L22">
        <f t="shared" si="2"/>
        <v>21</v>
      </c>
      <c r="M22" t="str">
        <f t="shared" si="2"/>
        <v>ENGINYERIA HIDRÀULICA I MEDI AMBIENT</v>
      </c>
      <c r="N22" s="1">
        <f t="shared" ref="N22:P44" si="4">+C22/$J22</f>
        <v>1.4693152307622215E-2</v>
      </c>
      <c r="O22" s="1">
        <f t="shared" si="4"/>
        <v>0.95705954713198771</v>
      </c>
      <c r="P22" s="1">
        <f t="shared" si="4"/>
        <v>2.8247300560389994E-2</v>
      </c>
    </row>
    <row r="23" spans="1:16" x14ac:dyDescent="0.25">
      <c r="A23">
        <v>22</v>
      </c>
      <c r="B23" t="s">
        <v>30</v>
      </c>
      <c r="C23">
        <v>74.5</v>
      </c>
      <c r="D23">
        <v>1369.3</v>
      </c>
      <c r="E23">
        <v>0</v>
      </c>
      <c r="F23">
        <v>0</v>
      </c>
      <c r="G23">
        <v>0</v>
      </c>
      <c r="H23">
        <v>0</v>
      </c>
      <c r="I23">
        <v>0</v>
      </c>
      <c r="J23">
        <v>1443.8</v>
      </c>
      <c r="L23">
        <f t="shared" si="2"/>
        <v>22</v>
      </c>
      <c r="M23" t="str">
        <f t="shared" si="2"/>
        <v>ENGINYERIA MECÀNICA I DE MATERIALS</v>
      </c>
      <c r="N23" s="1">
        <f t="shared" si="4"/>
        <v>5.1599944590663527E-2</v>
      </c>
      <c r="O23" s="1">
        <f t="shared" si="4"/>
        <v>0.94840005540933647</v>
      </c>
      <c r="P23" s="1">
        <f t="shared" si="4"/>
        <v>0</v>
      </c>
    </row>
    <row r="24" spans="1:16" x14ac:dyDescent="0.25">
      <c r="A24">
        <v>23</v>
      </c>
      <c r="B24" t="s">
        <v>31</v>
      </c>
      <c r="C24">
        <v>56.4</v>
      </c>
      <c r="D24">
        <v>820.3</v>
      </c>
      <c r="E24">
        <v>0</v>
      </c>
      <c r="F24">
        <v>0</v>
      </c>
      <c r="G24">
        <v>0</v>
      </c>
      <c r="H24">
        <v>0</v>
      </c>
      <c r="I24">
        <v>0</v>
      </c>
      <c r="J24">
        <v>876.7</v>
      </c>
      <c r="L24">
        <f t="shared" si="2"/>
        <v>23</v>
      </c>
      <c r="M24" t="str">
        <f t="shared" si="2"/>
        <v>ENGINYERIA QUÍMICA I NUCLEAR</v>
      </c>
      <c r="N24" s="1">
        <f t="shared" si="4"/>
        <v>6.4332154670925054E-2</v>
      </c>
      <c r="O24" s="1">
        <f t="shared" si="4"/>
        <v>0.93566784532907488</v>
      </c>
      <c r="P24" s="1">
        <f t="shared" si="4"/>
        <v>0</v>
      </c>
    </row>
    <row r="25" spans="1:16" x14ac:dyDescent="0.25">
      <c r="A25">
        <v>24</v>
      </c>
      <c r="B25" t="s">
        <v>32</v>
      </c>
      <c r="C25">
        <v>0</v>
      </c>
      <c r="D25">
        <v>296.25</v>
      </c>
      <c r="E25">
        <v>0</v>
      </c>
      <c r="F25">
        <v>0</v>
      </c>
      <c r="G25">
        <v>0</v>
      </c>
      <c r="H25">
        <v>0</v>
      </c>
      <c r="I25">
        <v>0</v>
      </c>
      <c r="J25">
        <v>296.25</v>
      </c>
      <c r="L25">
        <f t="shared" si="2"/>
        <v>24</v>
      </c>
      <c r="M25" t="str">
        <f t="shared" si="2"/>
        <v>ENGINYERIA TÈXTIL I PAPERERA</v>
      </c>
      <c r="N25" s="1">
        <f t="shared" si="4"/>
        <v>0</v>
      </c>
      <c r="O25" s="1">
        <f t="shared" si="4"/>
        <v>1</v>
      </c>
      <c r="P25" s="1">
        <f t="shared" si="4"/>
        <v>0</v>
      </c>
    </row>
    <row r="26" spans="1:16" x14ac:dyDescent="0.25">
      <c r="A26">
        <v>25</v>
      </c>
      <c r="B26" t="s">
        <v>33</v>
      </c>
      <c r="C26">
        <v>16.3</v>
      </c>
      <c r="D26">
        <v>307.89999999999998</v>
      </c>
      <c r="E26">
        <v>6</v>
      </c>
      <c r="F26">
        <v>0</v>
      </c>
      <c r="G26">
        <v>0</v>
      </c>
      <c r="H26">
        <v>0</v>
      </c>
      <c r="I26">
        <v>0</v>
      </c>
      <c r="J26">
        <v>330.2</v>
      </c>
      <c r="L26">
        <f t="shared" si="2"/>
        <v>25</v>
      </c>
      <c r="M26" t="str">
        <f t="shared" si="2"/>
        <v>MÀQUINES I MOTORS TÈRMICS</v>
      </c>
      <c r="N26" s="1">
        <f t="shared" si="4"/>
        <v>4.9364021804966692E-2</v>
      </c>
      <c r="O26" s="1">
        <f t="shared" si="4"/>
        <v>0.93246517262265294</v>
      </c>
      <c r="P26" s="1">
        <f t="shared" si="4"/>
        <v>1.8170805572380377E-2</v>
      </c>
    </row>
    <row r="27" spans="1:16" x14ac:dyDescent="0.25">
      <c r="A27">
        <v>26</v>
      </c>
      <c r="B27" t="s">
        <v>34</v>
      </c>
      <c r="C27">
        <v>466.4</v>
      </c>
      <c r="D27">
        <v>2420.25</v>
      </c>
      <c r="E27">
        <v>29.75</v>
      </c>
      <c r="F27">
        <v>0</v>
      </c>
      <c r="G27">
        <v>0</v>
      </c>
      <c r="H27">
        <v>0</v>
      </c>
      <c r="I27">
        <v>0</v>
      </c>
      <c r="J27">
        <v>2916.4</v>
      </c>
      <c r="L27">
        <f t="shared" si="2"/>
        <v>26</v>
      </c>
      <c r="M27" t="str">
        <f t="shared" si="2"/>
        <v>MATEMÀTICA APLICADA</v>
      </c>
      <c r="N27" s="1">
        <f t="shared" si="4"/>
        <v>0.15992319297764365</v>
      </c>
      <c r="O27" s="1">
        <f t="shared" si="4"/>
        <v>0.82987587436565624</v>
      </c>
      <c r="P27" s="1">
        <f t="shared" si="4"/>
        <v>1.0200932656700041E-2</v>
      </c>
    </row>
    <row r="28" spans="1:16" x14ac:dyDescent="0.25">
      <c r="A28">
        <v>27</v>
      </c>
      <c r="B28" t="s">
        <v>35</v>
      </c>
      <c r="C28">
        <v>128.22</v>
      </c>
      <c r="D28">
        <v>869.37</v>
      </c>
      <c r="E28">
        <v>0</v>
      </c>
      <c r="F28">
        <v>0</v>
      </c>
      <c r="G28">
        <v>0</v>
      </c>
      <c r="H28">
        <v>0</v>
      </c>
      <c r="I28">
        <v>0</v>
      </c>
      <c r="J28">
        <v>997.59</v>
      </c>
      <c r="L28">
        <f t="shared" si="2"/>
        <v>27</v>
      </c>
      <c r="M28" t="str">
        <f t="shared" si="2"/>
        <v>MECÀNICA DELS MEDIS CONTINUS I TEORIA D'ESTRUCTURES</v>
      </c>
      <c r="N28" s="1">
        <f t="shared" si="4"/>
        <v>0.12852975671367997</v>
      </c>
      <c r="O28" s="1">
        <f t="shared" si="4"/>
        <v>0.87147024328632006</v>
      </c>
      <c r="P28" s="1">
        <f t="shared" si="4"/>
        <v>0</v>
      </c>
    </row>
    <row r="29" spans="1:16" x14ac:dyDescent="0.25">
      <c r="A29">
        <v>28</v>
      </c>
      <c r="B29" t="s">
        <v>36</v>
      </c>
      <c r="C29">
        <v>60.35</v>
      </c>
      <c r="D29">
        <v>1705.85</v>
      </c>
      <c r="E29">
        <v>0</v>
      </c>
      <c r="F29">
        <v>0</v>
      </c>
      <c r="G29">
        <v>0</v>
      </c>
      <c r="H29">
        <v>0</v>
      </c>
      <c r="I29">
        <v>0</v>
      </c>
      <c r="J29">
        <v>1766.2</v>
      </c>
      <c r="L29">
        <f t="shared" si="2"/>
        <v>28</v>
      </c>
      <c r="M29" t="str">
        <f t="shared" si="2"/>
        <v>Organització d'Empreses</v>
      </c>
      <c r="N29" s="1">
        <f t="shared" si="4"/>
        <v>3.4169403238591328E-2</v>
      </c>
      <c r="O29" s="1">
        <f t="shared" si="4"/>
        <v>0.96583059676140859</v>
      </c>
      <c r="P29" s="1">
        <f t="shared" si="4"/>
        <v>0</v>
      </c>
    </row>
    <row r="30" spans="1:16" x14ac:dyDescent="0.25">
      <c r="A30">
        <v>29</v>
      </c>
      <c r="B30" t="s">
        <v>37</v>
      </c>
      <c r="C30">
        <v>192</v>
      </c>
      <c r="D30">
        <v>697</v>
      </c>
      <c r="E30">
        <v>0</v>
      </c>
      <c r="F30">
        <v>0</v>
      </c>
      <c r="G30">
        <v>0</v>
      </c>
      <c r="H30">
        <v>0</v>
      </c>
      <c r="I30">
        <v>0</v>
      </c>
      <c r="J30">
        <v>889</v>
      </c>
      <c r="L30">
        <f t="shared" si="2"/>
        <v>29</v>
      </c>
      <c r="M30" t="str">
        <f t="shared" si="2"/>
        <v>PINTURA</v>
      </c>
      <c r="N30" s="1">
        <f t="shared" si="4"/>
        <v>0.21597300337457817</v>
      </c>
      <c r="O30" s="1">
        <f t="shared" si="4"/>
        <v>0.78402699662542186</v>
      </c>
      <c r="P30" s="1">
        <f t="shared" si="4"/>
        <v>0</v>
      </c>
    </row>
    <row r="31" spans="1:16" x14ac:dyDescent="0.25">
      <c r="A31">
        <v>30</v>
      </c>
      <c r="B31" t="s">
        <v>38</v>
      </c>
      <c r="C31">
        <v>41.7</v>
      </c>
      <c r="D31">
        <v>448.3</v>
      </c>
      <c r="E31">
        <v>0</v>
      </c>
      <c r="F31">
        <v>0</v>
      </c>
      <c r="G31">
        <v>0</v>
      </c>
      <c r="H31">
        <v>0</v>
      </c>
      <c r="I31">
        <v>0</v>
      </c>
      <c r="J31">
        <v>490</v>
      </c>
      <c r="L31">
        <f t="shared" si="2"/>
        <v>30</v>
      </c>
      <c r="M31" t="str">
        <f t="shared" si="2"/>
        <v>PRODUCCIÓ VEGETAL</v>
      </c>
      <c r="N31" s="1">
        <f t="shared" si="4"/>
        <v>8.5102040816326538E-2</v>
      </c>
      <c r="O31" s="1">
        <f t="shared" si="4"/>
        <v>0.91489795918367345</v>
      </c>
      <c r="P31" s="1">
        <f t="shared" si="4"/>
        <v>0</v>
      </c>
    </row>
    <row r="32" spans="1:16" x14ac:dyDescent="0.25">
      <c r="A32">
        <v>31</v>
      </c>
      <c r="B32" t="s">
        <v>39</v>
      </c>
      <c r="C32">
        <v>46.3</v>
      </c>
      <c r="D32">
        <v>767.45</v>
      </c>
      <c r="E32">
        <v>4</v>
      </c>
      <c r="F32">
        <v>0</v>
      </c>
      <c r="G32">
        <v>0</v>
      </c>
      <c r="H32">
        <v>0</v>
      </c>
      <c r="I32">
        <v>0</v>
      </c>
      <c r="J32">
        <v>817.75</v>
      </c>
      <c r="L32">
        <f t="shared" si="2"/>
        <v>31</v>
      </c>
      <c r="M32" t="str">
        <f t="shared" si="2"/>
        <v>QUÍMICA</v>
      </c>
      <c r="N32" s="1">
        <f t="shared" si="4"/>
        <v>5.6618771018037292E-2</v>
      </c>
      <c r="O32" s="1">
        <f t="shared" si="4"/>
        <v>0.93848975848364424</v>
      </c>
      <c r="P32" s="1">
        <f t="shared" si="4"/>
        <v>4.8914704983185568E-3</v>
      </c>
    </row>
    <row r="33" spans="1:16" x14ac:dyDescent="0.25">
      <c r="A33">
        <v>32</v>
      </c>
      <c r="B33" t="s">
        <v>40</v>
      </c>
      <c r="C33">
        <v>249.9</v>
      </c>
      <c r="D33">
        <v>2280.58</v>
      </c>
      <c r="E33">
        <v>0</v>
      </c>
      <c r="F33">
        <v>0</v>
      </c>
      <c r="G33">
        <v>0</v>
      </c>
      <c r="H33">
        <v>0</v>
      </c>
      <c r="I33">
        <v>0</v>
      </c>
      <c r="J33">
        <v>2530.48</v>
      </c>
      <c r="L33">
        <f t="shared" si="2"/>
        <v>32</v>
      </c>
      <c r="M33" t="str">
        <f t="shared" si="2"/>
        <v>SISTEMES INFORMÀTICS I COMPUTACIÓ</v>
      </c>
      <c r="N33" s="1">
        <f t="shared" si="4"/>
        <v>9.8755967247320664E-2</v>
      </c>
      <c r="O33" s="1">
        <f t="shared" si="4"/>
        <v>0.90124403275267928</v>
      </c>
      <c r="P33" s="1">
        <f t="shared" si="4"/>
        <v>0</v>
      </c>
    </row>
    <row r="34" spans="1:16" x14ac:dyDescent="0.25">
      <c r="A34">
        <v>33</v>
      </c>
      <c r="B34" t="s">
        <v>41</v>
      </c>
      <c r="C34">
        <v>14.95</v>
      </c>
      <c r="D34">
        <v>620.29999999999995</v>
      </c>
      <c r="E34">
        <v>4.5</v>
      </c>
      <c r="F34">
        <v>0</v>
      </c>
      <c r="G34">
        <v>0</v>
      </c>
      <c r="H34">
        <v>0</v>
      </c>
      <c r="I34">
        <v>0</v>
      </c>
      <c r="J34">
        <v>639.75</v>
      </c>
      <c r="L34">
        <f t="shared" si="2"/>
        <v>33</v>
      </c>
      <c r="M34" t="str">
        <f t="shared" si="2"/>
        <v>TECNOLOGIA D'ALIMENTS</v>
      </c>
      <c r="N34" s="1">
        <f t="shared" si="4"/>
        <v>2.3368503321610001E-2</v>
      </c>
      <c r="O34" s="1">
        <f t="shared" si="4"/>
        <v>0.96959749902305581</v>
      </c>
      <c r="P34" s="1">
        <f t="shared" si="4"/>
        <v>7.0339976553341153E-3</v>
      </c>
    </row>
    <row r="35" spans="1:16" x14ac:dyDescent="0.25">
      <c r="A35">
        <v>34</v>
      </c>
      <c r="B35" t="s">
        <v>42</v>
      </c>
      <c r="C35">
        <v>32.86</v>
      </c>
      <c r="D35">
        <v>848.56</v>
      </c>
      <c r="E35">
        <v>0</v>
      </c>
      <c r="F35">
        <v>0</v>
      </c>
      <c r="G35">
        <v>0</v>
      </c>
      <c r="H35">
        <v>0</v>
      </c>
      <c r="I35">
        <v>0</v>
      </c>
      <c r="J35">
        <v>881.42</v>
      </c>
      <c r="L35">
        <f t="shared" si="2"/>
        <v>34</v>
      </c>
      <c r="M35" t="str">
        <f t="shared" si="2"/>
        <v>URBANISME</v>
      </c>
      <c r="N35" s="1">
        <f t="shared" si="4"/>
        <v>3.7280751514601439E-2</v>
      </c>
      <c r="O35" s="1">
        <f t="shared" si="4"/>
        <v>0.96271924848539858</v>
      </c>
      <c r="P35" s="1">
        <f t="shared" si="4"/>
        <v>0</v>
      </c>
    </row>
    <row r="36" spans="1:16" x14ac:dyDescent="0.25">
      <c r="A36">
        <v>35</v>
      </c>
      <c r="B36" t="s">
        <v>43</v>
      </c>
      <c r="C36">
        <v>117.99</v>
      </c>
      <c r="D36">
        <v>727.08</v>
      </c>
      <c r="E36">
        <v>0</v>
      </c>
      <c r="F36">
        <v>0</v>
      </c>
      <c r="G36">
        <v>0</v>
      </c>
      <c r="H36">
        <v>0</v>
      </c>
      <c r="I36">
        <v>0</v>
      </c>
      <c r="J36">
        <v>845.07</v>
      </c>
      <c r="L36">
        <f t="shared" si="2"/>
        <v>35</v>
      </c>
      <c r="M36" t="str">
        <f t="shared" si="2"/>
        <v>COMUNICACIÓ AUDIOVISUAL, DOCUMENTACIÓ I HISTÒRIA DE L'ART</v>
      </c>
      <c r="N36" s="1">
        <f t="shared" si="4"/>
        <v>0.13962156981078488</v>
      </c>
      <c r="O36" s="1">
        <f t="shared" si="4"/>
        <v>0.86037843018921512</v>
      </c>
      <c r="P36" s="1">
        <f t="shared" si="4"/>
        <v>0</v>
      </c>
    </row>
    <row r="37" spans="1:16" x14ac:dyDescent="0.25">
      <c r="A37">
        <v>36</v>
      </c>
      <c r="B37" t="s">
        <v>44</v>
      </c>
      <c r="C37">
        <v>80.77</v>
      </c>
      <c r="D37">
        <v>1024.01</v>
      </c>
      <c r="E37">
        <v>0</v>
      </c>
      <c r="F37">
        <v>0</v>
      </c>
      <c r="G37">
        <v>0</v>
      </c>
      <c r="H37">
        <v>0</v>
      </c>
      <c r="I37">
        <v>0</v>
      </c>
      <c r="J37">
        <v>1104.78</v>
      </c>
      <c r="L37">
        <f t="shared" si="2"/>
        <v>36</v>
      </c>
      <c r="M37" t="str">
        <f t="shared" si="2"/>
        <v>PROJECTES ARQUITECTÒNICS</v>
      </c>
      <c r="N37" s="1">
        <f t="shared" si="4"/>
        <v>7.3109578377595533E-2</v>
      </c>
      <c r="O37" s="1">
        <f t="shared" si="4"/>
        <v>0.92689042162240443</v>
      </c>
      <c r="P37" s="1">
        <f t="shared" si="4"/>
        <v>0</v>
      </c>
    </row>
    <row r="38" spans="1:16" x14ac:dyDescent="0.25">
      <c r="A38">
        <v>37</v>
      </c>
      <c r="B38" t="s">
        <v>45</v>
      </c>
      <c r="C38">
        <v>99</v>
      </c>
      <c r="D38">
        <v>222.5</v>
      </c>
      <c r="E38">
        <v>0</v>
      </c>
      <c r="F38">
        <v>0</v>
      </c>
      <c r="G38">
        <v>0</v>
      </c>
      <c r="H38">
        <v>0</v>
      </c>
      <c r="I38">
        <v>0</v>
      </c>
      <c r="J38">
        <v>321.5</v>
      </c>
      <c r="L38">
        <f t="shared" si="2"/>
        <v>37</v>
      </c>
      <c r="M38" t="str">
        <f t="shared" si="2"/>
        <v>CONSERVACIÓ I RESTAURACIÓ DE BÉNS CULTURALS</v>
      </c>
      <c r="N38" s="1">
        <f t="shared" si="4"/>
        <v>0.30793157076205285</v>
      </c>
      <c r="O38" s="1">
        <f t="shared" si="4"/>
        <v>0.69206842923794709</v>
      </c>
      <c r="P38" s="1">
        <f t="shared" si="4"/>
        <v>0</v>
      </c>
    </row>
    <row r="39" spans="1:16" x14ac:dyDescent="0.25">
      <c r="A39">
        <v>38</v>
      </c>
      <c r="B39" t="s">
        <v>55</v>
      </c>
      <c r="C39">
        <v>18.899999999999999</v>
      </c>
      <c r="D39">
        <v>171.1</v>
      </c>
      <c r="E39">
        <v>0</v>
      </c>
      <c r="F39">
        <v>0</v>
      </c>
      <c r="G39">
        <v>0</v>
      </c>
      <c r="H39">
        <v>0</v>
      </c>
      <c r="I39">
        <v>0</v>
      </c>
      <c r="J39">
        <v>190</v>
      </c>
      <c r="L39">
        <f t="shared" si="2"/>
        <v>38</v>
      </c>
      <c r="M39" t="str">
        <f t="shared" si="2"/>
        <v>MECANITZACIÓ I TECNOLOGIA AGRÀRIA</v>
      </c>
      <c r="N39" s="1">
        <f t="shared" si="4"/>
        <v>9.9473684210526311E-2</v>
      </c>
      <c r="O39" s="1">
        <f t="shared" si="4"/>
        <v>0.90052631578947362</v>
      </c>
      <c r="P39" s="1">
        <f t="shared" si="4"/>
        <v>0</v>
      </c>
    </row>
    <row r="40" spans="1:16" x14ac:dyDescent="0.25">
      <c r="A40">
        <v>39</v>
      </c>
      <c r="B40" t="s">
        <v>46</v>
      </c>
      <c r="C40">
        <v>53</v>
      </c>
      <c r="D40">
        <v>1427</v>
      </c>
      <c r="E40">
        <v>4.5</v>
      </c>
      <c r="F40">
        <v>0</v>
      </c>
      <c r="G40">
        <v>0</v>
      </c>
      <c r="H40">
        <v>0</v>
      </c>
      <c r="I40">
        <v>0</v>
      </c>
      <c r="J40">
        <v>1484.5</v>
      </c>
      <c r="L40">
        <f t="shared" si="2"/>
        <v>39</v>
      </c>
      <c r="M40" t="str">
        <f t="shared" si="2"/>
        <v>COMUNICACIONS</v>
      </c>
      <c r="N40" s="1">
        <f t="shared" si="4"/>
        <v>3.5702256652071405E-2</v>
      </c>
      <c r="O40" s="1">
        <f t="shared" si="4"/>
        <v>0.96126641966992254</v>
      </c>
      <c r="P40" s="1">
        <f t="shared" si="4"/>
        <v>3.0313236780060626E-3</v>
      </c>
    </row>
    <row r="41" spans="1:16" x14ac:dyDescent="0.25">
      <c r="A41">
        <v>40</v>
      </c>
      <c r="B41" t="s">
        <v>47</v>
      </c>
      <c r="C41">
        <v>0</v>
      </c>
      <c r="D41">
        <v>251.33</v>
      </c>
      <c r="E41">
        <v>0</v>
      </c>
      <c r="F41">
        <v>0</v>
      </c>
      <c r="G41">
        <v>0</v>
      </c>
      <c r="H41">
        <v>0</v>
      </c>
      <c r="I41">
        <v>0</v>
      </c>
      <c r="J41">
        <v>251.33</v>
      </c>
      <c r="L41">
        <f t="shared" si="2"/>
        <v>40</v>
      </c>
      <c r="M41" t="str">
        <f t="shared" si="2"/>
        <v>ENGINYERIA I INFRAESTRUCTURA DELS TRANSPORTS</v>
      </c>
      <c r="N41" s="1">
        <f t="shared" si="4"/>
        <v>0</v>
      </c>
      <c r="O41" s="1">
        <f t="shared" si="4"/>
        <v>1</v>
      </c>
      <c r="P41" s="1">
        <f t="shared" si="4"/>
        <v>0</v>
      </c>
    </row>
    <row r="42" spans="1:16" x14ac:dyDescent="0.25">
      <c r="A42">
        <v>41</v>
      </c>
      <c r="B42" t="s">
        <v>48</v>
      </c>
      <c r="C42">
        <v>30.9</v>
      </c>
      <c r="D42">
        <v>219.45</v>
      </c>
      <c r="E42">
        <v>18</v>
      </c>
      <c r="F42">
        <v>0</v>
      </c>
      <c r="G42">
        <v>0</v>
      </c>
      <c r="H42">
        <v>0</v>
      </c>
      <c r="I42">
        <v>0</v>
      </c>
      <c r="J42">
        <v>268.35000000000002</v>
      </c>
      <c r="L42">
        <f t="shared" si="2"/>
        <v>41</v>
      </c>
      <c r="M42" t="str">
        <f t="shared" si="2"/>
        <v>TERMODINÀMICA APLICADA</v>
      </c>
      <c r="N42" s="1">
        <f t="shared" si="4"/>
        <v>0.11514812744550026</v>
      </c>
      <c r="O42" s="1">
        <f t="shared" si="4"/>
        <v>0.81777529346003341</v>
      </c>
      <c r="P42" s="1">
        <f t="shared" si="4"/>
        <v>6.7076579094466182E-2</v>
      </c>
    </row>
    <row r="43" spans="1:16" x14ac:dyDescent="0.25">
      <c r="A43">
        <v>42</v>
      </c>
      <c r="B43" t="s">
        <v>49</v>
      </c>
      <c r="C43">
        <v>21</v>
      </c>
      <c r="D43">
        <v>712.65</v>
      </c>
      <c r="E43">
        <v>12.75</v>
      </c>
      <c r="F43">
        <v>0</v>
      </c>
      <c r="G43">
        <v>0</v>
      </c>
      <c r="H43">
        <v>0</v>
      </c>
      <c r="I43">
        <v>0</v>
      </c>
      <c r="J43">
        <v>746.4</v>
      </c>
      <c r="L43">
        <f t="shared" si="2"/>
        <v>42</v>
      </c>
      <c r="M43" t="str">
        <f t="shared" si="2"/>
        <v>ENGINYERIA DE SISTEMES I AUTOMÀTICA</v>
      </c>
      <c r="N43" s="1">
        <f t="shared" si="4"/>
        <v>2.8135048231511254E-2</v>
      </c>
      <c r="O43" s="1">
        <f t="shared" si="4"/>
        <v>0.95478295819935688</v>
      </c>
      <c r="P43" s="1">
        <f t="shared" si="4"/>
        <v>1.7081993569131832E-2</v>
      </c>
    </row>
    <row r="44" spans="1:16" x14ac:dyDescent="0.25">
      <c r="A44">
        <v>43</v>
      </c>
      <c r="B44" t="s">
        <v>50</v>
      </c>
      <c r="C44">
        <v>14</v>
      </c>
      <c r="D44">
        <v>669.7</v>
      </c>
      <c r="E44">
        <v>3.6</v>
      </c>
      <c r="F44">
        <v>0</v>
      </c>
      <c r="G44">
        <v>0</v>
      </c>
      <c r="H44">
        <v>0</v>
      </c>
      <c r="I44">
        <v>0</v>
      </c>
      <c r="J44">
        <v>687.3</v>
      </c>
      <c r="L44">
        <f t="shared" si="2"/>
        <v>43</v>
      </c>
      <c r="M44" t="str">
        <f t="shared" si="2"/>
        <v>PROJECTES D'ENGINYERIA</v>
      </c>
      <c r="N44" s="1">
        <f t="shared" si="4"/>
        <v>2.036956205441583E-2</v>
      </c>
      <c r="O44" s="1">
        <f t="shared" si="4"/>
        <v>0.97439255056016305</v>
      </c>
      <c r="P44" s="1">
        <f t="shared" si="4"/>
        <v>5.2378873854212141E-3</v>
      </c>
    </row>
    <row r="45" spans="1:16" x14ac:dyDescent="0.25">
      <c r="A45">
        <v>44</v>
      </c>
      <c r="B45" t="s">
        <v>51</v>
      </c>
      <c r="C45">
        <v>74.069999999999993</v>
      </c>
      <c r="D45">
        <v>333.84</v>
      </c>
      <c r="E45">
        <v>0</v>
      </c>
      <c r="F45">
        <v>0</v>
      </c>
      <c r="G45">
        <v>0</v>
      </c>
      <c r="H45">
        <v>0</v>
      </c>
      <c r="I45">
        <v>0</v>
      </c>
      <c r="J45">
        <v>407.91</v>
      </c>
      <c r="L45">
        <f t="shared" si="2"/>
        <v>44</v>
      </c>
      <c r="M45" t="str">
        <f t="shared" si="2"/>
        <v>ECOSISTEMES AGROFORESTALS</v>
      </c>
      <c r="N45" s="1">
        <f t="shared" ref="N45:P62" si="5">+C45/$J45</f>
        <v>0.18158417297933366</v>
      </c>
      <c r="O45" s="1">
        <f t="shared" si="5"/>
        <v>0.81841582702066618</v>
      </c>
      <c r="P45" s="1">
        <f t="shared" si="5"/>
        <v>0</v>
      </c>
    </row>
    <row r="46" spans="1:16" x14ac:dyDescent="0.25">
      <c r="A46" t="s">
        <v>52</v>
      </c>
      <c r="B46" t="s">
        <v>9</v>
      </c>
      <c r="C46">
        <v>3342</v>
      </c>
      <c r="D46">
        <v>37374.49</v>
      </c>
      <c r="E46">
        <v>1134.0999999999999</v>
      </c>
      <c r="F46">
        <v>259.5</v>
      </c>
      <c r="G46">
        <v>10.5</v>
      </c>
      <c r="H46">
        <v>222.25</v>
      </c>
      <c r="I46">
        <v>0</v>
      </c>
      <c r="J46">
        <v>42342.84</v>
      </c>
      <c r="L46" t="str">
        <f t="shared" si="2"/>
        <v>Z</v>
      </c>
      <c r="M46" t="str">
        <f t="shared" si="2"/>
        <v>TOTALS</v>
      </c>
      <c r="N46" s="1">
        <f t="shared" si="5"/>
        <v>7.8927157460387642E-2</v>
      </c>
      <c r="O46" s="1">
        <f t="shared" si="5"/>
        <v>0.88266375141582376</v>
      </c>
      <c r="P46" s="1">
        <f t="shared" si="5"/>
        <v>2.6783749035256019E-2</v>
      </c>
    </row>
    <row r="47" spans="1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M1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1</v>
      </c>
      <c r="B2" t="s">
        <v>54</v>
      </c>
      <c r="C2">
        <v>19.3</v>
      </c>
      <c r="D2">
        <v>158.25</v>
      </c>
      <c r="E2">
        <v>0</v>
      </c>
      <c r="F2">
        <v>0</v>
      </c>
      <c r="G2">
        <v>0</v>
      </c>
      <c r="H2">
        <v>0</v>
      </c>
      <c r="I2">
        <v>0</v>
      </c>
      <c r="J2">
        <v>177.55</v>
      </c>
      <c r="L2">
        <f>+A2</f>
        <v>1</v>
      </c>
      <c r="M2" t="str">
        <f>+B2</f>
        <v>BIOLOGIA VEGETAL</v>
      </c>
      <c r="N2" s="1">
        <f t="shared" ref="N2:N21" si="0">+C2/$J2</f>
        <v>0.10870177414812729</v>
      </c>
      <c r="O2" s="1">
        <f t="shared" ref="O2:P17" si="1">+D2/$J2</f>
        <v>0.89129822585187268</v>
      </c>
      <c r="P2" s="1">
        <f t="shared" si="1"/>
        <v>0</v>
      </c>
    </row>
    <row r="3" spans="1:16" x14ac:dyDescent="0.25">
      <c r="A3">
        <v>2</v>
      </c>
      <c r="B3" t="s">
        <v>10</v>
      </c>
      <c r="C3">
        <v>26.58</v>
      </c>
      <c r="D3">
        <v>468.92</v>
      </c>
      <c r="E3">
        <v>10.25</v>
      </c>
      <c r="F3">
        <v>0</v>
      </c>
      <c r="G3">
        <v>0</v>
      </c>
      <c r="H3">
        <v>0</v>
      </c>
      <c r="I3">
        <v>0</v>
      </c>
      <c r="J3">
        <v>505.75</v>
      </c>
      <c r="L3">
        <f t="shared" ref="L3:M62" si="2">+A3</f>
        <v>2</v>
      </c>
      <c r="M3" t="str">
        <f t="shared" si="2"/>
        <v>BIOTECNOLOGIA</v>
      </c>
      <c r="N3" s="1">
        <f t="shared" si="0"/>
        <v>5.2555610479485912E-2</v>
      </c>
      <c r="O3" s="1">
        <f t="shared" si="1"/>
        <v>0.92717745921898176</v>
      </c>
      <c r="P3" s="1">
        <f t="shared" si="1"/>
        <v>2.0266930301532378E-2</v>
      </c>
    </row>
    <row r="4" spans="1:16" x14ac:dyDescent="0.25">
      <c r="A4">
        <v>3</v>
      </c>
      <c r="B4" t="s">
        <v>11</v>
      </c>
      <c r="C4">
        <v>8.3699999999999992</v>
      </c>
      <c r="D4">
        <v>359.81</v>
      </c>
      <c r="E4">
        <v>0</v>
      </c>
      <c r="F4">
        <v>0</v>
      </c>
      <c r="G4">
        <v>0</v>
      </c>
      <c r="H4">
        <v>0</v>
      </c>
      <c r="I4">
        <v>0</v>
      </c>
      <c r="J4">
        <v>368.18</v>
      </c>
      <c r="L4">
        <f t="shared" si="2"/>
        <v>3</v>
      </c>
      <c r="M4" t="str">
        <f t="shared" si="2"/>
        <v>CIÈNCIA ANIMAL</v>
      </c>
      <c r="N4" s="1">
        <f t="shared" si="0"/>
        <v>2.2733445597262206E-2</v>
      </c>
      <c r="O4" s="1">
        <f t="shared" si="1"/>
        <v>0.9772665544027378</v>
      </c>
      <c r="P4" s="1">
        <f t="shared" si="1"/>
        <v>0</v>
      </c>
    </row>
    <row r="5" spans="1:16" x14ac:dyDescent="0.25">
      <c r="A5">
        <v>4</v>
      </c>
      <c r="B5" t="s">
        <v>12</v>
      </c>
      <c r="C5">
        <v>23.75</v>
      </c>
      <c r="D5">
        <v>228.75</v>
      </c>
      <c r="E5">
        <v>0</v>
      </c>
      <c r="F5">
        <v>0</v>
      </c>
      <c r="G5">
        <v>0</v>
      </c>
      <c r="H5">
        <v>0</v>
      </c>
      <c r="I5">
        <v>0</v>
      </c>
      <c r="J5">
        <v>252.5</v>
      </c>
      <c r="L5">
        <f t="shared" si="2"/>
        <v>4</v>
      </c>
      <c r="M5" t="str">
        <f t="shared" si="2"/>
        <v>COMPOSICIÓ ARQUITECTÒNICA</v>
      </c>
      <c r="N5" s="1">
        <f t="shared" si="0"/>
        <v>9.405940594059406E-2</v>
      </c>
      <c r="O5" s="1">
        <f t="shared" si="1"/>
        <v>0.90594059405940597</v>
      </c>
      <c r="P5" s="1">
        <f t="shared" si="1"/>
        <v>0</v>
      </c>
    </row>
    <row r="6" spans="1:16" x14ac:dyDescent="0.25">
      <c r="A6">
        <v>5</v>
      </c>
      <c r="B6" t="s">
        <v>13</v>
      </c>
      <c r="C6">
        <v>66.92</v>
      </c>
      <c r="D6">
        <v>1644.66</v>
      </c>
      <c r="E6">
        <v>0</v>
      </c>
      <c r="F6">
        <v>0</v>
      </c>
      <c r="G6">
        <v>0</v>
      </c>
      <c r="H6">
        <v>0</v>
      </c>
      <c r="I6">
        <v>0</v>
      </c>
      <c r="J6">
        <v>1711.58</v>
      </c>
      <c r="L6">
        <f t="shared" si="2"/>
        <v>5</v>
      </c>
      <c r="M6" t="str">
        <f t="shared" si="2"/>
        <v>CONSTRUCCIONS ARQUITECTÒNIQUES</v>
      </c>
      <c r="N6" s="1">
        <f t="shared" si="0"/>
        <v>3.9098376938267565E-2</v>
      </c>
      <c r="O6" s="1">
        <f t="shared" si="1"/>
        <v>0.96090162306173255</v>
      </c>
      <c r="P6" s="1">
        <f t="shared" si="1"/>
        <v>0</v>
      </c>
    </row>
    <row r="7" spans="1:16" x14ac:dyDescent="0.25">
      <c r="A7">
        <v>6</v>
      </c>
      <c r="B7" t="s">
        <v>14</v>
      </c>
      <c r="C7">
        <v>136.6</v>
      </c>
      <c r="D7">
        <v>1038.2</v>
      </c>
      <c r="E7">
        <v>35</v>
      </c>
      <c r="F7">
        <v>0</v>
      </c>
      <c r="G7">
        <v>0</v>
      </c>
      <c r="H7">
        <v>0</v>
      </c>
      <c r="I7">
        <v>0</v>
      </c>
      <c r="J7">
        <v>1209.8</v>
      </c>
      <c r="L7">
        <f t="shared" si="2"/>
        <v>6</v>
      </c>
      <c r="M7" t="str">
        <f t="shared" si="2"/>
        <v>DIBUIX</v>
      </c>
      <c r="N7" s="1">
        <f t="shared" si="0"/>
        <v>0.11291122499586709</v>
      </c>
      <c r="O7" s="1">
        <f t="shared" si="1"/>
        <v>0.85815837328484057</v>
      </c>
      <c r="P7" s="1">
        <f t="shared" si="1"/>
        <v>2.8930401719292446E-2</v>
      </c>
    </row>
    <row r="8" spans="1:16" x14ac:dyDescent="0.25">
      <c r="A8">
        <v>7</v>
      </c>
      <c r="B8" t="s">
        <v>15</v>
      </c>
      <c r="C8">
        <v>97.11</v>
      </c>
      <c r="D8">
        <v>1134.52</v>
      </c>
      <c r="E8">
        <v>18.71</v>
      </c>
      <c r="F8">
        <v>0</v>
      </c>
      <c r="G8">
        <v>0</v>
      </c>
      <c r="H8">
        <v>0</v>
      </c>
      <c r="I8">
        <v>0</v>
      </c>
      <c r="J8">
        <v>1250.3399999999999</v>
      </c>
      <c r="L8">
        <f t="shared" si="2"/>
        <v>7</v>
      </c>
      <c r="M8" t="str">
        <f t="shared" si="2"/>
        <v>ECONOMIA I CIÈNCIES SOCIALS</v>
      </c>
      <c r="N8" s="1">
        <f t="shared" si="0"/>
        <v>7.766687461010606E-2</v>
      </c>
      <c r="O8" s="1">
        <f t="shared" si="1"/>
        <v>0.90736919557880258</v>
      </c>
      <c r="P8" s="1">
        <f t="shared" si="1"/>
        <v>1.4963929811091384E-2</v>
      </c>
    </row>
    <row r="9" spans="1:16" x14ac:dyDescent="0.25">
      <c r="A9">
        <v>8</v>
      </c>
      <c r="B9" t="s">
        <v>16</v>
      </c>
      <c r="C9">
        <v>129</v>
      </c>
      <c r="D9">
        <v>729</v>
      </c>
      <c r="E9">
        <v>0</v>
      </c>
      <c r="F9">
        <v>0</v>
      </c>
      <c r="G9">
        <v>0</v>
      </c>
      <c r="H9">
        <v>0</v>
      </c>
      <c r="I9">
        <v>0</v>
      </c>
      <c r="J9">
        <v>858</v>
      </c>
      <c r="L9">
        <f t="shared" si="2"/>
        <v>8</v>
      </c>
      <c r="M9" t="str">
        <f t="shared" si="2"/>
        <v>ESCULTURA</v>
      </c>
      <c r="N9" s="1">
        <f t="shared" si="0"/>
        <v>0.15034965034965034</v>
      </c>
      <c r="O9" s="1">
        <f t="shared" si="1"/>
        <v>0.84965034965034969</v>
      </c>
      <c r="P9" s="1">
        <f t="shared" si="1"/>
        <v>0</v>
      </c>
    </row>
    <row r="10" spans="1:16" x14ac:dyDescent="0.25">
      <c r="A10">
        <v>9</v>
      </c>
      <c r="B10" t="s">
        <v>17</v>
      </c>
      <c r="C10">
        <v>76.88</v>
      </c>
      <c r="D10">
        <v>787.47</v>
      </c>
      <c r="E10">
        <v>0</v>
      </c>
      <c r="F10">
        <v>0</v>
      </c>
      <c r="G10">
        <v>0</v>
      </c>
      <c r="H10">
        <v>0</v>
      </c>
      <c r="I10">
        <v>0</v>
      </c>
      <c r="J10">
        <v>864.35</v>
      </c>
      <c r="L10">
        <f t="shared" si="2"/>
        <v>9</v>
      </c>
      <c r="M10" t="str">
        <f t="shared" si="2"/>
        <v>ESTADÍSTICA I INVESTIGACIÓ OPERATIVA APLICADES I QUALITAT</v>
      </c>
      <c r="N10" s="1">
        <f t="shared" si="0"/>
        <v>8.8945450338404577E-2</v>
      </c>
      <c r="O10" s="1">
        <f t="shared" si="1"/>
        <v>0.91105454966159538</v>
      </c>
      <c r="P10" s="1">
        <f t="shared" si="1"/>
        <v>0</v>
      </c>
    </row>
    <row r="11" spans="1:16" x14ac:dyDescent="0.25">
      <c r="A11">
        <v>10</v>
      </c>
      <c r="B11" t="s">
        <v>18</v>
      </c>
      <c r="C11">
        <v>88.37</v>
      </c>
      <c r="D11">
        <v>1171.8800000000001</v>
      </c>
      <c r="E11">
        <v>0</v>
      </c>
      <c r="F11">
        <v>0</v>
      </c>
      <c r="G11">
        <v>0</v>
      </c>
      <c r="H11">
        <v>0</v>
      </c>
      <c r="I11">
        <v>0</v>
      </c>
      <c r="J11">
        <v>1260.25</v>
      </c>
      <c r="L11">
        <f t="shared" si="2"/>
        <v>10</v>
      </c>
      <c r="M11" t="str">
        <f t="shared" si="2"/>
        <v>EXPRESSIÓ GRÀFICA ARQUITECTÒNICA</v>
      </c>
      <c r="N11" s="1">
        <f t="shared" si="0"/>
        <v>7.0121007736560215E-2</v>
      </c>
      <c r="O11" s="1">
        <f t="shared" si="1"/>
        <v>0.92987899226343984</v>
      </c>
      <c r="P11" s="1">
        <f t="shared" si="1"/>
        <v>0</v>
      </c>
    </row>
    <row r="12" spans="1:16" x14ac:dyDescent="0.25">
      <c r="A12">
        <v>11</v>
      </c>
      <c r="B12" t="s">
        <v>19</v>
      </c>
      <c r="C12">
        <v>81.599999999999994</v>
      </c>
      <c r="D12">
        <v>955</v>
      </c>
      <c r="E12">
        <v>0</v>
      </c>
      <c r="F12">
        <v>0</v>
      </c>
      <c r="G12">
        <v>0</v>
      </c>
      <c r="H12">
        <v>0</v>
      </c>
      <c r="I12">
        <v>0</v>
      </c>
      <c r="J12">
        <v>1036.5999999999999</v>
      </c>
      <c r="L12">
        <f t="shared" si="2"/>
        <v>11</v>
      </c>
      <c r="M12" t="str">
        <f t="shared" si="2"/>
        <v>Enginyeria Gràfica</v>
      </c>
      <c r="N12" s="1">
        <f t="shared" si="0"/>
        <v>7.8718888674512835E-2</v>
      </c>
      <c r="O12" s="1">
        <f t="shared" si="1"/>
        <v>0.92128111132548729</v>
      </c>
      <c r="P12" s="1">
        <f t="shared" si="1"/>
        <v>0</v>
      </c>
    </row>
    <row r="13" spans="1:16" x14ac:dyDescent="0.25">
      <c r="A13">
        <v>12</v>
      </c>
      <c r="B13" t="s">
        <v>20</v>
      </c>
      <c r="C13">
        <v>164.04</v>
      </c>
      <c r="D13">
        <v>1797.94</v>
      </c>
      <c r="E13">
        <v>16.5</v>
      </c>
      <c r="F13">
        <v>0</v>
      </c>
      <c r="G13">
        <v>0</v>
      </c>
      <c r="H13">
        <v>0</v>
      </c>
      <c r="I13">
        <v>0</v>
      </c>
      <c r="J13">
        <v>1978.48</v>
      </c>
      <c r="L13">
        <f t="shared" si="2"/>
        <v>12</v>
      </c>
      <c r="M13" t="str">
        <f t="shared" si="2"/>
        <v>FÍSICA APLICADA</v>
      </c>
      <c r="N13" s="1">
        <f t="shared" si="0"/>
        <v>8.2912134567951143E-2</v>
      </c>
      <c r="O13" s="1">
        <f t="shared" si="1"/>
        <v>0.90874812987748177</v>
      </c>
      <c r="P13" s="1">
        <f t="shared" si="1"/>
        <v>8.3397355545671431E-3</v>
      </c>
    </row>
    <row r="14" spans="1:16" x14ac:dyDescent="0.25">
      <c r="A14">
        <v>13</v>
      </c>
      <c r="B14" t="s">
        <v>21</v>
      </c>
      <c r="C14">
        <v>149.1</v>
      </c>
      <c r="D14">
        <v>138.6</v>
      </c>
      <c r="E14">
        <v>872.75</v>
      </c>
      <c r="F14">
        <v>253.4</v>
      </c>
      <c r="G14">
        <v>10.5</v>
      </c>
      <c r="H14">
        <v>232</v>
      </c>
      <c r="I14">
        <v>0</v>
      </c>
      <c r="J14">
        <v>1656.35</v>
      </c>
      <c r="L14">
        <f t="shared" si="2"/>
        <v>13</v>
      </c>
      <c r="M14" t="str">
        <f t="shared" si="2"/>
        <v>LINGÜÍSTICA APLICADA</v>
      </c>
      <c r="N14" s="1">
        <f t="shared" si="0"/>
        <v>9.001720650828629E-2</v>
      </c>
      <c r="O14" s="1">
        <f t="shared" si="1"/>
        <v>8.3677966613336555E-2</v>
      </c>
      <c r="P14" s="1">
        <f t="shared" si="1"/>
        <v>0.52691158269689375</v>
      </c>
    </row>
    <row r="15" spans="1:16" x14ac:dyDescent="0.25">
      <c r="A15">
        <v>14</v>
      </c>
      <c r="B15" t="s">
        <v>22</v>
      </c>
      <c r="C15">
        <v>33.9</v>
      </c>
      <c r="D15">
        <v>575.25</v>
      </c>
      <c r="E15">
        <v>4.25</v>
      </c>
      <c r="F15">
        <v>0</v>
      </c>
      <c r="G15">
        <v>0</v>
      </c>
      <c r="H15">
        <v>0</v>
      </c>
      <c r="I15">
        <v>0</v>
      </c>
      <c r="J15">
        <v>613.4</v>
      </c>
      <c r="L15">
        <f t="shared" si="2"/>
        <v>14</v>
      </c>
      <c r="M15" t="str">
        <f t="shared" si="2"/>
        <v>ENGINYERIA RURAL I AGROALIMENTÀRIA</v>
      </c>
      <c r="N15" s="1">
        <f t="shared" si="0"/>
        <v>5.5265731985653731E-2</v>
      </c>
      <c r="O15" s="1">
        <f t="shared" si="1"/>
        <v>0.93780567329638087</v>
      </c>
      <c r="P15" s="1">
        <f t="shared" si="1"/>
        <v>6.9285947179654386E-3</v>
      </c>
    </row>
    <row r="16" spans="1:16" x14ac:dyDescent="0.25">
      <c r="A16">
        <v>15</v>
      </c>
      <c r="B16" t="s">
        <v>23</v>
      </c>
      <c r="C16">
        <v>6</v>
      </c>
      <c r="D16">
        <v>1205.75</v>
      </c>
      <c r="E16">
        <v>0</v>
      </c>
      <c r="F16">
        <v>0</v>
      </c>
      <c r="G16">
        <v>0</v>
      </c>
      <c r="H16">
        <v>0</v>
      </c>
      <c r="I16">
        <v>0</v>
      </c>
      <c r="J16">
        <v>1211.75</v>
      </c>
      <c r="L16">
        <f t="shared" si="2"/>
        <v>15</v>
      </c>
      <c r="M16" t="str">
        <f t="shared" si="2"/>
        <v>ENGINYERIA CARTOGRÀFICA, GEODÈSIA I FOTOGRAMETRIA</v>
      </c>
      <c r="N16" s="1">
        <f t="shared" si="0"/>
        <v>4.9515164018980812E-3</v>
      </c>
      <c r="O16" s="1">
        <f t="shared" si="1"/>
        <v>0.99504848359810194</v>
      </c>
      <c r="P16" s="1">
        <f t="shared" si="1"/>
        <v>0</v>
      </c>
    </row>
    <row r="17" spans="1:16" x14ac:dyDescent="0.25">
      <c r="A17">
        <v>16</v>
      </c>
      <c r="B17" t="s">
        <v>24</v>
      </c>
      <c r="C17">
        <v>15.3</v>
      </c>
      <c r="D17">
        <v>675.09</v>
      </c>
      <c r="E17">
        <v>0</v>
      </c>
      <c r="F17">
        <v>0</v>
      </c>
      <c r="G17">
        <v>0</v>
      </c>
      <c r="H17">
        <v>0</v>
      </c>
      <c r="I17">
        <v>0</v>
      </c>
      <c r="J17">
        <v>690.39</v>
      </c>
      <c r="L17">
        <f t="shared" si="2"/>
        <v>16</v>
      </c>
      <c r="M17" t="str">
        <f t="shared" si="2"/>
        <v>ENGINYERIA DE LA CONSTRUCCIÓ I DE PROJECTES  D'ENGINYERIA CIVIL</v>
      </c>
      <c r="N17" s="1">
        <f t="shared" si="0"/>
        <v>2.2161387042106635E-2</v>
      </c>
      <c r="O17" s="1">
        <f t="shared" si="1"/>
        <v>0.97783861295789343</v>
      </c>
      <c r="P17" s="1">
        <f t="shared" si="1"/>
        <v>0</v>
      </c>
    </row>
    <row r="18" spans="1:16" x14ac:dyDescent="0.25">
      <c r="A18">
        <v>17</v>
      </c>
      <c r="B18" t="s">
        <v>25</v>
      </c>
      <c r="C18">
        <v>331</v>
      </c>
      <c r="D18">
        <v>1302.8</v>
      </c>
      <c r="E18">
        <v>32</v>
      </c>
      <c r="F18">
        <v>0</v>
      </c>
      <c r="G18">
        <v>0</v>
      </c>
      <c r="H18">
        <v>0</v>
      </c>
      <c r="I18">
        <v>0</v>
      </c>
      <c r="J18">
        <v>1665.8</v>
      </c>
      <c r="L18">
        <f t="shared" si="2"/>
        <v>17</v>
      </c>
      <c r="M18" t="str">
        <f t="shared" si="2"/>
        <v>INFORMÀTICA DE SISTEMES I COMPUTADORS</v>
      </c>
      <c r="N18" s="1">
        <f t="shared" si="0"/>
        <v>0.19870332572937929</v>
      </c>
      <c r="O18" s="1">
        <f t="shared" ref="O18:P21" si="3">+D18/$J18</f>
        <v>0.78208668507623968</v>
      </c>
      <c r="P18" s="1">
        <f t="shared" si="3"/>
        <v>1.9209989194381077E-2</v>
      </c>
    </row>
    <row r="19" spans="1:16" x14ac:dyDescent="0.25">
      <c r="A19">
        <v>18</v>
      </c>
      <c r="B19" t="s">
        <v>26</v>
      </c>
      <c r="C19">
        <v>0</v>
      </c>
      <c r="D19">
        <v>380.25</v>
      </c>
      <c r="E19">
        <v>0</v>
      </c>
      <c r="F19">
        <v>0</v>
      </c>
      <c r="G19">
        <v>0</v>
      </c>
      <c r="H19">
        <v>0</v>
      </c>
      <c r="I19">
        <v>0</v>
      </c>
      <c r="J19">
        <v>380.25</v>
      </c>
      <c r="L19">
        <f t="shared" si="2"/>
        <v>18</v>
      </c>
      <c r="M19" t="str">
        <f t="shared" si="2"/>
        <v>ENGINYERIA DEL TERRENY</v>
      </c>
      <c r="N19" s="1">
        <f t="shared" si="0"/>
        <v>0</v>
      </c>
      <c r="O19" s="1">
        <f t="shared" si="3"/>
        <v>1</v>
      </c>
      <c r="P19" s="1">
        <f t="shared" si="3"/>
        <v>0</v>
      </c>
    </row>
    <row r="20" spans="1:16" x14ac:dyDescent="0.25">
      <c r="A20">
        <v>19</v>
      </c>
      <c r="B20" t="s">
        <v>27</v>
      </c>
      <c r="C20">
        <v>36.799999999999997</v>
      </c>
      <c r="D20">
        <v>862.5</v>
      </c>
      <c r="E20">
        <v>4.2</v>
      </c>
      <c r="F20">
        <v>0</v>
      </c>
      <c r="G20">
        <v>0</v>
      </c>
      <c r="H20">
        <v>0</v>
      </c>
      <c r="I20">
        <v>0</v>
      </c>
      <c r="J20">
        <v>903.5</v>
      </c>
      <c r="L20">
        <f t="shared" si="2"/>
        <v>19</v>
      </c>
      <c r="M20" t="str">
        <f t="shared" si="2"/>
        <v>ENGINYERIA ELÈCTRICA</v>
      </c>
      <c r="N20" s="1">
        <f t="shared" si="0"/>
        <v>4.0730492529053676E-2</v>
      </c>
      <c r="O20" s="1">
        <f t="shared" si="3"/>
        <v>0.95462091864969567</v>
      </c>
      <c r="P20" s="1">
        <f t="shared" si="3"/>
        <v>4.648588821250692E-3</v>
      </c>
    </row>
    <row r="21" spans="1:16" x14ac:dyDescent="0.25">
      <c r="A21">
        <v>20</v>
      </c>
      <c r="B21" t="s">
        <v>28</v>
      </c>
      <c r="C21">
        <v>125.74</v>
      </c>
      <c r="D21">
        <v>1409.11</v>
      </c>
      <c r="E21">
        <v>22.5</v>
      </c>
      <c r="F21">
        <v>0</v>
      </c>
      <c r="G21">
        <v>0</v>
      </c>
      <c r="H21">
        <v>0</v>
      </c>
      <c r="I21">
        <v>0</v>
      </c>
      <c r="J21">
        <v>1557.35</v>
      </c>
      <c r="L21">
        <f t="shared" si="2"/>
        <v>20</v>
      </c>
      <c r="M21" t="str">
        <f t="shared" si="2"/>
        <v>ENGINYERIA ELECTRÒNICA</v>
      </c>
      <c r="N21" s="1">
        <f t="shared" si="0"/>
        <v>8.0739718110893505E-2</v>
      </c>
      <c r="O21" s="1">
        <f t="shared" si="3"/>
        <v>0.90481266253571768</v>
      </c>
      <c r="P21" s="1">
        <f t="shared" si="3"/>
        <v>1.444761935338877E-2</v>
      </c>
    </row>
    <row r="22" spans="1:16" x14ac:dyDescent="0.25">
      <c r="A22">
        <v>21</v>
      </c>
      <c r="B22" t="s">
        <v>29</v>
      </c>
      <c r="C22">
        <v>4.75</v>
      </c>
      <c r="D22">
        <v>916.14</v>
      </c>
      <c r="E22">
        <v>6.55</v>
      </c>
      <c r="F22">
        <v>0</v>
      </c>
      <c r="G22">
        <v>0</v>
      </c>
      <c r="H22">
        <v>0</v>
      </c>
      <c r="I22">
        <v>0</v>
      </c>
      <c r="J22">
        <v>927.44</v>
      </c>
      <c r="L22">
        <f t="shared" si="2"/>
        <v>21</v>
      </c>
      <c r="M22" t="str">
        <f t="shared" si="2"/>
        <v>ENGINYERIA HIDRÀULICA I MEDI AMBIENT</v>
      </c>
      <c r="N22" s="1">
        <f t="shared" ref="N22:P44" si="4">+C22/$J22</f>
        <v>5.121625118606055E-3</v>
      </c>
      <c r="O22" s="1">
        <f t="shared" si="4"/>
        <v>0.98781592340205293</v>
      </c>
      <c r="P22" s="1">
        <f t="shared" si="4"/>
        <v>7.0624514793409809E-3</v>
      </c>
    </row>
    <row r="23" spans="1:16" x14ac:dyDescent="0.25">
      <c r="A23">
        <v>22</v>
      </c>
      <c r="B23" t="s">
        <v>30</v>
      </c>
      <c r="C23">
        <v>43.95</v>
      </c>
      <c r="D23">
        <v>1447.8</v>
      </c>
      <c r="E23">
        <v>0</v>
      </c>
      <c r="F23">
        <v>0</v>
      </c>
      <c r="G23">
        <v>0</v>
      </c>
      <c r="H23">
        <v>0</v>
      </c>
      <c r="I23">
        <v>0</v>
      </c>
      <c r="J23">
        <v>1491.75</v>
      </c>
      <c r="L23">
        <f t="shared" si="2"/>
        <v>22</v>
      </c>
      <c r="M23" t="str">
        <f t="shared" si="2"/>
        <v>ENGINYERIA MECÀNICA I DE MATERIALS</v>
      </c>
      <c r="N23" s="1">
        <f t="shared" si="4"/>
        <v>2.9462041226747112E-2</v>
      </c>
      <c r="O23" s="1">
        <f t="shared" si="4"/>
        <v>0.97053795877325288</v>
      </c>
      <c r="P23" s="1">
        <f t="shared" si="4"/>
        <v>0</v>
      </c>
    </row>
    <row r="24" spans="1:16" x14ac:dyDescent="0.25">
      <c r="A24">
        <v>23</v>
      </c>
      <c r="B24" t="s">
        <v>31</v>
      </c>
      <c r="C24">
        <v>69.849999999999994</v>
      </c>
      <c r="D24">
        <v>852.35</v>
      </c>
      <c r="E24">
        <v>0</v>
      </c>
      <c r="F24">
        <v>0</v>
      </c>
      <c r="G24">
        <v>0</v>
      </c>
      <c r="H24">
        <v>0</v>
      </c>
      <c r="I24">
        <v>0</v>
      </c>
      <c r="J24">
        <v>922.2</v>
      </c>
      <c r="L24">
        <f t="shared" si="2"/>
        <v>23</v>
      </c>
      <c r="M24" t="str">
        <f t="shared" si="2"/>
        <v>ENGINYERIA QUÍMICA I NUCLEAR</v>
      </c>
      <c r="N24" s="1">
        <f t="shared" si="4"/>
        <v>7.5742788982867043E-2</v>
      </c>
      <c r="O24" s="1">
        <f t="shared" si="4"/>
        <v>0.92425721101713287</v>
      </c>
      <c r="P24" s="1">
        <f t="shared" si="4"/>
        <v>0</v>
      </c>
    </row>
    <row r="25" spans="1:16" x14ac:dyDescent="0.25">
      <c r="A25">
        <v>24</v>
      </c>
      <c r="B25" t="s">
        <v>32</v>
      </c>
      <c r="C25">
        <v>0</v>
      </c>
      <c r="D25">
        <v>271.05</v>
      </c>
      <c r="E25">
        <v>0</v>
      </c>
      <c r="F25">
        <v>0</v>
      </c>
      <c r="G25">
        <v>0</v>
      </c>
      <c r="H25">
        <v>0</v>
      </c>
      <c r="I25">
        <v>0</v>
      </c>
      <c r="J25">
        <v>271.05</v>
      </c>
      <c r="L25">
        <f t="shared" si="2"/>
        <v>24</v>
      </c>
      <c r="M25" t="str">
        <f t="shared" si="2"/>
        <v>ENGINYERIA TÈXTIL I PAPERERA</v>
      </c>
      <c r="N25" s="1">
        <f t="shared" si="4"/>
        <v>0</v>
      </c>
      <c r="O25" s="1">
        <f t="shared" si="4"/>
        <v>1</v>
      </c>
      <c r="P25" s="1">
        <f t="shared" si="4"/>
        <v>0</v>
      </c>
    </row>
    <row r="26" spans="1:16" x14ac:dyDescent="0.25">
      <c r="A26">
        <v>25</v>
      </c>
      <c r="B26" t="s">
        <v>33</v>
      </c>
      <c r="C26">
        <v>5.4</v>
      </c>
      <c r="D26">
        <v>380.75</v>
      </c>
      <c r="E26">
        <v>8.4</v>
      </c>
      <c r="F26">
        <v>0</v>
      </c>
      <c r="G26">
        <v>0</v>
      </c>
      <c r="H26">
        <v>0</v>
      </c>
      <c r="I26">
        <v>0</v>
      </c>
      <c r="J26">
        <v>394.55</v>
      </c>
      <c r="L26">
        <f t="shared" si="2"/>
        <v>25</v>
      </c>
      <c r="M26" t="str">
        <f t="shared" si="2"/>
        <v>MÀQUINES I MOTORS TÈRMICS</v>
      </c>
      <c r="N26" s="1">
        <f t="shared" si="4"/>
        <v>1.368647826637942E-2</v>
      </c>
      <c r="O26" s="1">
        <f t="shared" si="4"/>
        <v>0.9650234444303637</v>
      </c>
      <c r="P26" s="1">
        <f t="shared" si="4"/>
        <v>2.1290077303256875E-2</v>
      </c>
    </row>
    <row r="27" spans="1:16" x14ac:dyDescent="0.25">
      <c r="A27">
        <v>26</v>
      </c>
      <c r="B27" t="s">
        <v>34</v>
      </c>
      <c r="C27">
        <v>462.5</v>
      </c>
      <c r="D27">
        <v>2504.75</v>
      </c>
      <c r="E27">
        <v>22</v>
      </c>
      <c r="F27">
        <v>0</v>
      </c>
      <c r="G27">
        <v>0</v>
      </c>
      <c r="H27">
        <v>0</v>
      </c>
      <c r="I27">
        <v>0</v>
      </c>
      <c r="J27">
        <v>2989.25</v>
      </c>
      <c r="L27">
        <f t="shared" si="2"/>
        <v>26</v>
      </c>
      <c r="M27" t="str">
        <f t="shared" si="2"/>
        <v>MATEMÀTICA APLICADA</v>
      </c>
      <c r="N27" s="1">
        <f t="shared" si="4"/>
        <v>0.15472108388391737</v>
      </c>
      <c r="O27" s="1">
        <f t="shared" si="4"/>
        <v>0.83791921050430707</v>
      </c>
      <c r="P27" s="1">
        <f t="shared" si="4"/>
        <v>7.3597056117755289E-3</v>
      </c>
    </row>
    <row r="28" spans="1:16" x14ac:dyDescent="0.25">
      <c r="A28">
        <v>27</v>
      </c>
      <c r="B28" t="s">
        <v>35</v>
      </c>
      <c r="C28">
        <v>73.5</v>
      </c>
      <c r="D28">
        <v>1050.31</v>
      </c>
      <c r="E28">
        <v>0</v>
      </c>
      <c r="F28">
        <v>0</v>
      </c>
      <c r="G28">
        <v>0</v>
      </c>
      <c r="H28">
        <v>0</v>
      </c>
      <c r="I28">
        <v>0</v>
      </c>
      <c r="J28">
        <v>1123.81</v>
      </c>
      <c r="L28">
        <f t="shared" si="2"/>
        <v>27</v>
      </c>
      <c r="M28" t="str">
        <f t="shared" si="2"/>
        <v>MECÀNICA DELS MEDIS CONTINUS I TEORIA D'ESTRUCTURES</v>
      </c>
      <c r="N28" s="1">
        <f t="shared" si="4"/>
        <v>6.5402514659951422E-2</v>
      </c>
      <c r="O28" s="1">
        <f t="shared" si="4"/>
        <v>0.93459748534004861</v>
      </c>
      <c r="P28" s="1">
        <f t="shared" si="4"/>
        <v>0</v>
      </c>
    </row>
    <row r="29" spans="1:16" x14ac:dyDescent="0.25">
      <c r="A29">
        <v>28</v>
      </c>
      <c r="B29" t="s">
        <v>36</v>
      </c>
      <c r="C29">
        <v>45.9</v>
      </c>
      <c r="D29">
        <v>1761.2</v>
      </c>
      <c r="E29">
        <v>8.5</v>
      </c>
      <c r="F29">
        <v>0</v>
      </c>
      <c r="G29">
        <v>0</v>
      </c>
      <c r="H29">
        <v>0</v>
      </c>
      <c r="I29">
        <v>0</v>
      </c>
      <c r="J29">
        <v>1815.6</v>
      </c>
      <c r="L29">
        <f t="shared" si="2"/>
        <v>28</v>
      </c>
      <c r="M29" t="str">
        <f t="shared" si="2"/>
        <v>Organització d'Empreses</v>
      </c>
      <c r="N29" s="1">
        <f t="shared" si="4"/>
        <v>2.5280898876404494E-2</v>
      </c>
      <c r="O29" s="1">
        <f t="shared" si="4"/>
        <v>0.97003745318352064</v>
      </c>
      <c r="P29" s="1">
        <f t="shared" si="4"/>
        <v>4.6816479400749065E-3</v>
      </c>
    </row>
    <row r="30" spans="1:16" x14ac:dyDescent="0.25">
      <c r="A30">
        <v>29</v>
      </c>
      <c r="B30" t="s">
        <v>37</v>
      </c>
      <c r="C30">
        <v>159</v>
      </c>
      <c r="D30">
        <v>758</v>
      </c>
      <c r="E30">
        <v>0</v>
      </c>
      <c r="F30">
        <v>0</v>
      </c>
      <c r="G30">
        <v>0</v>
      </c>
      <c r="H30">
        <v>0</v>
      </c>
      <c r="I30">
        <v>0</v>
      </c>
      <c r="J30">
        <v>917</v>
      </c>
      <c r="L30">
        <f t="shared" si="2"/>
        <v>29</v>
      </c>
      <c r="M30" t="str">
        <f t="shared" si="2"/>
        <v>PINTURA</v>
      </c>
      <c r="N30" s="1">
        <f t="shared" si="4"/>
        <v>0.17339149400218101</v>
      </c>
      <c r="O30" s="1">
        <f t="shared" si="4"/>
        <v>0.82660850599781899</v>
      </c>
      <c r="P30" s="1">
        <f t="shared" si="4"/>
        <v>0</v>
      </c>
    </row>
    <row r="31" spans="1:16" x14ac:dyDescent="0.25">
      <c r="A31">
        <v>30</v>
      </c>
      <c r="B31" t="s">
        <v>38</v>
      </c>
      <c r="C31">
        <v>41.15</v>
      </c>
      <c r="D31">
        <v>550.62</v>
      </c>
      <c r="E31">
        <v>3.75</v>
      </c>
      <c r="F31">
        <v>0</v>
      </c>
      <c r="G31">
        <v>0</v>
      </c>
      <c r="H31">
        <v>0</v>
      </c>
      <c r="I31">
        <v>0</v>
      </c>
      <c r="J31">
        <v>595.52</v>
      </c>
      <c r="L31">
        <f t="shared" si="2"/>
        <v>30</v>
      </c>
      <c r="M31" t="str">
        <f t="shared" si="2"/>
        <v>PRODUCCIÓ VEGETAL</v>
      </c>
      <c r="N31" s="1">
        <f t="shared" si="4"/>
        <v>6.9099274583557233E-2</v>
      </c>
      <c r="O31" s="1">
        <f t="shared" si="4"/>
        <v>0.92460370768404088</v>
      </c>
      <c r="P31" s="1">
        <f t="shared" si="4"/>
        <v>6.2970177324019345E-3</v>
      </c>
    </row>
    <row r="32" spans="1:16" x14ac:dyDescent="0.25">
      <c r="A32">
        <v>31</v>
      </c>
      <c r="B32" t="s">
        <v>39</v>
      </c>
      <c r="C32">
        <v>31.72</v>
      </c>
      <c r="D32">
        <v>739.38</v>
      </c>
      <c r="E32">
        <v>7</v>
      </c>
      <c r="F32">
        <v>0</v>
      </c>
      <c r="G32">
        <v>0</v>
      </c>
      <c r="H32">
        <v>0</v>
      </c>
      <c r="I32">
        <v>0</v>
      </c>
      <c r="J32">
        <v>778.1</v>
      </c>
      <c r="L32">
        <f t="shared" si="2"/>
        <v>31</v>
      </c>
      <c r="M32" t="str">
        <f t="shared" si="2"/>
        <v>QUÍMICA</v>
      </c>
      <c r="N32" s="1">
        <f t="shared" si="4"/>
        <v>4.076596838452641E-2</v>
      </c>
      <c r="O32" s="1">
        <f t="shared" si="4"/>
        <v>0.95023775864284787</v>
      </c>
      <c r="P32" s="1">
        <f t="shared" si="4"/>
        <v>8.9962729726256255E-3</v>
      </c>
    </row>
    <row r="33" spans="1:16" x14ac:dyDescent="0.25">
      <c r="A33">
        <v>32</v>
      </c>
      <c r="B33" t="s">
        <v>40</v>
      </c>
      <c r="C33">
        <v>279.70999999999998</v>
      </c>
      <c r="D33">
        <v>2370.37</v>
      </c>
      <c r="E33">
        <v>0</v>
      </c>
      <c r="F33">
        <v>0</v>
      </c>
      <c r="G33">
        <v>0</v>
      </c>
      <c r="H33">
        <v>0</v>
      </c>
      <c r="I33">
        <v>0</v>
      </c>
      <c r="J33">
        <v>2650.08</v>
      </c>
      <c r="L33">
        <f t="shared" si="2"/>
        <v>32</v>
      </c>
      <c r="M33" t="str">
        <f t="shared" si="2"/>
        <v>SISTEMES INFORMÀTICS I COMPUTACIÓ</v>
      </c>
      <c r="N33" s="1">
        <f t="shared" si="4"/>
        <v>0.10554775704884381</v>
      </c>
      <c r="O33" s="1">
        <f t="shared" si="4"/>
        <v>0.89445224295115622</v>
      </c>
      <c r="P33" s="1">
        <f t="shared" si="4"/>
        <v>0</v>
      </c>
    </row>
    <row r="34" spans="1:16" x14ac:dyDescent="0.25">
      <c r="A34">
        <v>33</v>
      </c>
      <c r="B34" t="s">
        <v>41</v>
      </c>
      <c r="C34">
        <v>18.5</v>
      </c>
      <c r="D34">
        <v>667.1</v>
      </c>
      <c r="E34">
        <v>6.3</v>
      </c>
      <c r="F34">
        <v>0</v>
      </c>
      <c r="G34">
        <v>0</v>
      </c>
      <c r="H34">
        <v>0</v>
      </c>
      <c r="I34">
        <v>0</v>
      </c>
      <c r="J34">
        <v>691.9</v>
      </c>
      <c r="L34">
        <f t="shared" si="2"/>
        <v>33</v>
      </c>
      <c r="M34" t="str">
        <f t="shared" si="2"/>
        <v>TECNOLOGIA D'ALIMENTS</v>
      </c>
      <c r="N34" s="1">
        <f t="shared" si="4"/>
        <v>2.6737967914438502E-2</v>
      </c>
      <c r="O34" s="1">
        <f t="shared" si="4"/>
        <v>0.96415667003902306</v>
      </c>
      <c r="P34" s="1">
        <f t="shared" si="4"/>
        <v>9.1053620465385166E-3</v>
      </c>
    </row>
    <row r="35" spans="1:16" x14ac:dyDescent="0.25">
      <c r="A35">
        <v>34</v>
      </c>
      <c r="B35" t="s">
        <v>42</v>
      </c>
      <c r="C35">
        <v>18.36</v>
      </c>
      <c r="D35">
        <v>988.88</v>
      </c>
      <c r="E35">
        <v>0</v>
      </c>
      <c r="F35">
        <v>0</v>
      </c>
      <c r="G35">
        <v>0</v>
      </c>
      <c r="H35">
        <v>0</v>
      </c>
      <c r="I35">
        <v>0</v>
      </c>
      <c r="J35">
        <v>1007.24</v>
      </c>
      <c r="L35">
        <f t="shared" si="2"/>
        <v>34</v>
      </c>
      <c r="M35" t="str">
        <f t="shared" si="2"/>
        <v>URBANISME</v>
      </c>
      <c r="N35" s="1">
        <f t="shared" si="4"/>
        <v>1.8228029069536553E-2</v>
      </c>
      <c r="O35" s="1">
        <f t="shared" si="4"/>
        <v>0.98177197093046342</v>
      </c>
      <c r="P35" s="1">
        <f t="shared" si="4"/>
        <v>0</v>
      </c>
    </row>
    <row r="36" spans="1:16" x14ac:dyDescent="0.25">
      <c r="A36">
        <v>35</v>
      </c>
      <c r="B36" t="s">
        <v>43</v>
      </c>
      <c r="C36">
        <v>88.49</v>
      </c>
      <c r="D36">
        <v>1050.8</v>
      </c>
      <c r="E36">
        <v>22.5</v>
      </c>
      <c r="F36">
        <v>0</v>
      </c>
      <c r="G36">
        <v>0</v>
      </c>
      <c r="H36">
        <v>0</v>
      </c>
      <c r="I36">
        <v>0</v>
      </c>
      <c r="J36">
        <v>1161.79</v>
      </c>
      <c r="L36">
        <f t="shared" si="2"/>
        <v>35</v>
      </c>
      <c r="M36" t="str">
        <f t="shared" si="2"/>
        <v>COMUNICACIÓ AUDIOVISUAL, DOCUMENTACIÓ I HISTÒRIA DE L'ART</v>
      </c>
      <c r="N36" s="1">
        <f t="shared" si="4"/>
        <v>7.6166949276547394E-2</v>
      </c>
      <c r="O36" s="1">
        <f t="shared" si="4"/>
        <v>0.90446638376987232</v>
      </c>
      <c r="P36" s="1">
        <f t="shared" si="4"/>
        <v>1.9366666953580251E-2</v>
      </c>
    </row>
    <row r="37" spans="1:16" x14ac:dyDescent="0.25">
      <c r="A37">
        <v>36</v>
      </c>
      <c r="B37" t="s">
        <v>44</v>
      </c>
      <c r="C37">
        <v>85.8</v>
      </c>
      <c r="D37">
        <v>977.6</v>
      </c>
      <c r="E37">
        <v>0</v>
      </c>
      <c r="F37">
        <v>0</v>
      </c>
      <c r="G37">
        <v>0</v>
      </c>
      <c r="H37">
        <v>0</v>
      </c>
      <c r="I37">
        <v>0</v>
      </c>
      <c r="J37">
        <v>1063.4000000000001</v>
      </c>
      <c r="L37">
        <f t="shared" si="2"/>
        <v>36</v>
      </c>
      <c r="M37" t="str">
        <f t="shared" si="2"/>
        <v>PROJECTES ARQUITECTÒNICS</v>
      </c>
      <c r="N37" s="1">
        <f t="shared" si="4"/>
        <v>8.0684596577017112E-2</v>
      </c>
      <c r="O37" s="1">
        <f t="shared" si="4"/>
        <v>0.91931540342298279</v>
      </c>
      <c r="P37" s="1">
        <f t="shared" si="4"/>
        <v>0</v>
      </c>
    </row>
    <row r="38" spans="1:16" x14ac:dyDescent="0.25">
      <c r="A38">
        <v>37</v>
      </c>
      <c r="B38" t="s">
        <v>45</v>
      </c>
      <c r="C38">
        <v>167.2</v>
      </c>
      <c r="D38">
        <v>323.3</v>
      </c>
      <c r="E38">
        <v>0</v>
      </c>
      <c r="F38">
        <v>0</v>
      </c>
      <c r="G38">
        <v>0</v>
      </c>
      <c r="H38">
        <v>0</v>
      </c>
      <c r="I38">
        <v>0</v>
      </c>
      <c r="J38">
        <v>490.5</v>
      </c>
      <c r="L38">
        <f t="shared" si="2"/>
        <v>37</v>
      </c>
      <c r="M38" t="str">
        <f t="shared" si="2"/>
        <v>CONSERVACIÓ I RESTAURACIÓ DE BÉNS CULTURALS</v>
      </c>
      <c r="N38" s="1">
        <f t="shared" si="4"/>
        <v>0.34087665647298671</v>
      </c>
      <c r="O38" s="1">
        <f t="shared" si="4"/>
        <v>0.65912334352701329</v>
      </c>
      <c r="P38" s="1">
        <f t="shared" si="4"/>
        <v>0</v>
      </c>
    </row>
    <row r="39" spans="1:16" x14ac:dyDescent="0.25">
      <c r="A39">
        <v>38</v>
      </c>
      <c r="B39" t="s">
        <v>55</v>
      </c>
      <c r="C39">
        <v>20.9</v>
      </c>
      <c r="D39">
        <v>161.69999999999999</v>
      </c>
      <c r="E39">
        <v>0</v>
      </c>
      <c r="F39">
        <v>0</v>
      </c>
      <c r="G39">
        <v>0</v>
      </c>
      <c r="H39">
        <v>0</v>
      </c>
      <c r="I39">
        <v>0</v>
      </c>
      <c r="J39">
        <v>182.6</v>
      </c>
      <c r="L39">
        <f t="shared" si="2"/>
        <v>38</v>
      </c>
      <c r="M39" t="str">
        <f t="shared" si="2"/>
        <v>MECANITZACIÓ I TECNOLOGIA AGRÀRIA</v>
      </c>
      <c r="N39" s="1">
        <f t="shared" si="4"/>
        <v>0.1144578313253012</v>
      </c>
      <c r="O39" s="1">
        <f t="shared" si="4"/>
        <v>0.88554216867469882</v>
      </c>
      <c r="P39" s="1">
        <f t="shared" si="4"/>
        <v>0</v>
      </c>
    </row>
    <row r="40" spans="1:16" x14ac:dyDescent="0.25">
      <c r="A40">
        <v>39</v>
      </c>
      <c r="B40" t="s">
        <v>46</v>
      </c>
      <c r="C40">
        <v>49.5</v>
      </c>
      <c r="D40">
        <v>1494.5</v>
      </c>
      <c r="E40">
        <v>0</v>
      </c>
      <c r="F40">
        <v>0</v>
      </c>
      <c r="G40">
        <v>0</v>
      </c>
      <c r="H40">
        <v>0</v>
      </c>
      <c r="I40">
        <v>0</v>
      </c>
      <c r="J40">
        <v>1544</v>
      </c>
      <c r="L40">
        <f t="shared" si="2"/>
        <v>39</v>
      </c>
      <c r="M40" t="str">
        <f t="shared" si="2"/>
        <v>COMUNICACIONS</v>
      </c>
      <c r="N40" s="1">
        <f t="shared" si="4"/>
        <v>3.2059585492227982E-2</v>
      </c>
      <c r="O40" s="1">
        <f t="shared" si="4"/>
        <v>0.96794041450777202</v>
      </c>
      <c r="P40" s="1">
        <f t="shared" si="4"/>
        <v>0</v>
      </c>
    </row>
    <row r="41" spans="1:16" x14ac:dyDescent="0.25">
      <c r="A41">
        <v>40</v>
      </c>
      <c r="B41" t="s">
        <v>47</v>
      </c>
      <c r="C41">
        <v>0</v>
      </c>
      <c r="D41">
        <v>215.45</v>
      </c>
      <c r="E41">
        <v>0</v>
      </c>
      <c r="F41">
        <v>0</v>
      </c>
      <c r="G41">
        <v>0</v>
      </c>
      <c r="H41">
        <v>0</v>
      </c>
      <c r="I41">
        <v>0</v>
      </c>
      <c r="J41">
        <v>215.45</v>
      </c>
      <c r="L41">
        <f t="shared" si="2"/>
        <v>40</v>
      </c>
      <c r="M41" t="str">
        <f t="shared" si="2"/>
        <v>ENGINYERIA I INFRAESTRUCTURA DELS TRANSPORTS</v>
      </c>
      <c r="N41" s="1">
        <f t="shared" si="4"/>
        <v>0</v>
      </c>
      <c r="O41" s="1">
        <f t="shared" si="4"/>
        <v>1</v>
      </c>
      <c r="P41" s="1">
        <f t="shared" si="4"/>
        <v>0</v>
      </c>
    </row>
    <row r="42" spans="1:16" x14ac:dyDescent="0.25">
      <c r="A42">
        <v>41</v>
      </c>
      <c r="B42" t="s">
        <v>48</v>
      </c>
      <c r="C42">
        <v>14.75</v>
      </c>
      <c r="D42">
        <v>234.55</v>
      </c>
      <c r="E42">
        <v>26.35</v>
      </c>
      <c r="F42">
        <v>0</v>
      </c>
      <c r="G42">
        <v>0</v>
      </c>
      <c r="H42">
        <v>0</v>
      </c>
      <c r="I42">
        <v>0</v>
      </c>
      <c r="J42">
        <v>275.64999999999998</v>
      </c>
      <c r="L42">
        <f t="shared" si="2"/>
        <v>41</v>
      </c>
      <c r="M42" t="str">
        <f t="shared" si="2"/>
        <v>TERMODINÀMICA APLICADA</v>
      </c>
      <c r="N42" s="1">
        <f t="shared" si="4"/>
        <v>5.3509885724650832E-2</v>
      </c>
      <c r="O42" s="1">
        <f t="shared" si="4"/>
        <v>0.85089787774351544</v>
      </c>
      <c r="P42" s="1">
        <f t="shared" si="4"/>
        <v>9.5592236531833866E-2</v>
      </c>
    </row>
    <row r="43" spans="1:16" x14ac:dyDescent="0.25">
      <c r="A43">
        <v>42</v>
      </c>
      <c r="B43" t="s">
        <v>49</v>
      </c>
      <c r="C43">
        <v>18.8</v>
      </c>
      <c r="D43">
        <v>702.75</v>
      </c>
      <c r="E43">
        <v>17.45</v>
      </c>
      <c r="F43">
        <v>0</v>
      </c>
      <c r="G43">
        <v>0</v>
      </c>
      <c r="H43">
        <v>0</v>
      </c>
      <c r="I43">
        <v>0</v>
      </c>
      <c r="J43">
        <v>739</v>
      </c>
      <c r="L43">
        <f t="shared" si="2"/>
        <v>42</v>
      </c>
      <c r="M43" t="str">
        <f t="shared" si="2"/>
        <v>ENGINYERIA DE SISTEMES I AUTOMÀTICA</v>
      </c>
      <c r="N43" s="1">
        <f t="shared" si="4"/>
        <v>2.5439783491204331E-2</v>
      </c>
      <c r="O43" s="1">
        <f t="shared" si="4"/>
        <v>0.95094722598105552</v>
      </c>
      <c r="P43" s="1">
        <f t="shared" si="4"/>
        <v>2.3612990527740189E-2</v>
      </c>
    </row>
    <row r="44" spans="1:16" x14ac:dyDescent="0.25">
      <c r="A44">
        <v>43</v>
      </c>
      <c r="B44" t="s">
        <v>50</v>
      </c>
      <c r="C44">
        <v>13.7</v>
      </c>
      <c r="D44">
        <v>727.3</v>
      </c>
      <c r="E44">
        <v>0</v>
      </c>
      <c r="F44">
        <v>0</v>
      </c>
      <c r="G44">
        <v>0</v>
      </c>
      <c r="H44">
        <v>0</v>
      </c>
      <c r="I44">
        <v>0</v>
      </c>
      <c r="J44">
        <v>741</v>
      </c>
      <c r="L44">
        <f t="shared" si="2"/>
        <v>43</v>
      </c>
      <c r="M44" t="str">
        <f t="shared" si="2"/>
        <v>PROJECTES D'ENGINYERIA</v>
      </c>
      <c r="N44" s="1">
        <f t="shared" si="4"/>
        <v>1.8488529014844803E-2</v>
      </c>
      <c r="O44" s="1">
        <f t="shared" si="4"/>
        <v>0.98151147098515512</v>
      </c>
      <c r="P44" s="1">
        <f t="shared" si="4"/>
        <v>0</v>
      </c>
    </row>
    <row r="45" spans="1:16" x14ac:dyDescent="0.25">
      <c r="A45">
        <v>44</v>
      </c>
      <c r="B45" t="s">
        <v>51</v>
      </c>
      <c r="C45">
        <v>110.95</v>
      </c>
      <c r="D45">
        <v>314.3</v>
      </c>
      <c r="E45">
        <v>0</v>
      </c>
      <c r="F45">
        <v>0</v>
      </c>
      <c r="G45">
        <v>0</v>
      </c>
      <c r="H45">
        <v>0</v>
      </c>
      <c r="I45">
        <v>0</v>
      </c>
      <c r="J45">
        <v>425.25</v>
      </c>
      <c r="L45">
        <f t="shared" si="2"/>
        <v>44</v>
      </c>
      <c r="M45" t="str">
        <f t="shared" si="2"/>
        <v>ECOSISTEMES AGROFORESTALS</v>
      </c>
      <c r="N45" s="1">
        <f t="shared" ref="N45:P62" si="5">+C45/$J45</f>
        <v>0.26090534979423868</v>
      </c>
      <c r="O45" s="1">
        <f t="shared" si="5"/>
        <v>0.73909465020576137</v>
      </c>
      <c r="P45" s="1">
        <f t="shared" si="5"/>
        <v>0</v>
      </c>
    </row>
    <row r="46" spans="1:16" x14ac:dyDescent="0.25">
      <c r="A46" t="s">
        <v>52</v>
      </c>
      <c r="B46" t="s">
        <v>9</v>
      </c>
      <c r="C46">
        <v>3440.74</v>
      </c>
      <c r="D46">
        <v>38484.699999999997</v>
      </c>
      <c r="E46">
        <v>1144.96</v>
      </c>
      <c r="F46">
        <v>253.4</v>
      </c>
      <c r="G46">
        <v>10.5</v>
      </c>
      <c r="H46">
        <v>232</v>
      </c>
      <c r="I46">
        <v>0</v>
      </c>
      <c r="J46">
        <v>43566.3</v>
      </c>
      <c r="L46" t="str">
        <f t="shared" si="2"/>
        <v>Z</v>
      </c>
      <c r="M46" t="str">
        <f t="shared" si="2"/>
        <v>TOTALS</v>
      </c>
      <c r="N46" s="1">
        <f t="shared" si="5"/>
        <v>7.8977099271684753E-2</v>
      </c>
      <c r="O46" s="1">
        <f t="shared" si="5"/>
        <v>0.8833593855801386</v>
      </c>
      <c r="P46" s="1">
        <f t="shared" si="5"/>
        <v>2.6280863878731953E-2</v>
      </c>
    </row>
    <row r="47" spans="1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M1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1</v>
      </c>
      <c r="B2" t="s">
        <v>54</v>
      </c>
      <c r="C2">
        <v>25.1</v>
      </c>
      <c r="D2">
        <v>177.65</v>
      </c>
      <c r="E2">
        <v>0</v>
      </c>
      <c r="F2">
        <v>0</v>
      </c>
      <c r="G2">
        <v>0</v>
      </c>
      <c r="H2">
        <v>0</v>
      </c>
      <c r="I2">
        <v>0</v>
      </c>
      <c r="J2">
        <v>202.75</v>
      </c>
      <c r="L2">
        <f>+A2</f>
        <v>1</v>
      </c>
      <c r="M2" t="str">
        <f>+B2</f>
        <v>BIOLOGIA VEGETAL</v>
      </c>
      <c r="N2" s="1">
        <f t="shared" ref="N2:N21" si="0">+C2/$J2</f>
        <v>0.12379778051787917</v>
      </c>
      <c r="O2" s="1">
        <f t="shared" ref="O2:P17" si="1">+D2/$J2</f>
        <v>0.87620221948212085</v>
      </c>
      <c r="P2" s="1">
        <f t="shared" si="1"/>
        <v>0</v>
      </c>
    </row>
    <row r="3" spans="1:16" x14ac:dyDescent="0.25">
      <c r="A3">
        <v>2</v>
      </c>
      <c r="B3" t="s">
        <v>10</v>
      </c>
      <c r="C3">
        <v>13.45</v>
      </c>
      <c r="D3">
        <v>479.65</v>
      </c>
      <c r="E3">
        <v>6</v>
      </c>
      <c r="F3">
        <v>0</v>
      </c>
      <c r="G3">
        <v>0</v>
      </c>
      <c r="H3">
        <v>0</v>
      </c>
      <c r="I3">
        <v>0</v>
      </c>
      <c r="J3">
        <v>499.1</v>
      </c>
      <c r="L3">
        <f t="shared" ref="L3:M62" si="2">+A3</f>
        <v>2</v>
      </c>
      <c r="M3" t="str">
        <f t="shared" si="2"/>
        <v>BIOTECNOLOGIA</v>
      </c>
      <c r="N3" s="1">
        <f t="shared" si="0"/>
        <v>2.6948507313163693E-2</v>
      </c>
      <c r="O3" s="1">
        <f t="shared" si="1"/>
        <v>0.961029853736726</v>
      </c>
      <c r="P3" s="1">
        <f t="shared" si="1"/>
        <v>1.2021638950110198E-2</v>
      </c>
    </row>
    <row r="4" spans="1:16" x14ac:dyDescent="0.25">
      <c r="A4">
        <v>3</v>
      </c>
      <c r="B4" t="s">
        <v>11</v>
      </c>
      <c r="C4">
        <v>20.27</v>
      </c>
      <c r="D4">
        <v>348.61</v>
      </c>
      <c r="E4">
        <v>0</v>
      </c>
      <c r="F4">
        <v>0</v>
      </c>
      <c r="G4">
        <v>0</v>
      </c>
      <c r="H4">
        <v>0</v>
      </c>
      <c r="I4">
        <v>0</v>
      </c>
      <c r="J4">
        <v>368.88</v>
      </c>
      <c r="L4">
        <f t="shared" si="2"/>
        <v>3</v>
      </c>
      <c r="M4" t="str">
        <f t="shared" si="2"/>
        <v>CIÈNCIA ANIMAL</v>
      </c>
      <c r="N4" s="1">
        <f t="shared" si="0"/>
        <v>5.4950119279982647E-2</v>
      </c>
      <c r="O4" s="1">
        <f t="shared" si="1"/>
        <v>0.94504988072001739</v>
      </c>
      <c r="P4" s="1">
        <f t="shared" si="1"/>
        <v>0</v>
      </c>
    </row>
    <row r="5" spans="1:16" x14ac:dyDescent="0.25">
      <c r="A5">
        <v>4</v>
      </c>
      <c r="B5" t="s">
        <v>12</v>
      </c>
      <c r="C5">
        <v>21</v>
      </c>
      <c r="D5">
        <v>323.25</v>
      </c>
      <c r="E5">
        <v>0</v>
      </c>
      <c r="F5">
        <v>0</v>
      </c>
      <c r="G5">
        <v>0</v>
      </c>
      <c r="H5">
        <v>0</v>
      </c>
      <c r="I5">
        <v>0</v>
      </c>
      <c r="J5">
        <v>344.25</v>
      </c>
      <c r="L5">
        <f t="shared" si="2"/>
        <v>4</v>
      </c>
      <c r="M5" t="str">
        <f t="shared" si="2"/>
        <v>COMPOSICIÓ ARQUITECTÒNICA</v>
      </c>
      <c r="N5" s="1">
        <f t="shared" si="0"/>
        <v>6.1002178649237473E-2</v>
      </c>
      <c r="O5" s="1">
        <f t="shared" si="1"/>
        <v>0.93899782135076248</v>
      </c>
      <c r="P5" s="1">
        <f t="shared" si="1"/>
        <v>0</v>
      </c>
    </row>
    <row r="6" spans="1:16" x14ac:dyDescent="0.25">
      <c r="A6">
        <v>5</v>
      </c>
      <c r="B6" t="s">
        <v>13</v>
      </c>
      <c r="C6">
        <v>99.04</v>
      </c>
      <c r="D6">
        <v>1639.09</v>
      </c>
      <c r="E6">
        <v>0</v>
      </c>
      <c r="F6">
        <v>0</v>
      </c>
      <c r="G6">
        <v>0</v>
      </c>
      <c r="H6">
        <v>0</v>
      </c>
      <c r="I6">
        <v>0</v>
      </c>
      <c r="J6">
        <v>1738.13</v>
      </c>
      <c r="L6">
        <f t="shared" si="2"/>
        <v>5</v>
      </c>
      <c r="M6" t="str">
        <f t="shared" si="2"/>
        <v>CONSTRUCCIONS ARQUITECTÒNIQUES</v>
      </c>
      <c r="N6" s="1">
        <f t="shared" si="0"/>
        <v>5.6980778192655325E-2</v>
      </c>
      <c r="O6" s="1">
        <f t="shared" si="1"/>
        <v>0.94301922180734454</v>
      </c>
      <c r="P6" s="1">
        <f t="shared" si="1"/>
        <v>0</v>
      </c>
    </row>
    <row r="7" spans="1:16" x14ac:dyDescent="0.25">
      <c r="A7">
        <v>6</v>
      </c>
      <c r="B7" t="s">
        <v>14</v>
      </c>
      <c r="C7">
        <v>112.26</v>
      </c>
      <c r="D7">
        <v>1021.24</v>
      </c>
      <c r="E7">
        <v>42</v>
      </c>
      <c r="F7">
        <v>0</v>
      </c>
      <c r="G7">
        <v>0</v>
      </c>
      <c r="H7">
        <v>0</v>
      </c>
      <c r="I7">
        <v>0</v>
      </c>
      <c r="J7">
        <v>1175.5</v>
      </c>
      <c r="L7">
        <f t="shared" si="2"/>
        <v>6</v>
      </c>
      <c r="M7" t="str">
        <f t="shared" si="2"/>
        <v>DIBUIX</v>
      </c>
      <c r="N7" s="1">
        <f t="shared" si="0"/>
        <v>9.5499787324542756E-2</v>
      </c>
      <c r="O7" s="1">
        <f t="shared" si="1"/>
        <v>0.86877073585708209</v>
      </c>
      <c r="P7" s="1">
        <f t="shared" si="1"/>
        <v>3.5729476818375162E-2</v>
      </c>
    </row>
    <row r="8" spans="1:16" x14ac:dyDescent="0.25">
      <c r="A8">
        <v>7</v>
      </c>
      <c r="B8" t="s">
        <v>15</v>
      </c>
      <c r="C8">
        <v>69.73</v>
      </c>
      <c r="D8">
        <v>1204.3399999999999</v>
      </c>
      <c r="E8">
        <v>36.18</v>
      </c>
      <c r="F8">
        <v>0</v>
      </c>
      <c r="G8">
        <v>0</v>
      </c>
      <c r="H8">
        <v>0</v>
      </c>
      <c r="I8">
        <v>0</v>
      </c>
      <c r="J8">
        <v>1310.25</v>
      </c>
      <c r="L8">
        <f t="shared" si="2"/>
        <v>7</v>
      </c>
      <c r="M8" t="str">
        <f t="shared" si="2"/>
        <v>ECONOMIA I CIÈNCIES SOCIALS</v>
      </c>
      <c r="N8" s="1">
        <f t="shared" si="0"/>
        <v>5.3218851364243466E-2</v>
      </c>
      <c r="O8" s="1">
        <f t="shared" si="1"/>
        <v>0.91916809769128027</v>
      </c>
      <c r="P8" s="1">
        <f t="shared" si="1"/>
        <v>2.7613050944476244E-2</v>
      </c>
    </row>
    <row r="9" spans="1:16" x14ac:dyDescent="0.25">
      <c r="A9">
        <v>8</v>
      </c>
      <c r="B9" t="s">
        <v>16</v>
      </c>
      <c r="C9">
        <v>76</v>
      </c>
      <c r="D9">
        <v>803</v>
      </c>
      <c r="E9">
        <v>0</v>
      </c>
      <c r="F9">
        <v>0</v>
      </c>
      <c r="G9">
        <v>0</v>
      </c>
      <c r="H9">
        <v>0</v>
      </c>
      <c r="I9">
        <v>0</v>
      </c>
      <c r="J9">
        <v>879</v>
      </c>
      <c r="L9">
        <f t="shared" si="2"/>
        <v>8</v>
      </c>
      <c r="M9" t="str">
        <f t="shared" si="2"/>
        <v>ESCULTURA</v>
      </c>
      <c r="N9" s="1">
        <f t="shared" si="0"/>
        <v>8.6461888509670085E-2</v>
      </c>
      <c r="O9" s="1">
        <f t="shared" si="1"/>
        <v>0.91353811149032993</v>
      </c>
      <c r="P9" s="1">
        <f t="shared" si="1"/>
        <v>0</v>
      </c>
    </row>
    <row r="10" spans="1:16" x14ac:dyDescent="0.25">
      <c r="A10">
        <v>9</v>
      </c>
      <c r="B10" t="s">
        <v>17</v>
      </c>
      <c r="C10">
        <v>76.88</v>
      </c>
      <c r="D10">
        <v>835.07</v>
      </c>
      <c r="E10">
        <v>11</v>
      </c>
      <c r="F10">
        <v>0</v>
      </c>
      <c r="G10">
        <v>0</v>
      </c>
      <c r="H10">
        <v>0</v>
      </c>
      <c r="I10">
        <v>0</v>
      </c>
      <c r="J10">
        <v>922.95</v>
      </c>
      <c r="L10">
        <f t="shared" si="2"/>
        <v>9</v>
      </c>
      <c r="M10" t="str">
        <f t="shared" si="2"/>
        <v>ESTADÍSTICA I INVESTIGACIÓ OPERATIVA APLICADES I QUALITAT</v>
      </c>
      <c r="N10" s="1">
        <f t="shared" si="0"/>
        <v>8.329812015818841E-2</v>
      </c>
      <c r="O10" s="1">
        <f t="shared" si="1"/>
        <v>0.90478357440814783</v>
      </c>
      <c r="P10" s="1">
        <f t="shared" si="1"/>
        <v>1.1918305433663795E-2</v>
      </c>
    </row>
    <row r="11" spans="1:16" x14ac:dyDescent="0.25">
      <c r="A11">
        <v>10</v>
      </c>
      <c r="B11" t="s">
        <v>18</v>
      </c>
      <c r="C11">
        <v>64.45</v>
      </c>
      <c r="D11">
        <v>1268.1400000000001</v>
      </c>
      <c r="E11">
        <v>0</v>
      </c>
      <c r="F11">
        <v>0</v>
      </c>
      <c r="G11">
        <v>0</v>
      </c>
      <c r="H11">
        <v>0</v>
      </c>
      <c r="I11">
        <v>0</v>
      </c>
      <c r="J11">
        <v>1332.59</v>
      </c>
      <c r="L11">
        <f t="shared" si="2"/>
        <v>10</v>
      </c>
      <c r="M11" t="str">
        <f t="shared" si="2"/>
        <v>EXPRESSIÓ GRÀFICA ARQUITECTÒNICA</v>
      </c>
      <c r="N11" s="1">
        <f t="shared" si="0"/>
        <v>4.8364463188227444E-2</v>
      </c>
      <c r="O11" s="1">
        <f t="shared" si="1"/>
        <v>0.95163553681177271</v>
      </c>
      <c r="P11" s="1">
        <f t="shared" si="1"/>
        <v>0</v>
      </c>
    </row>
    <row r="12" spans="1:16" x14ac:dyDescent="0.25">
      <c r="A12">
        <v>11</v>
      </c>
      <c r="B12" t="s">
        <v>19</v>
      </c>
      <c r="C12">
        <v>68.599999999999994</v>
      </c>
      <c r="D12">
        <v>925.95</v>
      </c>
      <c r="E12">
        <v>0</v>
      </c>
      <c r="F12">
        <v>0</v>
      </c>
      <c r="G12">
        <v>0</v>
      </c>
      <c r="H12">
        <v>0</v>
      </c>
      <c r="I12">
        <v>0</v>
      </c>
      <c r="J12">
        <v>994.55</v>
      </c>
      <c r="L12">
        <f t="shared" si="2"/>
        <v>11</v>
      </c>
      <c r="M12" t="str">
        <f t="shared" si="2"/>
        <v>Enginyeria Gràfica</v>
      </c>
      <c r="N12" s="1">
        <f t="shared" si="0"/>
        <v>6.8975918757226889E-2</v>
      </c>
      <c r="O12" s="1">
        <f t="shared" si="1"/>
        <v>0.93102408124277325</v>
      </c>
      <c r="P12" s="1">
        <f t="shared" si="1"/>
        <v>0</v>
      </c>
    </row>
    <row r="13" spans="1:16" x14ac:dyDescent="0.25">
      <c r="A13">
        <v>12</v>
      </c>
      <c r="B13" t="s">
        <v>20</v>
      </c>
      <c r="C13">
        <v>181.16</v>
      </c>
      <c r="D13">
        <v>1771.17</v>
      </c>
      <c r="E13">
        <v>44.25</v>
      </c>
      <c r="F13">
        <v>0</v>
      </c>
      <c r="G13">
        <v>0</v>
      </c>
      <c r="H13">
        <v>0</v>
      </c>
      <c r="I13">
        <v>0</v>
      </c>
      <c r="J13">
        <v>1996.58</v>
      </c>
      <c r="L13">
        <f t="shared" si="2"/>
        <v>12</v>
      </c>
      <c r="M13" t="str">
        <f t="shared" si="2"/>
        <v>FÍSICA APLICADA</v>
      </c>
      <c r="N13" s="1">
        <f t="shared" si="0"/>
        <v>9.0735157118672929E-2</v>
      </c>
      <c r="O13" s="1">
        <f t="shared" si="1"/>
        <v>0.8871019443247955</v>
      </c>
      <c r="P13" s="1">
        <f t="shared" si="1"/>
        <v>2.2162898556531668E-2</v>
      </c>
    </row>
    <row r="14" spans="1:16" x14ac:dyDescent="0.25">
      <c r="A14">
        <v>13</v>
      </c>
      <c r="B14" t="s">
        <v>21</v>
      </c>
      <c r="C14">
        <v>154.6</v>
      </c>
      <c r="D14">
        <v>171.5</v>
      </c>
      <c r="E14">
        <v>933.55</v>
      </c>
      <c r="F14">
        <v>252.4</v>
      </c>
      <c r="G14">
        <v>10.5</v>
      </c>
      <c r="H14">
        <v>224</v>
      </c>
      <c r="I14">
        <v>0</v>
      </c>
      <c r="J14">
        <v>1746.55</v>
      </c>
      <c r="L14">
        <f t="shared" si="2"/>
        <v>13</v>
      </c>
      <c r="M14" t="str">
        <f t="shared" si="2"/>
        <v>LINGÜÍSTICA APLICADA</v>
      </c>
      <c r="N14" s="1">
        <f t="shared" si="0"/>
        <v>8.8517362800950447E-2</v>
      </c>
      <c r="O14" s="1">
        <f t="shared" si="1"/>
        <v>9.8193581632360943E-2</v>
      </c>
      <c r="P14" s="1">
        <f t="shared" si="1"/>
        <v>0.5345108929031519</v>
      </c>
    </row>
    <row r="15" spans="1:16" x14ac:dyDescent="0.25">
      <c r="A15">
        <v>14</v>
      </c>
      <c r="B15" t="s">
        <v>22</v>
      </c>
      <c r="C15">
        <v>48.75</v>
      </c>
      <c r="D15">
        <v>573.29999999999995</v>
      </c>
      <c r="E15">
        <v>6.5</v>
      </c>
      <c r="F15">
        <v>0</v>
      </c>
      <c r="G15">
        <v>0</v>
      </c>
      <c r="H15">
        <v>0</v>
      </c>
      <c r="I15">
        <v>0</v>
      </c>
      <c r="J15">
        <v>628.54999999999995</v>
      </c>
      <c r="L15">
        <f t="shared" si="2"/>
        <v>14</v>
      </c>
      <c r="M15" t="str">
        <f t="shared" si="2"/>
        <v>ENGINYERIA RURAL I AGROALIMENTÀRIA</v>
      </c>
      <c r="N15" s="1">
        <f t="shared" si="0"/>
        <v>7.7559462254395042E-2</v>
      </c>
      <c r="O15" s="1">
        <f t="shared" si="1"/>
        <v>0.91209927611168562</v>
      </c>
      <c r="P15" s="1">
        <f t="shared" si="1"/>
        <v>1.0341261633919338E-2</v>
      </c>
    </row>
    <row r="16" spans="1:16" x14ac:dyDescent="0.25">
      <c r="A16">
        <v>15</v>
      </c>
      <c r="B16" t="s">
        <v>23</v>
      </c>
      <c r="C16">
        <v>6</v>
      </c>
      <c r="D16">
        <v>1256.23</v>
      </c>
      <c r="E16">
        <v>0</v>
      </c>
      <c r="F16">
        <v>0</v>
      </c>
      <c r="G16">
        <v>0</v>
      </c>
      <c r="H16">
        <v>0</v>
      </c>
      <c r="I16">
        <v>0</v>
      </c>
      <c r="J16">
        <v>1262.23</v>
      </c>
      <c r="L16">
        <f t="shared" si="2"/>
        <v>15</v>
      </c>
      <c r="M16" t="str">
        <f t="shared" si="2"/>
        <v>ENGINYERIA CARTOGRÀFICA, GEODÈSIA I FOTOGRAMETRIA</v>
      </c>
      <c r="N16" s="1">
        <f t="shared" si="0"/>
        <v>4.7534918358777718E-3</v>
      </c>
      <c r="O16" s="1">
        <f t="shared" si="1"/>
        <v>0.99524650816412219</v>
      </c>
      <c r="P16" s="1">
        <f t="shared" si="1"/>
        <v>0</v>
      </c>
    </row>
    <row r="17" spans="1:16" x14ac:dyDescent="0.25">
      <c r="A17">
        <v>16</v>
      </c>
      <c r="B17" t="s">
        <v>24</v>
      </c>
      <c r="C17">
        <v>12.3</v>
      </c>
      <c r="D17">
        <v>647.59</v>
      </c>
      <c r="E17">
        <v>0</v>
      </c>
      <c r="F17">
        <v>0</v>
      </c>
      <c r="G17">
        <v>0</v>
      </c>
      <c r="H17">
        <v>0</v>
      </c>
      <c r="I17">
        <v>0</v>
      </c>
      <c r="J17">
        <v>659.89</v>
      </c>
      <c r="L17">
        <f t="shared" si="2"/>
        <v>16</v>
      </c>
      <c r="M17" t="str">
        <f t="shared" si="2"/>
        <v>ENGINYERIA DE LA CONSTRUCCIÓ I DE PROJECTES  D'ENGINYERIA CIVIL</v>
      </c>
      <c r="N17" s="1">
        <f t="shared" si="0"/>
        <v>1.8639470214732761E-2</v>
      </c>
      <c r="O17" s="1">
        <f t="shared" si="1"/>
        <v>0.98136052978526733</v>
      </c>
      <c r="P17" s="1">
        <f t="shared" si="1"/>
        <v>0</v>
      </c>
    </row>
    <row r="18" spans="1:16" x14ac:dyDescent="0.25">
      <c r="A18">
        <v>17</v>
      </c>
      <c r="B18" t="s">
        <v>25</v>
      </c>
      <c r="C18">
        <v>280</v>
      </c>
      <c r="D18">
        <v>1368.2</v>
      </c>
      <c r="E18">
        <v>67.5</v>
      </c>
      <c r="F18">
        <v>0</v>
      </c>
      <c r="G18">
        <v>0</v>
      </c>
      <c r="H18">
        <v>0</v>
      </c>
      <c r="I18">
        <v>0</v>
      </c>
      <c r="J18">
        <v>1715.7</v>
      </c>
      <c r="L18">
        <f t="shared" si="2"/>
        <v>17</v>
      </c>
      <c r="M18" t="str">
        <f t="shared" si="2"/>
        <v>INFORMÀTICA DE SISTEMES I COMPUTADORS</v>
      </c>
      <c r="N18" s="1">
        <f t="shared" si="0"/>
        <v>0.16319869441044471</v>
      </c>
      <c r="O18" s="1">
        <f t="shared" ref="O18:P21" si="3">+D18/$J18</f>
        <v>0.79745876318703734</v>
      </c>
      <c r="P18" s="1">
        <f t="shared" si="3"/>
        <v>3.9342542402517923E-2</v>
      </c>
    </row>
    <row r="19" spans="1:16" x14ac:dyDescent="0.25">
      <c r="A19">
        <v>18</v>
      </c>
      <c r="B19" t="s">
        <v>26</v>
      </c>
      <c r="C19">
        <v>0</v>
      </c>
      <c r="D19">
        <v>371.25</v>
      </c>
      <c r="E19">
        <v>0</v>
      </c>
      <c r="F19">
        <v>0</v>
      </c>
      <c r="G19">
        <v>0</v>
      </c>
      <c r="H19">
        <v>0</v>
      </c>
      <c r="I19">
        <v>0</v>
      </c>
      <c r="J19">
        <v>371.25</v>
      </c>
      <c r="L19">
        <f t="shared" si="2"/>
        <v>18</v>
      </c>
      <c r="M19" t="str">
        <f t="shared" si="2"/>
        <v>ENGINYERIA DEL TERRENY</v>
      </c>
      <c r="N19" s="1">
        <f t="shared" si="0"/>
        <v>0</v>
      </c>
      <c r="O19" s="1">
        <f t="shared" si="3"/>
        <v>1</v>
      </c>
      <c r="P19" s="1">
        <f t="shared" si="3"/>
        <v>0</v>
      </c>
    </row>
    <row r="20" spans="1:16" x14ac:dyDescent="0.25">
      <c r="A20">
        <v>19</v>
      </c>
      <c r="B20" t="s">
        <v>27</v>
      </c>
      <c r="C20">
        <v>46.2</v>
      </c>
      <c r="D20">
        <v>758.3</v>
      </c>
      <c r="E20">
        <v>4.2</v>
      </c>
      <c r="F20">
        <v>0</v>
      </c>
      <c r="G20">
        <v>0</v>
      </c>
      <c r="H20">
        <v>0</v>
      </c>
      <c r="I20">
        <v>0</v>
      </c>
      <c r="J20">
        <v>808.7</v>
      </c>
      <c r="L20">
        <f t="shared" si="2"/>
        <v>19</v>
      </c>
      <c r="M20" t="str">
        <f t="shared" si="2"/>
        <v>ENGINYERIA ELÈCTRICA</v>
      </c>
      <c r="N20" s="1">
        <f t="shared" si="0"/>
        <v>5.7128725114381107E-2</v>
      </c>
      <c r="O20" s="1">
        <f t="shared" si="3"/>
        <v>0.93767775442067502</v>
      </c>
      <c r="P20" s="1">
        <f t="shared" si="3"/>
        <v>5.1935204649437364E-3</v>
      </c>
    </row>
    <row r="21" spans="1:16" x14ac:dyDescent="0.25">
      <c r="A21">
        <v>20</v>
      </c>
      <c r="B21" t="s">
        <v>28</v>
      </c>
      <c r="C21">
        <v>122.2</v>
      </c>
      <c r="D21">
        <v>1420.6</v>
      </c>
      <c r="E21">
        <v>20</v>
      </c>
      <c r="F21">
        <v>0</v>
      </c>
      <c r="G21">
        <v>0</v>
      </c>
      <c r="H21">
        <v>0</v>
      </c>
      <c r="I21">
        <v>0</v>
      </c>
      <c r="J21">
        <v>1562.8</v>
      </c>
      <c r="L21">
        <f t="shared" si="2"/>
        <v>20</v>
      </c>
      <c r="M21" t="str">
        <f t="shared" si="2"/>
        <v>ENGINYERIA ELECTRÒNICA</v>
      </c>
      <c r="N21" s="1">
        <f t="shared" si="0"/>
        <v>7.8192986946506268E-2</v>
      </c>
      <c r="O21" s="1">
        <f t="shared" si="3"/>
        <v>0.90900947018172507</v>
      </c>
      <c r="P21" s="1">
        <f t="shared" si="3"/>
        <v>1.2797542871768621E-2</v>
      </c>
    </row>
    <row r="22" spans="1:16" x14ac:dyDescent="0.25">
      <c r="A22">
        <v>21</v>
      </c>
      <c r="B22" t="s">
        <v>29</v>
      </c>
      <c r="C22">
        <v>13.9</v>
      </c>
      <c r="D22">
        <v>874.69</v>
      </c>
      <c r="E22">
        <v>15.75</v>
      </c>
      <c r="F22">
        <v>0</v>
      </c>
      <c r="G22">
        <v>0</v>
      </c>
      <c r="H22">
        <v>0</v>
      </c>
      <c r="I22">
        <v>0</v>
      </c>
      <c r="J22">
        <v>904.34</v>
      </c>
      <c r="L22">
        <f t="shared" si="2"/>
        <v>21</v>
      </c>
      <c r="M22" t="str">
        <f t="shared" si="2"/>
        <v>ENGINYERIA HIDRÀULICA I MEDI AMBIENT</v>
      </c>
      <c r="N22" s="1">
        <f t="shared" ref="N22:P44" si="4">+C22/$J22</f>
        <v>1.5370325320122962E-2</v>
      </c>
      <c r="O22" s="1">
        <f t="shared" si="4"/>
        <v>0.96721365857973773</v>
      </c>
      <c r="P22" s="1">
        <f t="shared" si="4"/>
        <v>1.7416016100139327E-2</v>
      </c>
    </row>
    <row r="23" spans="1:16" x14ac:dyDescent="0.25">
      <c r="A23">
        <v>22</v>
      </c>
      <c r="B23" t="s">
        <v>30</v>
      </c>
      <c r="C23">
        <v>14.95</v>
      </c>
      <c r="D23">
        <v>1519.75</v>
      </c>
      <c r="E23">
        <v>0</v>
      </c>
      <c r="F23">
        <v>0</v>
      </c>
      <c r="G23">
        <v>0</v>
      </c>
      <c r="H23">
        <v>0</v>
      </c>
      <c r="I23">
        <v>0</v>
      </c>
      <c r="J23">
        <v>1534.7</v>
      </c>
      <c r="L23">
        <f t="shared" si="2"/>
        <v>22</v>
      </c>
      <c r="M23" t="str">
        <f t="shared" si="2"/>
        <v>ENGINYERIA MECÀNICA I DE MATERIALS</v>
      </c>
      <c r="N23" s="1">
        <f t="shared" si="4"/>
        <v>9.7413175213396739E-3</v>
      </c>
      <c r="O23" s="1">
        <f t="shared" si="4"/>
        <v>0.99025868247866033</v>
      </c>
      <c r="P23" s="1">
        <f t="shared" si="4"/>
        <v>0</v>
      </c>
    </row>
    <row r="24" spans="1:16" x14ac:dyDescent="0.25">
      <c r="A24">
        <v>23</v>
      </c>
      <c r="B24" t="s">
        <v>31</v>
      </c>
      <c r="C24">
        <v>70.209999999999994</v>
      </c>
      <c r="D24">
        <v>791.89</v>
      </c>
      <c r="E24">
        <v>0</v>
      </c>
      <c r="F24">
        <v>0</v>
      </c>
      <c r="G24">
        <v>0</v>
      </c>
      <c r="H24">
        <v>0</v>
      </c>
      <c r="I24">
        <v>0</v>
      </c>
      <c r="J24">
        <v>862.1</v>
      </c>
      <c r="L24">
        <f t="shared" si="2"/>
        <v>23</v>
      </c>
      <c r="M24" t="str">
        <f t="shared" si="2"/>
        <v>ENGINYERIA QUÍMICA I NUCLEAR</v>
      </c>
      <c r="N24" s="1">
        <f t="shared" si="4"/>
        <v>8.1440668135947095E-2</v>
      </c>
      <c r="O24" s="1">
        <f t="shared" si="4"/>
        <v>0.91855933186405281</v>
      </c>
      <c r="P24" s="1">
        <f t="shared" si="4"/>
        <v>0</v>
      </c>
    </row>
    <row r="25" spans="1:16" x14ac:dyDescent="0.25">
      <c r="A25">
        <v>24</v>
      </c>
      <c r="B25" t="s">
        <v>32</v>
      </c>
      <c r="C25">
        <v>0</v>
      </c>
      <c r="D25">
        <v>285</v>
      </c>
      <c r="E25">
        <v>0</v>
      </c>
      <c r="F25">
        <v>0</v>
      </c>
      <c r="G25">
        <v>0</v>
      </c>
      <c r="H25">
        <v>0</v>
      </c>
      <c r="I25">
        <v>0</v>
      </c>
      <c r="J25">
        <v>285</v>
      </c>
      <c r="L25">
        <f t="shared" si="2"/>
        <v>24</v>
      </c>
      <c r="M25" t="str">
        <f t="shared" si="2"/>
        <v>ENGINYERIA TÈXTIL I PAPERERA</v>
      </c>
      <c r="N25" s="1">
        <f t="shared" si="4"/>
        <v>0</v>
      </c>
      <c r="O25" s="1">
        <f t="shared" si="4"/>
        <v>1</v>
      </c>
      <c r="P25" s="1">
        <f t="shared" si="4"/>
        <v>0</v>
      </c>
    </row>
    <row r="26" spans="1:16" x14ac:dyDescent="0.25">
      <c r="A26">
        <v>25</v>
      </c>
      <c r="B26" t="s">
        <v>33</v>
      </c>
      <c r="C26">
        <v>5.2</v>
      </c>
      <c r="D26">
        <v>397.9</v>
      </c>
      <c r="E26">
        <v>8.4</v>
      </c>
      <c r="F26">
        <v>0</v>
      </c>
      <c r="G26">
        <v>0</v>
      </c>
      <c r="H26">
        <v>0</v>
      </c>
      <c r="I26">
        <v>0</v>
      </c>
      <c r="J26">
        <v>411.5</v>
      </c>
      <c r="L26">
        <f t="shared" si="2"/>
        <v>25</v>
      </c>
      <c r="M26" t="str">
        <f t="shared" si="2"/>
        <v>MÀQUINES I MOTORS TÈRMICS</v>
      </c>
      <c r="N26" s="1">
        <f t="shared" si="4"/>
        <v>1.2636695018226002E-2</v>
      </c>
      <c r="O26" s="1">
        <f t="shared" si="4"/>
        <v>0.96695018226002427</v>
      </c>
      <c r="P26" s="1">
        <f t="shared" si="4"/>
        <v>2.0413122721749697E-2</v>
      </c>
    </row>
    <row r="27" spans="1:16" x14ac:dyDescent="0.25">
      <c r="A27">
        <v>26</v>
      </c>
      <c r="B27" t="s">
        <v>34</v>
      </c>
      <c r="C27">
        <v>445.25</v>
      </c>
      <c r="D27">
        <v>2417.65</v>
      </c>
      <c r="E27">
        <v>25</v>
      </c>
      <c r="F27">
        <v>0</v>
      </c>
      <c r="G27">
        <v>0</v>
      </c>
      <c r="H27">
        <v>0</v>
      </c>
      <c r="I27">
        <v>0</v>
      </c>
      <c r="J27">
        <v>2887.9</v>
      </c>
      <c r="L27">
        <f t="shared" si="2"/>
        <v>26</v>
      </c>
      <c r="M27" t="str">
        <f t="shared" si="2"/>
        <v>MATEMÀTICA APLICADA</v>
      </c>
      <c r="N27" s="1">
        <f t="shared" si="4"/>
        <v>0.15417777623878942</v>
      </c>
      <c r="O27" s="1">
        <f t="shared" si="4"/>
        <v>0.8371654143149001</v>
      </c>
      <c r="P27" s="1">
        <f t="shared" si="4"/>
        <v>8.6568094463104674E-3</v>
      </c>
    </row>
    <row r="28" spans="1:16" x14ac:dyDescent="0.25">
      <c r="A28">
        <v>27</v>
      </c>
      <c r="B28" t="s">
        <v>35</v>
      </c>
      <c r="C28">
        <v>58</v>
      </c>
      <c r="D28">
        <v>1016.01</v>
      </c>
      <c r="E28">
        <v>0</v>
      </c>
      <c r="F28">
        <v>0</v>
      </c>
      <c r="G28">
        <v>0</v>
      </c>
      <c r="H28">
        <v>0</v>
      </c>
      <c r="I28">
        <v>0</v>
      </c>
      <c r="J28">
        <v>1074.01</v>
      </c>
      <c r="L28">
        <f t="shared" si="2"/>
        <v>27</v>
      </c>
      <c r="M28" t="str">
        <f t="shared" si="2"/>
        <v>MECÀNICA DELS MEDIS CONTINUS I TEORIA D'ESTRUCTURES</v>
      </c>
      <c r="N28" s="1">
        <f t="shared" si="4"/>
        <v>5.4003221571493745E-2</v>
      </c>
      <c r="O28" s="1">
        <f t="shared" si="4"/>
        <v>0.94599677842850627</v>
      </c>
      <c r="P28" s="1">
        <f t="shared" si="4"/>
        <v>0</v>
      </c>
    </row>
    <row r="29" spans="1:16" x14ac:dyDescent="0.25">
      <c r="A29">
        <v>28</v>
      </c>
      <c r="B29" t="s">
        <v>36</v>
      </c>
      <c r="C29">
        <v>45.7</v>
      </c>
      <c r="D29">
        <v>1827.4</v>
      </c>
      <c r="E29">
        <v>20.95</v>
      </c>
      <c r="F29">
        <v>0</v>
      </c>
      <c r="G29">
        <v>0</v>
      </c>
      <c r="H29">
        <v>0</v>
      </c>
      <c r="I29">
        <v>0</v>
      </c>
      <c r="J29">
        <v>1894.05</v>
      </c>
      <c r="L29">
        <f t="shared" si="2"/>
        <v>28</v>
      </c>
      <c r="M29" t="str">
        <f t="shared" si="2"/>
        <v>Organització d'Empreses</v>
      </c>
      <c r="N29" s="1">
        <f t="shared" si="4"/>
        <v>2.4128190913650645E-2</v>
      </c>
      <c r="O29" s="1">
        <f t="shared" si="4"/>
        <v>0.96481085504606534</v>
      </c>
      <c r="P29" s="1">
        <f t="shared" si="4"/>
        <v>1.1060954040284047E-2</v>
      </c>
    </row>
    <row r="30" spans="1:16" x14ac:dyDescent="0.25">
      <c r="A30">
        <v>29</v>
      </c>
      <c r="B30" t="s">
        <v>37</v>
      </c>
      <c r="C30">
        <v>159</v>
      </c>
      <c r="D30">
        <v>748</v>
      </c>
      <c r="E30">
        <v>0</v>
      </c>
      <c r="F30">
        <v>0</v>
      </c>
      <c r="G30">
        <v>0</v>
      </c>
      <c r="H30">
        <v>0</v>
      </c>
      <c r="I30">
        <v>0</v>
      </c>
      <c r="J30">
        <v>907</v>
      </c>
      <c r="L30">
        <f t="shared" si="2"/>
        <v>29</v>
      </c>
      <c r="M30" t="str">
        <f t="shared" si="2"/>
        <v>PINTURA</v>
      </c>
      <c r="N30" s="1">
        <f t="shared" si="4"/>
        <v>0.175303197353914</v>
      </c>
      <c r="O30" s="1">
        <f t="shared" si="4"/>
        <v>0.82469680264608602</v>
      </c>
      <c r="P30" s="1">
        <f t="shared" si="4"/>
        <v>0</v>
      </c>
    </row>
    <row r="31" spans="1:16" x14ac:dyDescent="0.25">
      <c r="A31">
        <v>30</v>
      </c>
      <c r="B31" t="s">
        <v>38</v>
      </c>
      <c r="C31">
        <v>41.15</v>
      </c>
      <c r="D31">
        <v>609.34</v>
      </c>
      <c r="E31">
        <v>0</v>
      </c>
      <c r="F31">
        <v>0</v>
      </c>
      <c r="G31">
        <v>0</v>
      </c>
      <c r="H31">
        <v>0</v>
      </c>
      <c r="I31">
        <v>0</v>
      </c>
      <c r="J31">
        <v>650.49</v>
      </c>
      <c r="L31">
        <f t="shared" si="2"/>
        <v>30</v>
      </c>
      <c r="M31" t="str">
        <f t="shared" si="2"/>
        <v>PRODUCCIÓ VEGETAL</v>
      </c>
      <c r="N31" s="1">
        <f t="shared" si="4"/>
        <v>6.3260003996986877E-2</v>
      </c>
      <c r="O31" s="1">
        <f t="shared" si="4"/>
        <v>0.93673999600301316</v>
      </c>
      <c r="P31" s="1">
        <f t="shared" si="4"/>
        <v>0</v>
      </c>
    </row>
    <row r="32" spans="1:16" x14ac:dyDescent="0.25">
      <c r="A32">
        <v>31</v>
      </c>
      <c r="B32" t="s">
        <v>39</v>
      </c>
      <c r="C32">
        <v>34.1</v>
      </c>
      <c r="D32">
        <v>817.8</v>
      </c>
      <c r="E32">
        <v>15.5</v>
      </c>
      <c r="F32">
        <v>0</v>
      </c>
      <c r="G32">
        <v>0</v>
      </c>
      <c r="H32">
        <v>0</v>
      </c>
      <c r="I32">
        <v>0</v>
      </c>
      <c r="J32">
        <v>867.4</v>
      </c>
      <c r="L32">
        <f t="shared" si="2"/>
        <v>31</v>
      </c>
      <c r="M32" t="str">
        <f t="shared" si="2"/>
        <v>QUÍMICA</v>
      </c>
      <c r="N32" s="1">
        <f t="shared" si="4"/>
        <v>3.9312889093843673E-2</v>
      </c>
      <c r="O32" s="1">
        <f t="shared" si="4"/>
        <v>0.9428176158635001</v>
      </c>
      <c r="P32" s="1">
        <f t="shared" si="4"/>
        <v>1.7869495042656214E-2</v>
      </c>
    </row>
    <row r="33" spans="1:16" x14ac:dyDescent="0.25">
      <c r="A33">
        <v>32</v>
      </c>
      <c r="B33" t="s">
        <v>40</v>
      </c>
      <c r="C33">
        <v>301.73</v>
      </c>
      <c r="D33">
        <v>2416.87</v>
      </c>
      <c r="E33">
        <v>0</v>
      </c>
      <c r="F33">
        <v>0</v>
      </c>
      <c r="G33">
        <v>0</v>
      </c>
      <c r="H33">
        <v>0</v>
      </c>
      <c r="I33">
        <v>0</v>
      </c>
      <c r="J33">
        <v>2718.6</v>
      </c>
      <c r="L33">
        <f t="shared" si="2"/>
        <v>32</v>
      </c>
      <c r="M33" t="str">
        <f t="shared" si="2"/>
        <v>SISTEMES INFORMÀTICS I COMPUTACIÓ</v>
      </c>
      <c r="N33" s="1">
        <f t="shared" si="4"/>
        <v>0.11098727286103142</v>
      </c>
      <c r="O33" s="1">
        <f t="shared" si="4"/>
        <v>0.88901272713896862</v>
      </c>
      <c r="P33" s="1">
        <f t="shared" si="4"/>
        <v>0</v>
      </c>
    </row>
    <row r="34" spans="1:16" x14ac:dyDescent="0.25">
      <c r="A34">
        <v>33</v>
      </c>
      <c r="B34" t="s">
        <v>41</v>
      </c>
      <c r="C34">
        <v>19.71</v>
      </c>
      <c r="D34">
        <v>656.92</v>
      </c>
      <c r="E34">
        <v>4.51</v>
      </c>
      <c r="F34">
        <v>0</v>
      </c>
      <c r="G34">
        <v>0</v>
      </c>
      <c r="H34">
        <v>0</v>
      </c>
      <c r="I34">
        <v>0</v>
      </c>
      <c r="J34">
        <v>681.14</v>
      </c>
      <c r="L34">
        <f t="shared" si="2"/>
        <v>33</v>
      </c>
      <c r="M34" t="str">
        <f t="shared" si="2"/>
        <v>TECNOLOGIA D'ALIMENTS</v>
      </c>
      <c r="N34" s="1">
        <f t="shared" si="4"/>
        <v>2.8936782452946532E-2</v>
      </c>
      <c r="O34" s="1">
        <f t="shared" si="4"/>
        <v>0.9644419649411281</v>
      </c>
      <c r="P34" s="1">
        <f t="shared" si="4"/>
        <v>6.6212526059253604E-3</v>
      </c>
    </row>
    <row r="35" spans="1:16" x14ac:dyDescent="0.25">
      <c r="A35">
        <v>34</v>
      </c>
      <c r="B35" t="s">
        <v>42</v>
      </c>
      <c r="C35">
        <v>28.74</v>
      </c>
      <c r="D35">
        <v>1124.53</v>
      </c>
      <c r="E35">
        <v>0</v>
      </c>
      <c r="F35">
        <v>0</v>
      </c>
      <c r="G35">
        <v>0</v>
      </c>
      <c r="H35">
        <v>0</v>
      </c>
      <c r="I35">
        <v>0</v>
      </c>
      <c r="J35">
        <v>1153.27</v>
      </c>
      <c r="L35">
        <f t="shared" si="2"/>
        <v>34</v>
      </c>
      <c r="M35" t="str">
        <f t="shared" si="2"/>
        <v>URBANISME</v>
      </c>
      <c r="N35" s="1">
        <f t="shared" si="4"/>
        <v>2.4920443608175014E-2</v>
      </c>
      <c r="O35" s="1">
        <f t="shared" si="4"/>
        <v>0.97507955639182498</v>
      </c>
      <c r="P35" s="1">
        <f t="shared" si="4"/>
        <v>0</v>
      </c>
    </row>
    <row r="36" spans="1:16" x14ac:dyDescent="0.25">
      <c r="A36">
        <v>35</v>
      </c>
      <c r="B36" t="s">
        <v>43</v>
      </c>
      <c r="C36">
        <v>96.47</v>
      </c>
      <c r="D36">
        <v>899.03</v>
      </c>
      <c r="E36">
        <v>18</v>
      </c>
      <c r="F36">
        <v>0</v>
      </c>
      <c r="G36">
        <v>0</v>
      </c>
      <c r="H36">
        <v>0</v>
      </c>
      <c r="I36">
        <v>0</v>
      </c>
      <c r="J36">
        <v>1013.5</v>
      </c>
      <c r="L36">
        <f t="shared" si="2"/>
        <v>35</v>
      </c>
      <c r="M36" t="str">
        <f t="shared" si="2"/>
        <v>COMUNICACIÓ AUDIOVISUAL, DOCUMENTACIÓ I HISTÒRIA DE L'ART</v>
      </c>
      <c r="N36" s="1">
        <f t="shared" si="4"/>
        <v>9.5185002466699559E-2</v>
      </c>
      <c r="O36" s="1">
        <f t="shared" si="4"/>
        <v>0.887054760730143</v>
      </c>
      <c r="P36" s="1">
        <f t="shared" si="4"/>
        <v>1.7760236803157376E-2</v>
      </c>
    </row>
    <row r="37" spans="1:16" x14ac:dyDescent="0.25">
      <c r="A37">
        <v>36</v>
      </c>
      <c r="B37" t="s">
        <v>44</v>
      </c>
      <c r="C37">
        <v>105.06</v>
      </c>
      <c r="D37">
        <v>1611.94</v>
      </c>
      <c r="E37">
        <v>0</v>
      </c>
      <c r="F37">
        <v>0</v>
      </c>
      <c r="G37">
        <v>0</v>
      </c>
      <c r="H37">
        <v>0</v>
      </c>
      <c r="I37">
        <v>0</v>
      </c>
      <c r="J37">
        <v>1717</v>
      </c>
      <c r="L37">
        <f t="shared" si="2"/>
        <v>36</v>
      </c>
      <c r="M37" t="str">
        <f t="shared" si="2"/>
        <v>PROJECTES ARQUITECTÒNICS</v>
      </c>
      <c r="N37" s="1">
        <f t="shared" si="4"/>
        <v>6.1188118811881187E-2</v>
      </c>
      <c r="O37" s="1">
        <f t="shared" si="4"/>
        <v>0.93881188118811887</v>
      </c>
      <c r="P37" s="1">
        <f t="shared" si="4"/>
        <v>0</v>
      </c>
    </row>
    <row r="38" spans="1:16" x14ac:dyDescent="0.25">
      <c r="A38">
        <v>37</v>
      </c>
      <c r="B38" t="s">
        <v>45</v>
      </c>
      <c r="C38">
        <v>174.4</v>
      </c>
      <c r="D38">
        <v>382.1</v>
      </c>
      <c r="E38">
        <v>0</v>
      </c>
      <c r="F38">
        <v>0</v>
      </c>
      <c r="G38">
        <v>0</v>
      </c>
      <c r="H38">
        <v>0</v>
      </c>
      <c r="I38">
        <v>0</v>
      </c>
      <c r="J38">
        <v>556.5</v>
      </c>
      <c r="L38">
        <f t="shared" si="2"/>
        <v>37</v>
      </c>
      <c r="M38" t="str">
        <f t="shared" si="2"/>
        <v>CONSERVACIÓ I RESTAURACIÓ DE BÉNS CULTURALS</v>
      </c>
      <c r="N38" s="1">
        <f t="shared" si="4"/>
        <v>0.31338724168912852</v>
      </c>
      <c r="O38" s="1">
        <f t="shared" si="4"/>
        <v>0.68661275831087154</v>
      </c>
      <c r="P38" s="1">
        <f t="shared" si="4"/>
        <v>0</v>
      </c>
    </row>
    <row r="39" spans="1:16" x14ac:dyDescent="0.25">
      <c r="A39">
        <v>38</v>
      </c>
      <c r="B39" t="s">
        <v>55</v>
      </c>
      <c r="C39">
        <v>21.2</v>
      </c>
      <c r="D39">
        <v>172.9</v>
      </c>
      <c r="E39">
        <v>0</v>
      </c>
      <c r="F39">
        <v>0</v>
      </c>
      <c r="G39">
        <v>0</v>
      </c>
      <c r="H39">
        <v>0</v>
      </c>
      <c r="I39">
        <v>0</v>
      </c>
      <c r="J39">
        <v>194.1</v>
      </c>
      <c r="L39">
        <f t="shared" si="2"/>
        <v>38</v>
      </c>
      <c r="M39" t="str">
        <f t="shared" si="2"/>
        <v>MECANITZACIÓ I TECNOLOGIA AGRÀRIA</v>
      </c>
      <c r="N39" s="1">
        <f t="shared" si="4"/>
        <v>0.10922205048943844</v>
      </c>
      <c r="O39" s="1">
        <f t="shared" si="4"/>
        <v>0.89077794951056166</v>
      </c>
      <c r="P39" s="1">
        <f t="shared" si="4"/>
        <v>0</v>
      </c>
    </row>
    <row r="40" spans="1:16" x14ac:dyDescent="0.25">
      <c r="A40">
        <v>39</v>
      </c>
      <c r="B40" t="s">
        <v>46</v>
      </c>
      <c r="C40">
        <v>45</v>
      </c>
      <c r="D40">
        <v>1549.9</v>
      </c>
      <c r="E40">
        <v>0</v>
      </c>
      <c r="F40">
        <v>0</v>
      </c>
      <c r="G40">
        <v>0</v>
      </c>
      <c r="H40">
        <v>0</v>
      </c>
      <c r="I40">
        <v>0</v>
      </c>
      <c r="J40">
        <v>1594.9</v>
      </c>
      <c r="L40">
        <f t="shared" si="2"/>
        <v>39</v>
      </c>
      <c r="M40" t="str">
        <f t="shared" si="2"/>
        <v>COMUNICACIONS</v>
      </c>
      <c r="N40" s="1">
        <f t="shared" si="4"/>
        <v>2.8214935105649257E-2</v>
      </c>
      <c r="O40" s="1">
        <f t="shared" si="4"/>
        <v>0.97178506489435079</v>
      </c>
      <c r="P40" s="1">
        <f t="shared" si="4"/>
        <v>0</v>
      </c>
    </row>
    <row r="41" spans="1:16" x14ac:dyDescent="0.25">
      <c r="A41">
        <v>40</v>
      </c>
      <c r="B41" t="s">
        <v>47</v>
      </c>
      <c r="C41">
        <v>0</v>
      </c>
      <c r="D41">
        <v>260.57</v>
      </c>
      <c r="E41">
        <v>0</v>
      </c>
      <c r="F41">
        <v>0</v>
      </c>
      <c r="G41">
        <v>0</v>
      </c>
      <c r="H41">
        <v>0</v>
      </c>
      <c r="I41">
        <v>0</v>
      </c>
      <c r="J41">
        <v>260.57</v>
      </c>
      <c r="L41">
        <f t="shared" si="2"/>
        <v>40</v>
      </c>
      <c r="M41" t="str">
        <f t="shared" si="2"/>
        <v>ENGINYERIA I INFRAESTRUCTURA DELS TRANSPORTS</v>
      </c>
      <c r="N41" s="1">
        <f t="shared" si="4"/>
        <v>0</v>
      </c>
      <c r="O41" s="1">
        <f t="shared" si="4"/>
        <v>1</v>
      </c>
      <c r="P41" s="1">
        <f t="shared" si="4"/>
        <v>0</v>
      </c>
    </row>
    <row r="42" spans="1:16" x14ac:dyDescent="0.25">
      <c r="A42">
        <v>41</v>
      </c>
      <c r="B42" t="s">
        <v>48</v>
      </c>
      <c r="C42">
        <v>21.5</v>
      </c>
      <c r="D42">
        <v>214.35</v>
      </c>
      <c r="E42">
        <v>22.35</v>
      </c>
      <c r="F42">
        <v>0</v>
      </c>
      <c r="G42">
        <v>0</v>
      </c>
      <c r="H42">
        <v>0</v>
      </c>
      <c r="I42">
        <v>0</v>
      </c>
      <c r="J42">
        <v>258.2</v>
      </c>
      <c r="L42">
        <f t="shared" si="2"/>
        <v>41</v>
      </c>
      <c r="M42" t="str">
        <f t="shared" si="2"/>
        <v>TERMODINÀMICA APLICADA</v>
      </c>
      <c r="N42" s="1">
        <f t="shared" si="4"/>
        <v>8.326878388845857E-2</v>
      </c>
      <c r="O42" s="1">
        <f t="shared" si="4"/>
        <v>0.83017041053446938</v>
      </c>
      <c r="P42" s="1">
        <f t="shared" si="4"/>
        <v>8.6560805577072047E-2</v>
      </c>
    </row>
    <row r="43" spans="1:16" x14ac:dyDescent="0.25">
      <c r="A43">
        <v>42</v>
      </c>
      <c r="B43" t="s">
        <v>49</v>
      </c>
      <c r="C43">
        <v>21</v>
      </c>
      <c r="D43">
        <v>697.95</v>
      </c>
      <c r="E43">
        <v>23.15</v>
      </c>
      <c r="F43">
        <v>0</v>
      </c>
      <c r="G43">
        <v>0</v>
      </c>
      <c r="H43">
        <v>0</v>
      </c>
      <c r="I43">
        <v>0</v>
      </c>
      <c r="J43">
        <v>742.1</v>
      </c>
      <c r="L43">
        <f t="shared" si="2"/>
        <v>42</v>
      </c>
      <c r="M43" t="str">
        <f t="shared" si="2"/>
        <v>ENGINYERIA DE SISTEMES I AUTOMÀTICA</v>
      </c>
      <c r="N43" s="1">
        <f t="shared" si="4"/>
        <v>2.8298073035978977E-2</v>
      </c>
      <c r="O43" s="1">
        <f t="shared" si="4"/>
        <v>0.94050667026007284</v>
      </c>
      <c r="P43" s="1">
        <f t="shared" si="4"/>
        <v>3.1195256703948251E-2</v>
      </c>
    </row>
    <row r="44" spans="1:16" x14ac:dyDescent="0.25">
      <c r="A44">
        <v>43</v>
      </c>
      <c r="B44" t="s">
        <v>50</v>
      </c>
      <c r="C44">
        <v>14.3</v>
      </c>
      <c r="D44">
        <v>677.48</v>
      </c>
      <c r="E44">
        <v>0</v>
      </c>
      <c r="F44">
        <v>0</v>
      </c>
      <c r="G44">
        <v>0</v>
      </c>
      <c r="H44">
        <v>0</v>
      </c>
      <c r="I44">
        <v>0</v>
      </c>
      <c r="J44">
        <v>691.78</v>
      </c>
      <c r="L44">
        <f t="shared" si="2"/>
        <v>43</v>
      </c>
      <c r="M44" t="str">
        <f t="shared" si="2"/>
        <v>PROJECTES D'ENGINYERIA</v>
      </c>
      <c r="N44" s="1">
        <f t="shared" si="4"/>
        <v>2.0671311688687157E-2</v>
      </c>
      <c r="O44" s="1">
        <f t="shared" si="4"/>
        <v>0.97932868831131292</v>
      </c>
      <c r="P44" s="1">
        <f t="shared" si="4"/>
        <v>0</v>
      </c>
    </row>
    <row r="45" spans="1:16" x14ac:dyDescent="0.25">
      <c r="A45">
        <v>44</v>
      </c>
      <c r="B45" t="s">
        <v>51</v>
      </c>
      <c r="C45">
        <v>35.950000000000003</v>
      </c>
      <c r="D45">
        <v>387.3</v>
      </c>
      <c r="E45">
        <v>7</v>
      </c>
      <c r="F45">
        <v>0</v>
      </c>
      <c r="G45">
        <v>0</v>
      </c>
      <c r="H45">
        <v>0</v>
      </c>
      <c r="I45">
        <v>0</v>
      </c>
      <c r="J45">
        <v>430.25</v>
      </c>
      <c r="L45">
        <f t="shared" si="2"/>
        <v>44</v>
      </c>
      <c r="M45" t="str">
        <f t="shared" si="2"/>
        <v>ECOSISTEMES AGROFORESTALS</v>
      </c>
      <c r="N45" s="1">
        <f t="shared" ref="N45:P62" si="5">+C45/$J45</f>
        <v>8.3556072051133065E-2</v>
      </c>
      <c r="O45" s="1">
        <f t="shared" si="5"/>
        <v>0.90017431725740849</v>
      </c>
      <c r="P45" s="1">
        <f t="shared" si="5"/>
        <v>1.6269610691458453E-2</v>
      </c>
    </row>
    <row r="46" spans="1:16" x14ac:dyDescent="0.25">
      <c r="A46" t="s">
        <v>52</v>
      </c>
      <c r="B46" t="s">
        <v>9</v>
      </c>
      <c r="C46">
        <v>3270.51</v>
      </c>
      <c r="D46">
        <v>39721.4</v>
      </c>
      <c r="E46">
        <v>1331.79</v>
      </c>
      <c r="F46">
        <v>252.4</v>
      </c>
      <c r="G46">
        <v>10.5</v>
      </c>
      <c r="H46">
        <v>224</v>
      </c>
      <c r="I46">
        <v>0</v>
      </c>
      <c r="J46">
        <v>44810.6</v>
      </c>
      <c r="L46" t="str">
        <f t="shared" si="2"/>
        <v>Z</v>
      </c>
      <c r="M46" t="str">
        <f t="shared" si="2"/>
        <v>TOTALS</v>
      </c>
      <c r="N46" s="1">
        <f t="shared" si="5"/>
        <v>7.2985186540684574E-2</v>
      </c>
      <c r="O46" s="1">
        <f t="shared" si="5"/>
        <v>0.88642865750514388</v>
      </c>
      <c r="P46" s="1">
        <f t="shared" si="5"/>
        <v>2.9720423292703066E-2</v>
      </c>
    </row>
    <row r="47" spans="1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M1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1</v>
      </c>
      <c r="B2" t="s">
        <v>54</v>
      </c>
      <c r="C2">
        <v>17.600000000000001</v>
      </c>
      <c r="D2">
        <v>152.75</v>
      </c>
      <c r="E2">
        <v>0</v>
      </c>
      <c r="F2">
        <v>0</v>
      </c>
      <c r="G2">
        <v>0</v>
      </c>
      <c r="H2">
        <v>0</v>
      </c>
      <c r="I2">
        <v>0</v>
      </c>
      <c r="J2">
        <v>170.35</v>
      </c>
      <c r="L2">
        <f>+A2</f>
        <v>1</v>
      </c>
      <c r="M2" t="str">
        <f>+B2</f>
        <v>BIOLOGIA VEGETAL</v>
      </c>
      <c r="N2" s="1">
        <f t="shared" ref="N2:N21" si="0">+C2/$J2</f>
        <v>0.10331670090989141</v>
      </c>
      <c r="O2" s="1">
        <f t="shared" ref="O2:P17" si="1">+D2/$J2</f>
        <v>0.89668329909010858</v>
      </c>
      <c r="P2" s="1">
        <f t="shared" si="1"/>
        <v>0</v>
      </c>
    </row>
    <row r="3" spans="1:16" x14ac:dyDescent="0.25">
      <c r="A3">
        <v>2</v>
      </c>
      <c r="B3" t="s">
        <v>10</v>
      </c>
      <c r="C3">
        <v>12.4</v>
      </c>
      <c r="D3">
        <v>486.55</v>
      </c>
      <c r="E3">
        <v>14.75</v>
      </c>
      <c r="F3">
        <v>0</v>
      </c>
      <c r="G3">
        <v>0</v>
      </c>
      <c r="H3">
        <v>0</v>
      </c>
      <c r="I3">
        <v>0</v>
      </c>
      <c r="J3">
        <v>513.70000000000005</v>
      </c>
      <c r="L3">
        <f t="shared" ref="L3:M62" si="2">+A3</f>
        <v>2</v>
      </c>
      <c r="M3" t="str">
        <f t="shared" si="2"/>
        <v>BIOTECNOLOGIA</v>
      </c>
      <c r="N3" s="1">
        <f t="shared" si="0"/>
        <v>2.4138602297060541E-2</v>
      </c>
      <c r="O3" s="1">
        <f t="shared" si="1"/>
        <v>0.94714814093829081</v>
      </c>
      <c r="P3" s="1">
        <f t="shared" si="1"/>
        <v>2.8713256764648625E-2</v>
      </c>
    </row>
    <row r="4" spans="1:16" x14ac:dyDescent="0.25">
      <c r="A4">
        <v>3</v>
      </c>
      <c r="B4" t="s">
        <v>11</v>
      </c>
      <c r="C4">
        <v>15.22</v>
      </c>
      <c r="D4">
        <v>445.19</v>
      </c>
      <c r="E4">
        <v>4</v>
      </c>
      <c r="F4">
        <v>0</v>
      </c>
      <c r="G4">
        <v>0</v>
      </c>
      <c r="H4">
        <v>0</v>
      </c>
      <c r="I4">
        <v>0</v>
      </c>
      <c r="J4">
        <v>464.41</v>
      </c>
      <c r="L4">
        <f t="shared" si="2"/>
        <v>3</v>
      </c>
      <c r="M4" t="str">
        <f t="shared" si="2"/>
        <v>CIÈNCIA ANIMAL</v>
      </c>
      <c r="N4" s="1">
        <f t="shared" si="0"/>
        <v>3.2772765444327209E-2</v>
      </c>
      <c r="O4" s="1">
        <f t="shared" si="1"/>
        <v>0.95861415559527141</v>
      </c>
      <c r="P4" s="1">
        <f t="shared" si="1"/>
        <v>8.6130789604013692E-3</v>
      </c>
    </row>
    <row r="5" spans="1:16" x14ac:dyDescent="0.25">
      <c r="A5">
        <v>4</v>
      </c>
      <c r="B5" t="s">
        <v>12</v>
      </c>
      <c r="C5">
        <v>25.5</v>
      </c>
      <c r="D5">
        <v>327.5</v>
      </c>
      <c r="E5">
        <v>6</v>
      </c>
      <c r="F5">
        <v>0</v>
      </c>
      <c r="G5">
        <v>0</v>
      </c>
      <c r="H5">
        <v>0</v>
      </c>
      <c r="I5">
        <v>0</v>
      </c>
      <c r="J5">
        <v>359</v>
      </c>
      <c r="L5">
        <f t="shared" si="2"/>
        <v>4</v>
      </c>
      <c r="M5" t="str">
        <f t="shared" si="2"/>
        <v>COMPOSICIÓ ARQUITECTÒNICA</v>
      </c>
      <c r="N5" s="1">
        <f t="shared" si="0"/>
        <v>7.1030640668523673E-2</v>
      </c>
      <c r="O5" s="1">
        <f t="shared" si="1"/>
        <v>0.91225626740947074</v>
      </c>
      <c r="P5" s="1">
        <f t="shared" si="1"/>
        <v>1.6713091922005572E-2</v>
      </c>
    </row>
    <row r="6" spans="1:16" x14ac:dyDescent="0.25">
      <c r="A6">
        <v>5</v>
      </c>
      <c r="B6" t="s">
        <v>13</v>
      </c>
      <c r="C6">
        <v>64.55</v>
      </c>
      <c r="D6">
        <v>1606.5</v>
      </c>
      <c r="E6">
        <v>11.05</v>
      </c>
      <c r="F6">
        <v>0</v>
      </c>
      <c r="G6">
        <v>0</v>
      </c>
      <c r="H6">
        <v>0</v>
      </c>
      <c r="I6">
        <v>0</v>
      </c>
      <c r="J6">
        <v>1682.1</v>
      </c>
      <c r="L6">
        <f t="shared" si="2"/>
        <v>5</v>
      </c>
      <c r="M6" t="str">
        <f t="shared" si="2"/>
        <v>CONSTRUCCIONS ARQUITECTÒNIQUES</v>
      </c>
      <c r="N6" s="1">
        <f t="shared" si="0"/>
        <v>3.8374650734201293E-2</v>
      </c>
      <c r="O6" s="1">
        <f t="shared" si="1"/>
        <v>0.9550561797752809</v>
      </c>
      <c r="P6" s="1">
        <f t="shared" si="1"/>
        <v>6.5691694905178058E-3</v>
      </c>
    </row>
    <row r="7" spans="1:16" x14ac:dyDescent="0.25">
      <c r="A7">
        <v>6</v>
      </c>
      <c r="B7" t="s">
        <v>14</v>
      </c>
      <c r="C7">
        <v>97.5</v>
      </c>
      <c r="D7">
        <v>1054</v>
      </c>
      <c r="E7">
        <v>51</v>
      </c>
      <c r="F7">
        <v>0</v>
      </c>
      <c r="G7">
        <v>0</v>
      </c>
      <c r="H7">
        <v>0</v>
      </c>
      <c r="I7">
        <v>0</v>
      </c>
      <c r="J7">
        <v>1202.5</v>
      </c>
      <c r="L7">
        <f t="shared" si="2"/>
        <v>6</v>
      </c>
      <c r="M7" t="str">
        <f t="shared" si="2"/>
        <v>DIBUIX</v>
      </c>
      <c r="N7" s="1">
        <f t="shared" si="0"/>
        <v>8.1081081081081086E-2</v>
      </c>
      <c r="O7" s="1">
        <f t="shared" si="1"/>
        <v>0.87650727650727656</v>
      </c>
      <c r="P7" s="1">
        <f t="shared" si="1"/>
        <v>4.2411642411642414E-2</v>
      </c>
    </row>
    <row r="8" spans="1:16" x14ac:dyDescent="0.25">
      <c r="A8">
        <v>7</v>
      </c>
      <c r="B8" t="s">
        <v>15</v>
      </c>
      <c r="C8">
        <v>91.26</v>
      </c>
      <c r="D8">
        <v>1387.37</v>
      </c>
      <c r="E8">
        <v>48.22</v>
      </c>
      <c r="F8">
        <v>0</v>
      </c>
      <c r="G8">
        <v>0</v>
      </c>
      <c r="H8">
        <v>0</v>
      </c>
      <c r="I8">
        <v>0</v>
      </c>
      <c r="J8">
        <v>1526.85</v>
      </c>
      <c r="L8">
        <f t="shared" si="2"/>
        <v>7</v>
      </c>
      <c r="M8" t="str">
        <f t="shared" si="2"/>
        <v>ECONOMIA I CIÈNCIES SOCIALS</v>
      </c>
      <c r="N8" s="1">
        <f t="shared" si="0"/>
        <v>5.9770114942528742E-2</v>
      </c>
      <c r="O8" s="1">
        <f t="shared" si="1"/>
        <v>0.90864852474047875</v>
      </c>
      <c r="P8" s="1">
        <f t="shared" si="1"/>
        <v>3.1581360316992504E-2</v>
      </c>
    </row>
    <row r="9" spans="1:16" x14ac:dyDescent="0.25">
      <c r="A9">
        <v>8</v>
      </c>
      <c r="B9" t="s">
        <v>16</v>
      </c>
      <c r="C9">
        <v>58.5</v>
      </c>
      <c r="D9">
        <v>867</v>
      </c>
      <c r="E9">
        <v>0</v>
      </c>
      <c r="F9">
        <v>0</v>
      </c>
      <c r="G9">
        <v>0</v>
      </c>
      <c r="H9">
        <v>0</v>
      </c>
      <c r="I9">
        <v>0</v>
      </c>
      <c r="J9">
        <v>925.5</v>
      </c>
      <c r="L9">
        <f t="shared" si="2"/>
        <v>8</v>
      </c>
      <c r="M9" t="str">
        <f t="shared" si="2"/>
        <v>ESCULTURA</v>
      </c>
      <c r="N9" s="1">
        <f t="shared" si="0"/>
        <v>6.3209076175040513E-2</v>
      </c>
      <c r="O9" s="1">
        <f t="shared" si="1"/>
        <v>0.93679092382495943</v>
      </c>
      <c r="P9" s="1">
        <f t="shared" si="1"/>
        <v>0</v>
      </c>
    </row>
    <row r="10" spans="1:16" x14ac:dyDescent="0.25">
      <c r="A10">
        <v>9</v>
      </c>
      <c r="B10" t="s">
        <v>17</v>
      </c>
      <c r="C10">
        <v>119.15</v>
      </c>
      <c r="D10">
        <v>795.2</v>
      </c>
      <c r="E10">
        <v>13.55</v>
      </c>
      <c r="F10">
        <v>0</v>
      </c>
      <c r="G10">
        <v>0</v>
      </c>
      <c r="H10">
        <v>0</v>
      </c>
      <c r="I10">
        <v>0</v>
      </c>
      <c r="J10">
        <v>927.9</v>
      </c>
      <c r="L10">
        <f t="shared" si="2"/>
        <v>9</v>
      </c>
      <c r="M10" t="str">
        <f t="shared" si="2"/>
        <v>ESTADÍSTICA I INVESTIGACIÓ OPERATIVA APLICADES I QUALITAT</v>
      </c>
      <c r="N10" s="1">
        <f t="shared" si="0"/>
        <v>0.12840823364586701</v>
      </c>
      <c r="O10" s="1">
        <f t="shared" si="1"/>
        <v>0.8569888996659123</v>
      </c>
      <c r="P10" s="1">
        <f t="shared" si="1"/>
        <v>1.4602866688220714E-2</v>
      </c>
    </row>
    <row r="11" spans="1:16" x14ac:dyDescent="0.25">
      <c r="A11">
        <v>10</v>
      </c>
      <c r="B11" t="s">
        <v>18</v>
      </c>
      <c r="C11">
        <v>95.7</v>
      </c>
      <c r="D11">
        <v>1331.35</v>
      </c>
      <c r="E11">
        <v>0</v>
      </c>
      <c r="F11">
        <v>0</v>
      </c>
      <c r="G11">
        <v>0</v>
      </c>
      <c r="H11">
        <v>0</v>
      </c>
      <c r="I11">
        <v>0</v>
      </c>
      <c r="J11">
        <v>1427.05</v>
      </c>
      <c r="L11">
        <f t="shared" si="2"/>
        <v>10</v>
      </c>
      <c r="M11" t="str">
        <f t="shared" si="2"/>
        <v>EXPRESSIÓ GRÀFICA ARQUITECTÒNICA</v>
      </c>
      <c r="N11" s="1">
        <f t="shared" si="0"/>
        <v>6.7061420412739575E-2</v>
      </c>
      <c r="O11" s="1">
        <f t="shared" si="1"/>
        <v>0.93293857958726045</v>
      </c>
      <c r="P11" s="1">
        <f t="shared" si="1"/>
        <v>0</v>
      </c>
    </row>
    <row r="12" spans="1:16" x14ac:dyDescent="0.25">
      <c r="A12">
        <v>11</v>
      </c>
      <c r="B12" t="s">
        <v>19</v>
      </c>
      <c r="C12">
        <v>81.099999999999994</v>
      </c>
      <c r="D12">
        <v>966.89</v>
      </c>
      <c r="E12">
        <v>0</v>
      </c>
      <c r="F12">
        <v>0</v>
      </c>
      <c r="G12">
        <v>0</v>
      </c>
      <c r="H12">
        <v>0</v>
      </c>
      <c r="I12">
        <v>0</v>
      </c>
      <c r="J12">
        <v>1047.99</v>
      </c>
      <c r="L12">
        <f t="shared" si="2"/>
        <v>11</v>
      </c>
      <c r="M12" t="str">
        <f t="shared" si="2"/>
        <v>Enginyeria Gràfica</v>
      </c>
      <c r="N12" s="1">
        <f t="shared" si="0"/>
        <v>7.7386234601475201E-2</v>
      </c>
      <c r="O12" s="1">
        <f t="shared" si="1"/>
        <v>0.9226137653985248</v>
      </c>
      <c r="P12" s="1">
        <f t="shared" si="1"/>
        <v>0</v>
      </c>
    </row>
    <row r="13" spans="1:16" x14ac:dyDescent="0.25">
      <c r="A13">
        <v>12</v>
      </c>
      <c r="B13" t="s">
        <v>20</v>
      </c>
      <c r="C13">
        <v>181.22</v>
      </c>
      <c r="D13">
        <v>1831.03</v>
      </c>
      <c r="E13">
        <v>37</v>
      </c>
      <c r="F13">
        <v>0</v>
      </c>
      <c r="G13">
        <v>0</v>
      </c>
      <c r="H13">
        <v>0</v>
      </c>
      <c r="I13">
        <v>0</v>
      </c>
      <c r="J13">
        <v>2049.25</v>
      </c>
      <c r="L13">
        <f t="shared" si="2"/>
        <v>12</v>
      </c>
      <c r="M13" t="str">
        <f t="shared" si="2"/>
        <v>FÍSICA APLICADA</v>
      </c>
      <c r="N13" s="1">
        <f t="shared" si="0"/>
        <v>8.8432353299987804E-2</v>
      </c>
      <c r="O13" s="1">
        <f t="shared" si="1"/>
        <v>0.89351226058314015</v>
      </c>
      <c r="P13" s="1">
        <f t="shared" si="1"/>
        <v>1.8055386116872026E-2</v>
      </c>
    </row>
    <row r="14" spans="1:16" x14ac:dyDescent="0.25">
      <c r="A14">
        <v>13</v>
      </c>
      <c r="B14" t="s">
        <v>21</v>
      </c>
      <c r="C14">
        <v>161.65</v>
      </c>
      <c r="D14">
        <v>185.5</v>
      </c>
      <c r="E14">
        <v>937.3</v>
      </c>
      <c r="F14">
        <v>236.8</v>
      </c>
      <c r="G14">
        <v>16.5</v>
      </c>
      <c r="H14">
        <v>223.5</v>
      </c>
      <c r="I14">
        <v>0</v>
      </c>
      <c r="J14">
        <v>1761.25</v>
      </c>
      <c r="L14">
        <f t="shared" si="2"/>
        <v>13</v>
      </c>
      <c r="M14" t="str">
        <f t="shared" si="2"/>
        <v>LINGÜÍSTICA APLICADA</v>
      </c>
      <c r="N14" s="1">
        <f t="shared" si="0"/>
        <v>9.1781405251951748E-2</v>
      </c>
      <c r="O14" s="1">
        <f t="shared" si="1"/>
        <v>0.10532292405961675</v>
      </c>
      <c r="P14" s="1">
        <f t="shared" si="1"/>
        <v>0.53217885024840306</v>
      </c>
    </row>
    <row r="15" spans="1:16" x14ac:dyDescent="0.25">
      <c r="A15">
        <v>14</v>
      </c>
      <c r="B15" t="s">
        <v>22</v>
      </c>
      <c r="C15">
        <v>29</v>
      </c>
      <c r="D15">
        <v>599.04999999999995</v>
      </c>
      <c r="E15">
        <v>3.5</v>
      </c>
      <c r="F15">
        <v>0</v>
      </c>
      <c r="G15">
        <v>0</v>
      </c>
      <c r="H15">
        <v>0</v>
      </c>
      <c r="I15">
        <v>0</v>
      </c>
      <c r="J15">
        <v>631.54999999999995</v>
      </c>
      <c r="L15">
        <f t="shared" si="2"/>
        <v>14</v>
      </c>
      <c r="M15" t="str">
        <f t="shared" si="2"/>
        <v>ENGINYERIA RURAL I AGROALIMENTÀRIA</v>
      </c>
      <c r="N15" s="1">
        <f t="shared" si="0"/>
        <v>4.5918771277016865E-2</v>
      </c>
      <c r="O15" s="1">
        <f t="shared" si="1"/>
        <v>0.94853930805161901</v>
      </c>
      <c r="P15" s="1">
        <f t="shared" si="1"/>
        <v>5.5419206713641046E-3</v>
      </c>
    </row>
    <row r="16" spans="1:16" x14ac:dyDescent="0.25">
      <c r="A16">
        <v>15</v>
      </c>
      <c r="B16" t="s">
        <v>23</v>
      </c>
      <c r="C16">
        <v>9</v>
      </c>
      <c r="D16">
        <v>1253.1300000000001</v>
      </c>
      <c r="E16">
        <v>3</v>
      </c>
      <c r="F16">
        <v>0</v>
      </c>
      <c r="G16">
        <v>0</v>
      </c>
      <c r="H16">
        <v>0</v>
      </c>
      <c r="I16">
        <v>0</v>
      </c>
      <c r="J16">
        <v>1265.1300000000001</v>
      </c>
      <c r="L16">
        <f t="shared" si="2"/>
        <v>15</v>
      </c>
      <c r="M16" t="str">
        <f t="shared" si="2"/>
        <v>ENGINYERIA CARTOGRÀFICA, GEODÈSIA I FOTOGRAMETRIA</v>
      </c>
      <c r="N16" s="1">
        <f t="shared" si="0"/>
        <v>7.1138934338763598E-3</v>
      </c>
      <c r="O16" s="1">
        <f t="shared" si="1"/>
        <v>0.99051480875483155</v>
      </c>
      <c r="P16" s="1">
        <f t="shared" si="1"/>
        <v>2.3712978112921199E-3</v>
      </c>
    </row>
    <row r="17" spans="1:16" x14ac:dyDescent="0.25">
      <c r="A17">
        <v>16</v>
      </c>
      <c r="B17" t="s">
        <v>24</v>
      </c>
      <c r="C17">
        <v>14.3</v>
      </c>
      <c r="D17">
        <v>675.62</v>
      </c>
      <c r="E17">
        <v>0</v>
      </c>
      <c r="F17">
        <v>0</v>
      </c>
      <c r="G17">
        <v>0</v>
      </c>
      <c r="H17">
        <v>0</v>
      </c>
      <c r="I17">
        <v>0</v>
      </c>
      <c r="J17">
        <v>689.92</v>
      </c>
      <c r="L17">
        <f t="shared" si="2"/>
        <v>16</v>
      </c>
      <c r="M17" t="str">
        <f t="shared" si="2"/>
        <v>ENGINYERIA DE LA CONSTRUCCIÓ I DE PROJECTES  D'ENGINYERIA CIVIL</v>
      </c>
      <c r="N17" s="1">
        <f t="shared" si="0"/>
        <v>2.0727040816326533E-2</v>
      </c>
      <c r="O17" s="1">
        <f t="shared" si="1"/>
        <v>0.97927295918367352</v>
      </c>
      <c r="P17" s="1">
        <f t="shared" si="1"/>
        <v>0</v>
      </c>
    </row>
    <row r="18" spans="1:16" x14ac:dyDescent="0.25">
      <c r="A18">
        <v>17</v>
      </c>
      <c r="B18" t="s">
        <v>25</v>
      </c>
      <c r="C18">
        <v>315.48</v>
      </c>
      <c r="D18">
        <v>1333.62</v>
      </c>
      <c r="E18">
        <v>56</v>
      </c>
      <c r="F18">
        <v>0</v>
      </c>
      <c r="G18">
        <v>0</v>
      </c>
      <c r="H18">
        <v>0</v>
      </c>
      <c r="I18">
        <v>0</v>
      </c>
      <c r="J18">
        <v>1705.1</v>
      </c>
      <c r="L18">
        <f t="shared" si="2"/>
        <v>17</v>
      </c>
      <c r="M18" t="str">
        <f t="shared" si="2"/>
        <v>INFORMÀTICA DE SISTEMES I COMPUTADORS</v>
      </c>
      <c r="N18" s="1">
        <f t="shared" si="0"/>
        <v>0.18502140636912792</v>
      </c>
      <c r="O18" s="1">
        <f t="shared" ref="O18:P21" si="3">+D18/$J18</f>
        <v>0.78213594510585882</v>
      </c>
      <c r="P18" s="1">
        <f t="shared" si="3"/>
        <v>3.2842648525013195E-2</v>
      </c>
    </row>
    <row r="19" spans="1:16" x14ac:dyDescent="0.25">
      <c r="A19">
        <v>18</v>
      </c>
      <c r="B19" t="s">
        <v>26</v>
      </c>
      <c r="C19">
        <v>0</v>
      </c>
      <c r="D19">
        <v>379.53</v>
      </c>
      <c r="E19">
        <v>0</v>
      </c>
      <c r="F19">
        <v>0</v>
      </c>
      <c r="G19">
        <v>0</v>
      </c>
      <c r="H19">
        <v>0</v>
      </c>
      <c r="I19">
        <v>0</v>
      </c>
      <c r="J19">
        <v>379.53</v>
      </c>
      <c r="L19">
        <f t="shared" si="2"/>
        <v>18</v>
      </c>
      <c r="M19" t="str">
        <f t="shared" si="2"/>
        <v>ENGINYERIA DEL TERRENY</v>
      </c>
      <c r="N19" s="1">
        <f t="shared" si="0"/>
        <v>0</v>
      </c>
      <c r="O19" s="1">
        <f t="shared" si="3"/>
        <v>1</v>
      </c>
      <c r="P19" s="1">
        <f t="shared" si="3"/>
        <v>0</v>
      </c>
    </row>
    <row r="20" spans="1:16" x14ac:dyDescent="0.25">
      <c r="A20">
        <v>19</v>
      </c>
      <c r="B20" t="s">
        <v>27</v>
      </c>
      <c r="C20">
        <v>44.62</v>
      </c>
      <c r="D20">
        <v>891.28</v>
      </c>
      <c r="E20">
        <v>8.1</v>
      </c>
      <c r="F20">
        <v>0</v>
      </c>
      <c r="G20">
        <v>0</v>
      </c>
      <c r="H20">
        <v>0</v>
      </c>
      <c r="I20">
        <v>0</v>
      </c>
      <c r="J20">
        <v>944</v>
      </c>
      <c r="L20">
        <f t="shared" si="2"/>
        <v>19</v>
      </c>
      <c r="M20" t="str">
        <f t="shared" si="2"/>
        <v>ENGINYERIA ELÈCTRICA</v>
      </c>
      <c r="N20" s="1">
        <f t="shared" si="0"/>
        <v>4.726694915254237E-2</v>
      </c>
      <c r="O20" s="1">
        <f t="shared" si="3"/>
        <v>0.94415254237288138</v>
      </c>
      <c r="P20" s="1">
        <f t="shared" si="3"/>
        <v>8.5805084745762712E-3</v>
      </c>
    </row>
    <row r="21" spans="1:16" x14ac:dyDescent="0.25">
      <c r="A21">
        <v>20</v>
      </c>
      <c r="B21" t="s">
        <v>28</v>
      </c>
      <c r="C21">
        <v>143.38</v>
      </c>
      <c r="D21">
        <v>1380.19</v>
      </c>
      <c r="E21">
        <v>53.6</v>
      </c>
      <c r="F21">
        <v>0</v>
      </c>
      <c r="G21">
        <v>0</v>
      </c>
      <c r="H21">
        <v>0</v>
      </c>
      <c r="I21">
        <v>0</v>
      </c>
      <c r="J21">
        <v>1577.17</v>
      </c>
      <c r="L21">
        <f t="shared" si="2"/>
        <v>20</v>
      </c>
      <c r="M21" t="str">
        <f t="shared" si="2"/>
        <v>ENGINYERIA ELECTRÒNICA</v>
      </c>
      <c r="N21" s="1">
        <f t="shared" si="0"/>
        <v>9.0909667315508147E-2</v>
      </c>
      <c r="O21" s="1">
        <f t="shared" si="3"/>
        <v>0.87510541032355416</v>
      </c>
      <c r="P21" s="1">
        <f t="shared" si="3"/>
        <v>3.3984922360937628E-2</v>
      </c>
    </row>
    <row r="22" spans="1:16" x14ac:dyDescent="0.25">
      <c r="A22">
        <v>21</v>
      </c>
      <c r="B22" t="s">
        <v>29</v>
      </c>
      <c r="C22">
        <v>9.4</v>
      </c>
      <c r="D22">
        <v>874.44</v>
      </c>
      <c r="E22">
        <v>17.55</v>
      </c>
      <c r="F22">
        <v>0</v>
      </c>
      <c r="G22">
        <v>0</v>
      </c>
      <c r="H22">
        <v>0</v>
      </c>
      <c r="I22">
        <v>0</v>
      </c>
      <c r="J22">
        <v>901.39</v>
      </c>
      <c r="L22">
        <f t="shared" si="2"/>
        <v>21</v>
      </c>
      <c r="M22" t="str">
        <f t="shared" si="2"/>
        <v>ENGINYERIA HIDRÀULICA I MEDI AMBIENT</v>
      </c>
      <c r="N22" s="1">
        <f t="shared" ref="N22:P44" si="4">+C22/$J22</f>
        <v>1.0428338455052753E-2</v>
      </c>
      <c r="O22" s="1">
        <f t="shared" si="4"/>
        <v>0.97010173176982228</v>
      </c>
      <c r="P22" s="1">
        <f t="shared" si="4"/>
        <v>1.9469929775125086E-2</v>
      </c>
    </row>
    <row r="23" spans="1:16" x14ac:dyDescent="0.25">
      <c r="A23">
        <v>22</v>
      </c>
      <c r="B23" t="s">
        <v>30</v>
      </c>
      <c r="C23">
        <v>58.8</v>
      </c>
      <c r="D23">
        <v>1431.71</v>
      </c>
      <c r="E23">
        <v>6.25</v>
      </c>
      <c r="F23">
        <v>0</v>
      </c>
      <c r="G23">
        <v>0</v>
      </c>
      <c r="H23">
        <v>0</v>
      </c>
      <c r="I23">
        <v>0</v>
      </c>
      <c r="J23">
        <v>1496.76</v>
      </c>
      <c r="L23">
        <f t="shared" si="2"/>
        <v>22</v>
      </c>
      <c r="M23" t="str">
        <f t="shared" si="2"/>
        <v>ENGINYERIA MECÀNICA I DE MATERIALS</v>
      </c>
      <c r="N23" s="1">
        <f t="shared" si="4"/>
        <v>3.9284855287420831E-2</v>
      </c>
      <c r="O23" s="1">
        <f t="shared" si="4"/>
        <v>0.95653945856383127</v>
      </c>
      <c r="P23" s="1">
        <f t="shared" si="4"/>
        <v>4.1756861487479624E-3</v>
      </c>
    </row>
    <row r="24" spans="1:16" x14ac:dyDescent="0.25">
      <c r="A24">
        <v>23</v>
      </c>
      <c r="B24" t="s">
        <v>31</v>
      </c>
      <c r="C24">
        <v>32.14</v>
      </c>
      <c r="D24">
        <v>887.78</v>
      </c>
      <c r="E24">
        <v>0.8</v>
      </c>
      <c r="F24">
        <v>0</v>
      </c>
      <c r="G24">
        <v>0</v>
      </c>
      <c r="H24">
        <v>0</v>
      </c>
      <c r="I24">
        <v>0</v>
      </c>
      <c r="J24">
        <v>920.72</v>
      </c>
      <c r="L24">
        <f t="shared" si="2"/>
        <v>23</v>
      </c>
      <c r="M24" t="str">
        <f t="shared" si="2"/>
        <v>ENGINYERIA QUÍMICA I NUCLEAR</v>
      </c>
      <c r="N24" s="1">
        <f t="shared" si="4"/>
        <v>3.4907463724042055E-2</v>
      </c>
      <c r="O24" s="1">
        <f t="shared" si="4"/>
        <v>0.96422365105569552</v>
      </c>
      <c r="P24" s="1">
        <f t="shared" si="4"/>
        <v>8.6888522026240338E-4</v>
      </c>
    </row>
    <row r="25" spans="1:16" x14ac:dyDescent="0.25">
      <c r="A25">
        <v>24</v>
      </c>
      <c r="B25" t="s">
        <v>32</v>
      </c>
      <c r="C25">
        <v>0</v>
      </c>
      <c r="D25">
        <v>273.56</v>
      </c>
      <c r="E25">
        <v>5.52</v>
      </c>
      <c r="F25">
        <v>0</v>
      </c>
      <c r="G25">
        <v>0</v>
      </c>
      <c r="H25">
        <v>0</v>
      </c>
      <c r="I25">
        <v>0</v>
      </c>
      <c r="J25">
        <v>279.08</v>
      </c>
      <c r="L25">
        <f t="shared" si="2"/>
        <v>24</v>
      </c>
      <c r="M25" t="str">
        <f t="shared" si="2"/>
        <v>ENGINYERIA TÈXTIL I PAPERERA</v>
      </c>
      <c r="N25" s="1">
        <f t="shared" si="4"/>
        <v>0</v>
      </c>
      <c r="O25" s="1">
        <f t="shared" si="4"/>
        <v>0.98022072524007464</v>
      </c>
      <c r="P25" s="1">
        <f t="shared" si="4"/>
        <v>1.9779274759925469E-2</v>
      </c>
    </row>
    <row r="26" spans="1:16" x14ac:dyDescent="0.25">
      <c r="A26">
        <v>25</v>
      </c>
      <c r="B26" t="s">
        <v>33</v>
      </c>
      <c r="C26">
        <v>47.5</v>
      </c>
      <c r="D26">
        <v>395</v>
      </c>
      <c r="E26">
        <v>8.4</v>
      </c>
      <c r="F26">
        <v>0</v>
      </c>
      <c r="G26">
        <v>0</v>
      </c>
      <c r="H26">
        <v>0</v>
      </c>
      <c r="I26">
        <v>0</v>
      </c>
      <c r="J26">
        <v>450.9</v>
      </c>
      <c r="L26">
        <f t="shared" si="2"/>
        <v>25</v>
      </c>
      <c r="M26" t="str">
        <f t="shared" si="2"/>
        <v>MÀQUINES I MOTORS TÈRMICS</v>
      </c>
      <c r="N26" s="1">
        <f t="shared" si="4"/>
        <v>0.10534486582390774</v>
      </c>
      <c r="O26" s="1">
        <f t="shared" si="4"/>
        <v>0.87602572632512754</v>
      </c>
      <c r="P26" s="1">
        <f t="shared" si="4"/>
        <v>1.862940785096474E-2</v>
      </c>
    </row>
    <row r="27" spans="1:16" x14ac:dyDescent="0.25">
      <c r="A27">
        <v>26</v>
      </c>
      <c r="B27" t="s">
        <v>34</v>
      </c>
      <c r="C27">
        <v>470.81</v>
      </c>
      <c r="D27">
        <v>2447.73</v>
      </c>
      <c r="E27">
        <v>35.549999999999997</v>
      </c>
      <c r="F27">
        <v>0</v>
      </c>
      <c r="G27">
        <v>0</v>
      </c>
      <c r="H27">
        <v>0</v>
      </c>
      <c r="I27">
        <v>0</v>
      </c>
      <c r="J27">
        <v>2954.09</v>
      </c>
      <c r="L27">
        <f t="shared" si="2"/>
        <v>26</v>
      </c>
      <c r="M27" t="str">
        <f t="shared" si="2"/>
        <v>MATEMÀTICA APLICADA</v>
      </c>
      <c r="N27" s="1">
        <f t="shared" si="4"/>
        <v>0.15937564529178189</v>
      </c>
      <c r="O27" s="1">
        <f t="shared" si="4"/>
        <v>0.82859019190342875</v>
      </c>
      <c r="P27" s="1">
        <f t="shared" si="4"/>
        <v>1.203416280478929E-2</v>
      </c>
    </row>
    <row r="28" spans="1:16" x14ac:dyDescent="0.25">
      <c r="A28">
        <v>27</v>
      </c>
      <c r="B28" t="s">
        <v>35</v>
      </c>
      <c r="C28">
        <v>67.87</v>
      </c>
      <c r="D28">
        <v>1021.74</v>
      </c>
      <c r="E28">
        <v>13</v>
      </c>
      <c r="F28">
        <v>0</v>
      </c>
      <c r="G28">
        <v>0</v>
      </c>
      <c r="H28">
        <v>0</v>
      </c>
      <c r="I28">
        <v>0</v>
      </c>
      <c r="J28">
        <v>1102.6099999999999</v>
      </c>
      <c r="L28">
        <f t="shared" si="2"/>
        <v>27</v>
      </c>
      <c r="M28" t="str">
        <f t="shared" si="2"/>
        <v>MECÀNICA DELS MEDIS CONTINUS I TEORIA D'ESTRUCTURES</v>
      </c>
      <c r="N28" s="1">
        <f t="shared" si="4"/>
        <v>6.1553949265832894E-2</v>
      </c>
      <c r="O28" s="1">
        <f t="shared" si="4"/>
        <v>0.92665584386138355</v>
      </c>
      <c r="P28" s="1">
        <f t="shared" si="4"/>
        <v>1.1790206872783669E-2</v>
      </c>
    </row>
    <row r="29" spans="1:16" x14ac:dyDescent="0.25">
      <c r="A29">
        <v>28</v>
      </c>
      <c r="B29" t="s">
        <v>36</v>
      </c>
      <c r="C29">
        <v>49.6</v>
      </c>
      <c r="D29">
        <v>1979.02</v>
      </c>
      <c r="E29">
        <v>45.5</v>
      </c>
      <c r="F29">
        <v>0</v>
      </c>
      <c r="G29">
        <v>0</v>
      </c>
      <c r="H29">
        <v>0</v>
      </c>
      <c r="I29">
        <v>0</v>
      </c>
      <c r="J29">
        <v>2074.12</v>
      </c>
      <c r="L29">
        <f t="shared" si="2"/>
        <v>28</v>
      </c>
      <c r="M29" t="str">
        <f t="shared" si="2"/>
        <v>Organització d'Empreses</v>
      </c>
      <c r="N29" s="1">
        <f t="shared" si="4"/>
        <v>2.3913756195398532E-2</v>
      </c>
      <c r="O29" s="1">
        <f t="shared" si="4"/>
        <v>0.95414922955277426</v>
      </c>
      <c r="P29" s="1">
        <f t="shared" si="4"/>
        <v>2.1937014251827282E-2</v>
      </c>
    </row>
    <row r="30" spans="1:16" x14ac:dyDescent="0.25">
      <c r="A30">
        <v>29</v>
      </c>
      <c r="B30" t="s">
        <v>37</v>
      </c>
      <c r="C30">
        <v>171</v>
      </c>
      <c r="D30">
        <v>764</v>
      </c>
      <c r="E30">
        <v>0</v>
      </c>
      <c r="F30">
        <v>0</v>
      </c>
      <c r="G30">
        <v>0</v>
      </c>
      <c r="H30">
        <v>0</v>
      </c>
      <c r="I30">
        <v>0</v>
      </c>
      <c r="J30">
        <v>935</v>
      </c>
      <c r="L30">
        <f t="shared" si="2"/>
        <v>29</v>
      </c>
      <c r="M30" t="str">
        <f t="shared" si="2"/>
        <v>PINTURA</v>
      </c>
      <c r="N30" s="1">
        <f t="shared" si="4"/>
        <v>0.18288770053475936</v>
      </c>
      <c r="O30" s="1">
        <f t="shared" si="4"/>
        <v>0.81711229946524067</v>
      </c>
      <c r="P30" s="1">
        <f t="shared" si="4"/>
        <v>0</v>
      </c>
    </row>
    <row r="31" spans="1:16" x14ac:dyDescent="0.25">
      <c r="A31">
        <v>30</v>
      </c>
      <c r="B31" t="s">
        <v>38</v>
      </c>
      <c r="C31">
        <v>45.4</v>
      </c>
      <c r="D31">
        <v>565.69000000000005</v>
      </c>
      <c r="E31">
        <v>0</v>
      </c>
      <c r="F31">
        <v>0</v>
      </c>
      <c r="G31">
        <v>0</v>
      </c>
      <c r="H31">
        <v>0</v>
      </c>
      <c r="I31">
        <v>0</v>
      </c>
      <c r="J31">
        <v>611.09</v>
      </c>
      <c r="L31">
        <f t="shared" si="2"/>
        <v>30</v>
      </c>
      <c r="M31" t="str">
        <f t="shared" si="2"/>
        <v>PRODUCCIÓ VEGETAL</v>
      </c>
      <c r="N31" s="1">
        <f t="shared" si="4"/>
        <v>7.4293475592793201E-2</v>
      </c>
      <c r="O31" s="1">
        <f t="shared" si="4"/>
        <v>0.9257065244072068</v>
      </c>
      <c r="P31" s="1">
        <f t="shared" si="4"/>
        <v>0</v>
      </c>
    </row>
    <row r="32" spans="1:16" x14ac:dyDescent="0.25">
      <c r="A32">
        <v>31</v>
      </c>
      <c r="B32" t="s">
        <v>39</v>
      </c>
      <c r="C32">
        <v>31.4</v>
      </c>
      <c r="D32">
        <v>818.15</v>
      </c>
      <c r="E32">
        <v>8.5</v>
      </c>
      <c r="F32">
        <v>0</v>
      </c>
      <c r="G32">
        <v>0</v>
      </c>
      <c r="H32">
        <v>0</v>
      </c>
      <c r="I32">
        <v>0</v>
      </c>
      <c r="J32">
        <v>858.05</v>
      </c>
      <c r="L32">
        <f t="shared" si="2"/>
        <v>31</v>
      </c>
      <c r="M32" t="str">
        <f t="shared" si="2"/>
        <v>QUÍMICA</v>
      </c>
      <c r="N32" s="1">
        <f t="shared" si="4"/>
        <v>3.6594604044053375E-2</v>
      </c>
      <c r="O32" s="1">
        <f t="shared" si="4"/>
        <v>0.95349921333255638</v>
      </c>
      <c r="P32" s="1">
        <f t="shared" si="4"/>
        <v>9.9061826233902452E-3</v>
      </c>
    </row>
    <row r="33" spans="1:16" x14ac:dyDescent="0.25">
      <c r="A33">
        <v>32</v>
      </c>
      <c r="B33" t="s">
        <v>40</v>
      </c>
      <c r="C33">
        <v>353.76</v>
      </c>
      <c r="D33">
        <v>2358.27</v>
      </c>
      <c r="E33">
        <v>82</v>
      </c>
      <c r="F33">
        <v>0</v>
      </c>
      <c r="G33">
        <v>0</v>
      </c>
      <c r="H33">
        <v>0</v>
      </c>
      <c r="I33">
        <v>0</v>
      </c>
      <c r="J33">
        <v>2794.03</v>
      </c>
      <c r="L33">
        <f t="shared" si="2"/>
        <v>32</v>
      </c>
      <c r="M33" t="str">
        <f t="shared" si="2"/>
        <v>SISTEMES INFORMÀTICS I COMPUTACIÓ</v>
      </c>
      <c r="N33" s="1">
        <f t="shared" si="4"/>
        <v>0.12661281374931549</v>
      </c>
      <c r="O33" s="1">
        <f t="shared" si="4"/>
        <v>0.84403889722014436</v>
      </c>
      <c r="P33" s="1">
        <f t="shared" si="4"/>
        <v>2.9348289030540115E-2</v>
      </c>
    </row>
    <row r="34" spans="1:16" x14ac:dyDescent="0.25">
      <c r="A34">
        <v>33</v>
      </c>
      <c r="B34" t="s">
        <v>41</v>
      </c>
      <c r="C34">
        <v>20.59</v>
      </c>
      <c r="D34">
        <v>630.84</v>
      </c>
      <c r="E34">
        <v>10.25</v>
      </c>
      <c r="F34">
        <v>0</v>
      </c>
      <c r="G34">
        <v>0</v>
      </c>
      <c r="H34">
        <v>0</v>
      </c>
      <c r="I34">
        <v>0</v>
      </c>
      <c r="J34">
        <v>661.68</v>
      </c>
      <c r="L34">
        <f t="shared" si="2"/>
        <v>33</v>
      </c>
      <c r="M34" t="str">
        <f t="shared" si="2"/>
        <v>TECNOLOGIA D'ALIMENTS</v>
      </c>
      <c r="N34" s="1">
        <f t="shared" si="4"/>
        <v>3.1117760851166729E-2</v>
      </c>
      <c r="O34" s="1">
        <f t="shared" si="4"/>
        <v>0.95339136742836428</v>
      </c>
      <c r="P34" s="1">
        <f t="shared" si="4"/>
        <v>1.549087172046911E-2</v>
      </c>
    </row>
    <row r="35" spans="1:16" x14ac:dyDescent="0.25">
      <c r="A35">
        <v>34</v>
      </c>
      <c r="B35" t="s">
        <v>42</v>
      </c>
      <c r="C35">
        <v>14.36</v>
      </c>
      <c r="D35">
        <v>1156.0999999999999</v>
      </c>
      <c r="E35">
        <v>3</v>
      </c>
      <c r="F35">
        <v>0</v>
      </c>
      <c r="G35">
        <v>0</v>
      </c>
      <c r="H35">
        <v>0</v>
      </c>
      <c r="I35">
        <v>0</v>
      </c>
      <c r="J35">
        <v>1173.46</v>
      </c>
      <c r="L35">
        <f t="shared" si="2"/>
        <v>34</v>
      </c>
      <c r="M35" t="str">
        <f t="shared" si="2"/>
        <v>URBANISME</v>
      </c>
      <c r="N35" s="1">
        <f t="shared" si="4"/>
        <v>1.2237315289826665E-2</v>
      </c>
      <c r="O35" s="1">
        <f t="shared" si="4"/>
        <v>0.98520614251870531</v>
      </c>
      <c r="P35" s="1">
        <f t="shared" si="4"/>
        <v>2.5565421914679662E-3</v>
      </c>
    </row>
    <row r="36" spans="1:16" x14ac:dyDescent="0.25">
      <c r="A36">
        <v>35</v>
      </c>
      <c r="B36" t="s">
        <v>43</v>
      </c>
      <c r="C36">
        <v>98.25</v>
      </c>
      <c r="D36">
        <v>976.75</v>
      </c>
      <c r="E36">
        <v>22.5</v>
      </c>
      <c r="F36">
        <v>0</v>
      </c>
      <c r="G36">
        <v>0</v>
      </c>
      <c r="H36">
        <v>0</v>
      </c>
      <c r="I36">
        <v>0</v>
      </c>
      <c r="J36">
        <v>1097.5</v>
      </c>
      <c r="L36">
        <f t="shared" si="2"/>
        <v>35</v>
      </c>
      <c r="M36" t="str">
        <f t="shared" si="2"/>
        <v>COMUNICACIÓ AUDIOVISUAL, DOCUMENTACIÓ I HISTÒRIA DE L'ART</v>
      </c>
      <c r="N36" s="1">
        <f t="shared" si="4"/>
        <v>8.952164009111617E-2</v>
      </c>
      <c r="O36" s="1">
        <f t="shared" si="4"/>
        <v>0.88997722095671983</v>
      </c>
      <c r="P36" s="1">
        <f t="shared" si="4"/>
        <v>2.0501138952164009E-2</v>
      </c>
    </row>
    <row r="37" spans="1:16" x14ac:dyDescent="0.25">
      <c r="A37">
        <v>36</v>
      </c>
      <c r="B37" t="s">
        <v>44</v>
      </c>
      <c r="C37">
        <v>0</v>
      </c>
      <c r="D37">
        <v>1726</v>
      </c>
      <c r="E37">
        <v>0</v>
      </c>
      <c r="F37">
        <v>0</v>
      </c>
      <c r="G37">
        <v>0</v>
      </c>
      <c r="H37">
        <v>0</v>
      </c>
      <c r="I37">
        <v>0</v>
      </c>
      <c r="J37">
        <v>1726</v>
      </c>
      <c r="L37">
        <f t="shared" si="2"/>
        <v>36</v>
      </c>
      <c r="M37" t="str">
        <f t="shared" si="2"/>
        <v>PROJECTES ARQUITECTÒNICS</v>
      </c>
      <c r="N37" s="1">
        <f t="shared" si="4"/>
        <v>0</v>
      </c>
      <c r="O37" s="1">
        <f t="shared" si="4"/>
        <v>1</v>
      </c>
      <c r="P37" s="1">
        <f t="shared" si="4"/>
        <v>0</v>
      </c>
    </row>
    <row r="38" spans="1:16" x14ac:dyDescent="0.25">
      <c r="A38">
        <v>37</v>
      </c>
      <c r="B38" t="s">
        <v>45</v>
      </c>
      <c r="C38">
        <v>167.18</v>
      </c>
      <c r="D38">
        <v>346.32</v>
      </c>
      <c r="E38">
        <v>0</v>
      </c>
      <c r="F38">
        <v>0</v>
      </c>
      <c r="G38">
        <v>0</v>
      </c>
      <c r="H38">
        <v>0</v>
      </c>
      <c r="I38">
        <v>0</v>
      </c>
      <c r="J38">
        <v>513.5</v>
      </c>
      <c r="L38">
        <f t="shared" si="2"/>
        <v>37</v>
      </c>
      <c r="M38" t="str">
        <f t="shared" si="2"/>
        <v>CONSERVACIÓ I RESTAURACIÓ DE BÉNS CULTURALS</v>
      </c>
      <c r="N38" s="1">
        <f t="shared" si="4"/>
        <v>0.32556962025316455</v>
      </c>
      <c r="O38" s="1">
        <f t="shared" si="4"/>
        <v>0.6744303797468354</v>
      </c>
      <c r="P38" s="1">
        <f t="shared" si="4"/>
        <v>0</v>
      </c>
    </row>
    <row r="39" spans="1:16" x14ac:dyDescent="0.25">
      <c r="A39">
        <v>38</v>
      </c>
      <c r="B39" t="s">
        <v>55</v>
      </c>
      <c r="C39">
        <v>29.24</v>
      </c>
      <c r="D39">
        <v>148.09</v>
      </c>
      <c r="E39">
        <v>0</v>
      </c>
      <c r="F39">
        <v>0</v>
      </c>
      <c r="G39">
        <v>0</v>
      </c>
      <c r="H39">
        <v>0</v>
      </c>
      <c r="I39">
        <v>0</v>
      </c>
      <c r="J39">
        <v>177.33</v>
      </c>
      <c r="L39">
        <f t="shared" si="2"/>
        <v>38</v>
      </c>
      <c r="M39" t="str">
        <f t="shared" si="2"/>
        <v>MECANITZACIÓ I TECNOLOGIA AGRÀRIA</v>
      </c>
      <c r="N39" s="1">
        <f t="shared" si="4"/>
        <v>0.16489031748717078</v>
      </c>
      <c r="O39" s="1">
        <f t="shared" si="4"/>
        <v>0.83510968251282913</v>
      </c>
      <c r="P39" s="1">
        <f t="shared" si="4"/>
        <v>0</v>
      </c>
    </row>
    <row r="40" spans="1:16" x14ac:dyDescent="0.25">
      <c r="A40">
        <v>39</v>
      </c>
      <c r="B40" t="s">
        <v>46</v>
      </c>
      <c r="C40">
        <v>84.75</v>
      </c>
      <c r="D40">
        <v>1522.76</v>
      </c>
      <c r="E40">
        <v>3</v>
      </c>
      <c r="F40">
        <v>0</v>
      </c>
      <c r="G40">
        <v>0</v>
      </c>
      <c r="H40">
        <v>0</v>
      </c>
      <c r="I40">
        <v>0</v>
      </c>
      <c r="J40">
        <v>1610.51</v>
      </c>
      <c r="L40">
        <f t="shared" si="2"/>
        <v>39</v>
      </c>
      <c r="M40" t="str">
        <f t="shared" si="2"/>
        <v>COMUNICACIONS</v>
      </c>
      <c r="N40" s="1">
        <f t="shared" si="4"/>
        <v>5.26230821292634E-2</v>
      </c>
      <c r="O40" s="1">
        <f t="shared" si="4"/>
        <v>0.94551415390155913</v>
      </c>
      <c r="P40" s="1">
        <f t="shared" si="4"/>
        <v>1.8627639691774656E-3</v>
      </c>
    </row>
    <row r="41" spans="1:16" x14ac:dyDescent="0.25">
      <c r="A41">
        <v>40</v>
      </c>
      <c r="B41" t="s">
        <v>47</v>
      </c>
      <c r="C41">
        <v>0</v>
      </c>
      <c r="D41">
        <v>270.77</v>
      </c>
      <c r="E41">
        <v>0</v>
      </c>
      <c r="F41">
        <v>0</v>
      </c>
      <c r="G41">
        <v>0</v>
      </c>
      <c r="H41">
        <v>0</v>
      </c>
      <c r="I41">
        <v>0</v>
      </c>
      <c r="J41">
        <v>270.77</v>
      </c>
      <c r="L41">
        <f t="shared" si="2"/>
        <v>40</v>
      </c>
      <c r="M41" t="str">
        <f t="shared" si="2"/>
        <v>ENGINYERIA I INFRAESTRUCTURA DELS TRANSPORTS</v>
      </c>
      <c r="N41" s="1">
        <f t="shared" si="4"/>
        <v>0</v>
      </c>
      <c r="O41" s="1">
        <f t="shared" si="4"/>
        <v>1</v>
      </c>
      <c r="P41" s="1">
        <f t="shared" si="4"/>
        <v>0</v>
      </c>
    </row>
    <row r="42" spans="1:16" x14ac:dyDescent="0.25">
      <c r="A42">
        <v>41</v>
      </c>
      <c r="B42" t="s">
        <v>48</v>
      </c>
      <c r="C42">
        <v>9.15</v>
      </c>
      <c r="D42">
        <v>285.64999999999998</v>
      </c>
      <c r="E42">
        <v>24.35</v>
      </c>
      <c r="F42">
        <v>0</v>
      </c>
      <c r="G42">
        <v>0</v>
      </c>
      <c r="H42">
        <v>0</v>
      </c>
      <c r="I42">
        <v>0</v>
      </c>
      <c r="J42">
        <v>319.14999999999998</v>
      </c>
      <c r="L42">
        <f t="shared" si="2"/>
        <v>41</v>
      </c>
      <c r="M42" t="str">
        <f t="shared" si="2"/>
        <v>TERMODINÀMICA APLICADA</v>
      </c>
      <c r="N42" s="1">
        <f t="shared" si="4"/>
        <v>2.8669904433651892E-2</v>
      </c>
      <c r="O42" s="1">
        <f t="shared" si="4"/>
        <v>0.89503368322105592</v>
      </c>
      <c r="P42" s="1">
        <f t="shared" si="4"/>
        <v>7.6296412345292192E-2</v>
      </c>
    </row>
    <row r="43" spans="1:16" x14ac:dyDescent="0.25">
      <c r="A43">
        <v>42</v>
      </c>
      <c r="B43" t="s">
        <v>49</v>
      </c>
      <c r="C43">
        <v>24.5</v>
      </c>
      <c r="D43">
        <v>685.85</v>
      </c>
      <c r="E43">
        <v>27.35</v>
      </c>
      <c r="F43">
        <v>0</v>
      </c>
      <c r="G43">
        <v>0</v>
      </c>
      <c r="H43">
        <v>0</v>
      </c>
      <c r="I43">
        <v>0</v>
      </c>
      <c r="J43">
        <v>737.7</v>
      </c>
      <c r="L43">
        <f t="shared" si="2"/>
        <v>42</v>
      </c>
      <c r="M43" t="str">
        <f t="shared" si="2"/>
        <v>ENGINYERIA DE SISTEMES I AUTOMÀTICA</v>
      </c>
      <c r="N43" s="1">
        <f t="shared" si="4"/>
        <v>3.3211332519994578E-2</v>
      </c>
      <c r="O43" s="1">
        <f t="shared" si="4"/>
        <v>0.92971397587095017</v>
      </c>
      <c r="P43" s="1">
        <f t="shared" si="4"/>
        <v>3.7074691609055174E-2</v>
      </c>
    </row>
    <row r="44" spans="1:16" x14ac:dyDescent="0.25">
      <c r="A44">
        <v>43</v>
      </c>
      <c r="B44" t="s">
        <v>50</v>
      </c>
      <c r="C44">
        <v>12.4</v>
      </c>
      <c r="D44">
        <v>667.79</v>
      </c>
      <c r="E44">
        <v>0</v>
      </c>
      <c r="F44">
        <v>0</v>
      </c>
      <c r="G44">
        <v>0</v>
      </c>
      <c r="H44">
        <v>0</v>
      </c>
      <c r="I44">
        <v>0</v>
      </c>
      <c r="J44">
        <v>680.19</v>
      </c>
      <c r="L44">
        <f t="shared" si="2"/>
        <v>43</v>
      </c>
      <c r="M44" t="str">
        <f t="shared" si="2"/>
        <v>PROJECTES D'ENGINYERIA</v>
      </c>
      <c r="N44" s="1">
        <f t="shared" si="4"/>
        <v>1.8230200385186492E-2</v>
      </c>
      <c r="O44" s="1">
        <f t="shared" si="4"/>
        <v>0.98176979961481337</v>
      </c>
      <c r="P44" s="1">
        <f t="shared" si="4"/>
        <v>0</v>
      </c>
    </row>
    <row r="45" spans="1:16" x14ac:dyDescent="0.25">
      <c r="A45">
        <v>44</v>
      </c>
      <c r="B45" t="s">
        <v>51</v>
      </c>
      <c r="C45">
        <v>31.05</v>
      </c>
      <c r="D45">
        <v>407.05</v>
      </c>
      <c r="E45">
        <v>4</v>
      </c>
      <c r="F45">
        <v>0</v>
      </c>
      <c r="G45">
        <v>0</v>
      </c>
      <c r="H45">
        <v>0</v>
      </c>
      <c r="I45">
        <v>0</v>
      </c>
      <c r="J45">
        <v>442.1</v>
      </c>
      <c r="L45">
        <f t="shared" si="2"/>
        <v>44</v>
      </c>
      <c r="M45" t="str">
        <f t="shared" si="2"/>
        <v>ECOSISTEMES AGROFORESTALS</v>
      </c>
      <c r="N45" s="1">
        <f t="shared" ref="N45:P62" si="5">+C45/$J45</f>
        <v>7.0232978964035284E-2</v>
      </c>
      <c r="O45" s="1">
        <f t="shared" si="5"/>
        <v>0.92071929427731281</v>
      </c>
      <c r="P45" s="1">
        <f t="shared" si="5"/>
        <v>9.0477267586518886E-3</v>
      </c>
    </row>
    <row r="46" spans="1:16" x14ac:dyDescent="0.25">
      <c r="A46" t="s">
        <v>52</v>
      </c>
      <c r="B46" t="s">
        <v>9</v>
      </c>
      <c r="C46">
        <v>3406.28</v>
      </c>
      <c r="D46">
        <v>40590.31</v>
      </c>
      <c r="E46">
        <v>1564.59</v>
      </c>
      <c r="F46">
        <v>236.8</v>
      </c>
      <c r="G46">
        <v>16.5</v>
      </c>
      <c r="H46">
        <v>223.5</v>
      </c>
      <c r="I46">
        <v>0</v>
      </c>
      <c r="J46">
        <v>46037.98</v>
      </c>
      <c r="L46" t="str">
        <f t="shared" si="2"/>
        <v>Z</v>
      </c>
      <c r="M46" t="str">
        <f t="shared" si="2"/>
        <v>TOTALS</v>
      </c>
      <c r="N46" s="1">
        <f t="shared" si="5"/>
        <v>7.3988476470948555E-2</v>
      </c>
      <c r="O46" s="1">
        <f t="shared" si="5"/>
        <v>0.88167009065124047</v>
      </c>
      <c r="P46" s="1">
        <f t="shared" si="5"/>
        <v>3.3984766490623604E-2</v>
      </c>
    </row>
    <row r="47" spans="1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M1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1</v>
      </c>
      <c r="B2" t="s">
        <v>54</v>
      </c>
      <c r="C2">
        <v>14.6</v>
      </c>
      <c r="D2">
        <v>142.6</v>
      </c>
      <c r="E2">
        <v>0</v>
      </c>
      <c r="F2">
        <v>0</v>
      </c>
      <c r="G2">
        <v>0</v>
      </c>
      <c r="H2">
        <v>0</v>
      </c>
      <c r="I2">
        <v>0</v>
      </c>
      <c r="J2">
        <v>157.19999999999999</v>
      </c>
      <c r="L2">
        <f>+A2</f>
        <v>1</v>
      </c>
      <c r="M2" t="str">
        <f>+B2</f>
        <v>BIOLOGIA VEGETAL</v>
      </c>
      <c r="N2" s="1">
        <f t="shared" ref="N2:N21" si="0">+C2/$J2</f>
        <v>9.2875318066157772E-2</v>
      </c>
      <c r="O2" s="1">
        <f t="shared" ref="O2:P17" si="1">+D2/$J2</f>
        <v>0.90712468193384221</v>
      </c>
      <c r="P2" s="1">
        <f t="shared" si="1"/>
        <v>0</v>
      </c>
    </row>
    <row r="3" spans="1:16" x14ac:dyDescent="0.25">
      <c r="A3">
        <v>2</v>
      </c>
      <c r="B3" t="s">
        <v>10</v>
      </c>
      <c r="C3">
        <v>16.8</v>
      </c>
      <c r="D3">
        <v>696.78</v>
      </c>
      <c r="E3">
        <v>17.75</v>
      </c>
      <c r="F3">
        <v>0</v>
      </c>
      <c r="G3">
        <v>0</v>
      </c>
      <c r="H3">
        <v>0</v>
      </c>
      <c r="I3">
        <v>0</v>
      </c>
      <c r="J3">
        <v>731.33</v>
      </c>
      <c r="L3">
        <f t="shared" ref="L3:M62" si="2">+A3</f>
        <v>2</v>
      </c>
      <c r="M3" t="str">
        <f t="shared" si="2"/>
        <v>BIOTECNOLOGIA</v>
      </c>
      <c r="N3" s="1">
        <f t="shared" si="0"/>
        <v>2.2971845815158685E-2</v>
      </c>
      <c r="O3" s="1">
        <f t="shared" si="1"/>
        <v>0.95275730518370627</v>
      </c>
      <c r="P3" s="1">
        <f t="shared" si="1"/>
        <v>2.4270849001134916E-2</v>
      </c>
    </row>
    <row r="4" spans="1:16" x14ac:dyDescent="0.25">
      <c r="A4">
        <v>3</v>
      </c>
      <c r="B4" t="s">
        <v>11</v>
      </c>
      <c r="C4">
        <v>15.55</v>
      </c>
      <c r="D4">
        <v>417.97</v>
      </c>
      <c r="E4">
        <v>0</v>
      </c>
      <c r="F4">
        <v>0</v>
      </c>
      <c r="G4">
        <v>0</v>
      </c>
      <c r="H4">
        <v>0</v>
      </c>
      <c r="I4">
        <v>0</v>
      </c>
      <c r="J4">
        <v>433.52</v>
      </c>
      <c r="L4">
        <f t="shared" si="2"/>
        <v>3</v>
      </c>
      <c r="M4" t="str">
        <f t="shared" si="2"/>
        <v>CIÈNCIA ANIMAL</v>
      </c>
      <c r="N4" s="1">
        <f t="shared" si="0"/>
        <v>3.5869164052408198E-2</v>
      </c>
      <c r="O4" s="1">
        <f t="shared" si="1"/>
        <v>0.96413083594759186</v>
      </c>
      <c r="P4" s="1">
        <f t="shared" si="1"/>
        <v>0</v>
      </c>
    </row>
    <row r="5" spans="1:16" x14ac:dyDescent="0.25">
      <c r="A5">
        <v>4</v>
      </c>
      <c r="B5" t="s">
        <v>12</v>
      </c>
      <c r="C5">
        <v>30</v>
      </c>
      <c r="D5">
        <v>357.05</v>
      </c>
      <c r="E5">
        <v>5.25</v>
      </c>
      <c r="F5">
        <v>0</v>
      </c>
      <c r="G5">
        <v>0</v>
      </c>
      <c r="H5">
        <v>0</v>
      </c>
      <c r="I5">
        <v>0</v>
      </c>
      <c r="J5">
        <v>392.3</v>
      </c>
      <c r="L5">
        <f t="shared" si="2"/>
        <v>4</v>
      </c>
      <c r="M5" t="str">
        <f t="shared" si="2"/>
        <v>COMPOSICIÓ ARQUITECTÒNICA</v>
      </c>
      <c r="N5" s="1">
        <f t="shared" si="0"/>
        <v>7.6472087687993878E-2</v>
      </c>
      <c r="O5" s="1">
        <f t="shared" si="1"/>
        <v>0.91014529696660718</v>
      </c>
      <c r="P5" s="1">
        <f t="shared" si="1"/>
        <v>1.3382615345398929E-2</v>
      </c>
    </row>
    <row r="6" spans="1:16" x14ac:dyDescent="0.25">
      <c r="A6">
        <v>5</v>
      </c>
      <c r="B6" t="s">
        <v>13</v>
      </c>
      <c r="C6">
        <v>62.05</v>
      </c>
      <c r="D6">
        <v>1660.92</v>
      </c>
      <c r="E6">
        <v>4.55</v>
      </c>
      <c r="F6">
        <v>0</v>
      </c>
      <c r="G6">
        <v>0</v>
      </c>
      <c r="H6">
        <v>0</v>
      </c>
      <c r="I6">
        <v>0</v>
      </c>
      <c r="J6">
        <v>1727.52</v>
      </c>
      <c r="L6">
        <f t="shared" si="2"/>
        <v>5</v>
      </c>
      <c r="M6" t="str">
        <f t="shared" si="2"/>
        <v>CONSTRUCCIONS ARQUITECTÒNIQUES</v>
      </c>
      <c r="N6" s="1">
        <f t="shared" si="0"/>
        <v>3.5918542187644717E-2</v>
      </c>
      <c r="O6" s="1">
        <f t="shared" si="1"/>
        <v>0.96144762434009456</v>
      </c>
      <c r="P6" s="1">
        <f t="shared" si="1"/>
        <v>2.6338334722608133E-3</v>
      </c>
    </row>
    <row r="7" spans="1:16" x14ac:dyDescent="0.25">
      <c r="A7">
        <v>6</v>
      </c>
      <c r="B7" t="s">
        <v>14</v>
      </c>
      <c r="C7">
        <v>96</v>
      </c>
      <c r="D7">
        <v>1053</v>
      </c>
      <c r="E7">
        <v>69</v>
      </c>
      <c r="F7">
        <v>0</v>
      </c>
      <c r="G7">
        <v>0</v>
      </c>
      <c r="H7">
        <v>0</v>
      </c>
      <c r="I7">
        <v>0</v>
      </c>
      <c r="J7">
        <v>1218</v>
      </c>
      <c r="L7">
        <f t="shared" si="2"/>
        <v>6</v>
      </c>
      <c r="M7" t="str">
        <f t="shared" si="2"/>
        <v>DIBUIX</v>
      </c>
      <c r="N7" s="1">
        <f t="shared" si="0"/>
        <v>7.8817733990147784E-2</v>
      </c>
      <c r="O7" s="1">
        <f t="shared" si="1"/>
        <v>0.8645320197044335</v>
      </c>
      <c r="P7" s="1">
        <f t="shared" si="1"/>
        <v>5.6650246305418719E-2</v>
      </c>
    </row>
    <row r="8" spans="1:16" x14ac:dyDescent="0.25">
      <c r="A8">
        <v>7</v>
      </c>
      <c r="B8" t="s">
        <v>15</v>
      </c>
      <c r="C8">
        <v>76.099999999999994</v>
      </c>
      <c r="D8">
        <v>1406.08</v>
      </c>
      <c r="E8">
        <v>56.72</v>
      </c>
      <c r="F8">
        <v>0</v>
      </c>
      <c r="G8">
        <v>0</v>
      </c>
      <c r="H8">
        <v>0</v>
      </c>
      <c r="I8">
        <v>0</v>
      </c>
      <c r="J8">
        <v>1538.9</v>
      </c>
      <c r="L8">
        <f t="shared" si="2"/>
        <v>7</v>
      </c>
      <c r="M8" t="str">
        <f t="shared" si="2"/>
        <v>ECONOMIA I CIÈNCIES SOCIALS</v>
      </c>
      <c r="N8" s="1">
        <f t="shared" si="0"/>
        <v>4.9450906491649876E-2</v>
      </c>
      <c r="O8" s="1">
        <f t="shared" si="1"/>
        <v>0.91369159789459997</v>
      </c>
      <c r="P8" s="1">
        <f t="shared" si="1"/>
        <v>3.6857495613750076E-2</v>
      </c>
    </row>
    <row r="9" spans="1:16" x14ac:dyDescent="0.25">
      <c r="A9">
        <v>8</v>
      </c>
      <c r="B9" t="s">
        <v>16</v>
      </c>
      <c r="C9">
        <v>70.5</v>
      </c>
      <c r="D9">
        <v>857</v>
      </c>
      <c r="E9">
        <v>0</v>
      </c>
      <c r="F9">
        <v>0</v>
      </c>
      <c r="G9">
        <v>0</v>
      </c>
      <c r="H9">
        <v>0</v>
      </c>
      <c r="I9">
        <v>0</v>
      </c>
      <c r="J9">
        <v>927.5</v>
      </c>
      <c r="L9">
        <f t="shared" si="2"/>
        <v>8</v>
      </c>
      <c r="M9" t="str">
        <f t="shared" si="2"/>
        <v>ESCULTURA</v>
      </c>
      <c r="N9" s="1">
        <f t="shared" si="0"/>
        <v>7.6010781671159031E-2</v>
      </c>
      <c r="O9" s="1">
        <f t="shared" si="1"/>
        <v>0.92398921832884096</v>
      </c>
      <c r="P9" s="1">
        <f t="shared" si="1"/>
        <v>0</v>
      </c>
    </row>
    <row r="10" spans="1:16" x14ac:dyDescent="0.25">
      <c r="A10">
        <v>9</v>
      </c>
      <c r="B10" t="s">
        <v>17</v>
      </c>
      <c r="C10">
        <v>85.85</v>
      </c>
      <c r="D10">
        <v>831.4</v>
      </c>
      <c r="E10">
        <v>23.05</v>
      </c>
      <c r="F10">
        <v>0</v>
      </c>
      <c r="G10">
        <v>0</v>
      </c>
      <c r="H10">
        <v>0</v>
      </c>
      <c r="I10">
        <v>0</v>
      </c>
      <c r="J10">
        <v>940.3</v>
      </c>
      <c r="L10">
        <f t="shared" si="2"/>
        <v>9</v>
      </c>
      <c r="M10" t="str">
        <f t="shared" si="2"/>
        <v>ESTADÍSTICA I INVESTIGACIÓ OPERATIVA APLICADES I QUALITAT</v>
      </c>
      <c r="N10" s="1">
        <f t="shared" si="0"/>
        <v>9.1300648729129005E-2</v>
      </c>
      <c r="O10" s="1">
        <f t="shared" si="1"/>
        <v>0.88418589811762205</v>
      </c>
      <c r="P10" s="1">
        <f t="shared" si="1"/>
        <v>2.4513453153248967E-2</v>
      </c>
    </row>
    <row r="11" spans="1:16" x14ac:dyDescent="0.25">
      <c r="A11">
        <v>10</v>
      </c>
      <c r="B11" t="s">
        <v>18</v>
      </c>
      <c r="C11">
        <v>75.075000000000003</v>
      </c>
      <c r="D11">
        <v>1333.925</v>
      </c>
      <c r="E11">
        <v>0</v>
      </c>
      <c r="F11">
        <v>0</v>
      </c>
      <c r="G11">
        <v>0</v>
      </c>
      <c r="H11">
        <v>0</v>
      </c>
      <c r="I11">
        <v>0</v>
      </c>
      <c r="J11">
        <v>1409</v>
      </c>
      <c r="L11">
        <f t="shared" si="2"/>
        <v>10</v>
      </c>
      <c r="M11" t="str">
        <f t="shared" si="2"/>
        <v>EXPRESSIÓ GRÀFICA ARQUITECTÒNICA</v>
      </c>
      <c r="N11" s="1">
        <f t="shared" si="0"/>
        <v>5.3282469836763664E-2</v>
      </c>
      <c r="O11" s="1">
        <f t="shared" si="1"/>
        <v>0.94671753016323634</v>
      </c>
      <c r="P11" s="1">
        <f t="shared" si="1"/>
        <v>0</v>
      </c>
    </row>
    <row r="12" spans="1:16" x14ac:dyDescent="0.25">
      <c r="A12">
        <v>11</v>
      </c>
      <c r="B12" t="s">
        <v>19</v>
      </c>
      <c r="C12">
        <v>91.6</v>
      </c>
      <c r="D12">
        <v>996.65</v>
      </c>
      <c r="E12">
        <v>0</v>
      </c>
      <c r="F12">
        <v>0</v>
      </c>
      <c r="G12">
        <v>0</v>
      </c>
      <c r="H12">
        <v>0</v>
      </c>
      <c r="I12">
        <v>0</v>
      </c>
      <c r="J12">
        <v>1088.25</v>
      </c>
      <c r="L12">
        <f t="shared" si="2"/>
        <v>11</v>
      </c>
      <c r="M12" t="str">
        <f t="shared" si="2"/>
        <v>Enginyeria Gràfica</v>
      </c>
      <c r="N12" s="1">
        <f t="shared" si="0"/>
        <v>8.4171835515736274E-2</v>
      </c>
      <c r="O12" s="1">
        <f t="shared" si="1"/>
        <v>0.91582816448426374</v>
      </c>
      <c r="P12" s="1">
        <f t="shared" si="1"/>
        <v>0</v>
      </c>
    </row>
    <row r="13" spans="1:16" x14ac:dyDescent="0.25">
      <c r="A13">
        <v>12</v>
      </c>
      <c r="B13" t="s">
        <v>20</v>
      </c>
      <c r="C13">
        <v>128.84</v>
      </c>
      <c r="D13">
        <v>1872.41</v>
      </c>
      <c r="E13">
        <v>16.75</v>
      </c>
      <c r="F13">
        <v>0</v>
      </c>
      <c r="G13">
        <v>0</v>
      </c>
      <c r="H13">
        <v>0</v>
      </c>
      <c r="I13">
        <v>0</v>
      </c>
      <c r="J13">
        <v>2018</v>
      </c>
      <c r="L13">
        <f t="shared" si="2"/>
        <v>12</v>
      </c>
      <c r="M13" t="str">
        <f t="shared" si="2"/>
        <v>FÍSICA APLICADA</v>
      </c>
      <c r="N13" s="1">
        <f t="shared" si="0"/>
        <v>6.3845391476709618E-2</v>
      </c>
      <c r="O13" s="1">
        <f t="shared" si="1"/>
        <v>0.92785431119920714</v>
      </c>
      <c r="P13" s="1">
        <f t="shared" si="1"/>
        <v>8.3002973240832514E-3</v>
      </c>
    </row>
    <row r="14" spans="1:16" x14ac:dyDescent="0.25">
      <c r="A14">
        <v>13</v>
      </c>
      <c r="B14" t="s">
        <v>21</v>
      </c>
      <c r="C14">
        <v>176.15</v>
      </c>
      <c r="D14">
        <v>214</v>
      </c>
      <c r="E14">
        <v>960.1</v>
      </c>
      <c r="F14">
        <v>246</v>
      </c>
      <c r="G14">
        <v>16.5</v>
      </c>
      <c r="H14">
        <v>218</v>
      </c>
      <c r="I14">
        <v>0</v>
      </c>
      <c r="J14">
        <v>1830.75</v>
      </c>
      <c r="L14">
        <f t="shared" si="2"/>
        <v>13</v>
      </c>
      <c r="M14" t="str">
        <f t="shared" si="2"/>
        <v>LINGÜÍSTICA APLICADA</v>
      </c>
      <c r="N14" s="1">
        <f t="shared" si="0"/>
        <v>9.6217397241567665E-2</v>
      </c>
      <c r="O14" s="1">
        <f t="shared" si="1"/>
        <v>0.11689198415949748</v>
      </c>
      <c r="P14" s="1">
        <f t="shared" si="1"/>
        <v>0.52442987846510991</v>
      </c>
    </row>
    <row r="15" spans="1:16" x14ac:dyDescent="0.25">
      <c r="A15">
        <v>14</v>
      </c>
      <c r="B15" t="s">
        <v>22</v>
      </c>
      <c r="C15">
        <v>29.6</v>
      </c>
      <c r="D15">
        <v>650.65</v>
      </c>
      <c r="E15">
        <v>4</v>
      </c>
      <c r="F15">
        <v>0</v>
      </c>
      <c r="G15">
        <v>0</v>
      </c>
      <c r="H15">
        <v>0</v>
      </c>
      <c r="I15">
        <v>0</v>
      </c>
      <c r="J15">
        <v>684.25</v>
      </c>
      <c r="L15">
        <f t="shared" si="2"/>
        <v>14</v>
      </c>
      <c r="M15" t="str">
        <f t="shared" si="2"/>
        <v>ENGINYERIA RURAL I AGROALIMENTÀRIA</v>
      </c>
      <c r="N15" s="1">
        <f t="shared" si="0"/>
        <v>4.3259042747533796E-2</v>
      </c>
      <c r="O15" s="1">
        <f t="shared" si="1"/>
        <v>0.95089514066496161</v>
      </c>
      <c r="P15" s="1">
        <f t="shared" si="1"/>
        <v>5.8458165875045669E-3</v>
      </c>
    </row>
    <row r="16" spans="1:16" x14ac:dyDescent="0.25">
      <c r="A16">
        <v>15</v>
      </c>
      <c r="B16" t="s">
        <v>23</v>
      </c>
      <c r="C16">
        <v>10.5</v>
      </c>
      <c r="D16">
        <v>1132.53</v>
      </c>
      <c r="E16">
        <v>0</v>
      </c>
      <c r="F16">
        <v>0</v>
      </c>
      <c r="G16">
        <v>0</v>
      </c>
      <c r="H16">
        <v>0</v>
      </c>
      <c r="I16">
        <v>0</v>
      </c>
      <c r="J16">
        <v>1143.03</v>
      </c>
      <c r="L16">
        <f t="shared" si="2"/>
        <v>15</v>
      </c>
      <c r="M16" t="str">
        <f t="shared" si="2"/>
        <v>ENGINYERIA CARTOGRÀFICA, GEODÈSIA I FOTOGRAMETRIA</v>
      </c>
      <c r="N16" s="1">
        <f t="shared" si="0"/>
        <v>9.1861106007716329E-3</v>
      </c>
      <c r="O16" s="1">
        <f t="shared" si="1"/>
        <v>0.99081388939922832</v>
      </c>
      <c r="P16" s="1">
        <f t="shared" si="1"/>
        <v>0</v>
      </c>
    </row>
    <row r="17" spans="1:16" x14ac:dyDescent="0.25">
      <c r="A17">
        <v>16</v>
      </c>
      <c r="B17" t="s">
        <v>24</v>
      </c>
      <c r="C17">
        <v>18.3</v>
      </c>
      <c r="D17">
        <v>669.37</v>
      </c>
      <c r="E17">
        <v>0</v>
      </c>
      <c r="F17">
        <v>0</v>
      </c>
      <c r="G17">
        <v>0</v>
      </c>
      <c r="H17">
        <v>0</v>
      </c>
      <c r="I17">
        <v>0</v>
      </c>
      <c r="J17">
        <v>687.67</v>
      </c>
      <c r="L17">
        <f t="shared" si="2"/>
        <v>16</v>
      </c>
      <c r="M17" t="str">
        <f t="shared" si="2"/>
        <v>ENGINYERIA DE LA CONSTRUCCIÓ I DE PROJECTES  D'ENGINYERIA CIVIL</v>
      </c>
      <c r="N17" s="1">
        <f t="shared" si="0"/>
        <v>2.6611601494903082E-2</v>
      </c>
      <c r="O17" s="1">
        <f t="shared" si="1"/>
        <v>0.97338839850509695</v>
      </c>
      <c r="P17" s="1">
        <f t="shared" si="1"/>
        <v>0</v>
      </c>
    </row>
    <row r="18" spans="1:16" x14ac:dyDescent="0.25">
      <c r="A18">
        <v>17</v>
      </c>
      <c r="B18" t="s">
        <v>25</v>
      </c>
      <c r="C18">
        <v>317</v>
      </c>
      <c r="D18">
        <v>1507</v>
      </c>
      <c r="E18">
        <v>45</v>
      </c>
      <c r="F18">
        <v>0</v>
      </c>
      <c r="G18">
        <v>0</v>
      </c>
      <c r="H18">
        <v>0</v>
      </c>
      <c r="I18">
        <v>0</v>
      </c>
      <c r="J18">
        <v>1869</v>
      </c>
      <c r="L18">
        <f t="shared" si="2"/>
        <v>17</v>
      </c>
      <c r="M18" t="str">
        <f t="shared" si="2"/>
        <v>INFORMÀTICA DE SISTEMES I COMPUTADORS</v>
      </c>
      <c r="N18" s="1">
        <f t="shared" si="0"/>
        <v>0.16960941680042804</v>
      </c>
      <c r="O18" s="1">
        <f t="shared" ref="O18:P21" si="3">+D18/$J18</f>
        <v>0.80631353665061534</v>
      </c>
      <c r="P18" s="1">
        <f t="shared" si="3"/>
        <v>2.4077046548956663E-2</v>
      </c>
    </row>
    <row r="19" spans="1:16" x14ac:dyDescent="0.25">
      <c r="A19">
        <v>18</v>
      </c>
      <c r="B19" t="s">
        <v>26</v>
      </c>
      <c r="C19">
        <v>0</v>
      </c>
      <c r="D19">
        <v>379.58</v>
      </c>
      <c r="E19">
        <v>0</v>
      </c>
      <c r="F19">
        <v>0</v>
      </c>
      <c r="G19">
        <v>0</v>
      </c>
      <c r="H19">
        <v>0</v>
      </c>
      <c r="I19">
        <v>0</v>
      </c>
      <c r="J19">
        <v>379.58</v>
      </c>
      <c r="L19">
        <f t="shared" si="2"/>
        <v>18</v>
      </c>
      <c r="M19" t="str">
        <f t="shared" si="2"/>
        <v>ENGINYERIA DEL TERRENY</v>
      </c>
      <c r="N19" s="1">
        <f t="shared" si="0"/>
        <v>0</v>
      </c>
      <c r="O19" s="1">
        <f t="shared" si="3"/>
        <v>1</v>
      </c>
      <c r="P19" s="1">
        <f t="shared" si="3"/>
        <v>0</v>
      </c>
    </row>
    <row r="20" spans="1:16" x14ac:dyDescent="0.25">
      <c r="A20">
        <v>19</v>
      </c>
      <c r="B20" t="s">
        <v>27</v>
      </c>
      <c r="C20">
        <v>40.82</v>
      </c>
      <c r="D20">
        <v>925.76</v>
      </c>
      <c r="E20">
        <v>8.1</v>
      </c>
      <c r="F20">
        <v>0</v>
      </c>
      <c r="G20">
        <v>0</v>
      </c>
      <c r="H20">
        <v>0</v>
      </c>
      <c r="I20">
        <v>0</v>
      </c>
      <c r="J20">
        <v>974.68</v>
      </c>
      <c r="L20">
        <f t="shared" si="2"/>
        <v>19</v>
      </c>
      <c r="M20" t="str">
        <f t="shared" si="2"/>
        <v>ENGINYERIA ELÈCTRICA</v>
      </c>
      <c r="N20" s="1">
        <f t="shared" si="0"/>
        <v>4.1880412032667132E-2</v>
      </c>
      <c r="O20" s="1">
        <f t="shared" si="3"/>
        <v>0.94980916813723482</v>
      </c>
      <c r="P20" s="1">
        <f t="shared" si="3"/>
        <v>8.3104198300980835E-3</v>
      </c>
    </row>
    <row r="21" spans="1:16" x14ac:dyDescent="0.25">
      <c r="A21">
        <v>20</v>
      </c>
      <c r="B21" t="s">
        <v>28</v>
      </c>
      <c r="C21">
        <v>130.35</v>
      </c>
      <c r="D21">
        <v>1361.25</v>
      </c>
      <c r="E21">
        <v>45.5</v>
      </c>
      <c r="F21">
        <v>0</v>
      </c>
      <c r="G21">
        <v>0</v>
      </c>
      <c r="H21">
        <v>0</v>
      </c>
      <c r="I21">
        <v>0</v>
      </c>
      <c r="J21">
        <v>1537.1</v>
      </c>
      <c r="L21">
        <f t="shared" si="2"/>
        <v>20</v>
      </c>
      <c r="M21" t="str">
        <f t="shared" si="2"/>
        <v>ENGINYERIA ELECTRÒNICA</v>
      </c>
      <c r="N21" s="1">
        <f t="shared" si="0"/>
        <v>8.480255025697743E-2</v>
      </c>
      <c r="O21" s="1">
        <f t="shared" si="3"/>
        <v>0.88559625268362507</v>
      </c>
      <c r="P21" s="1">
        <f t="shared" si="3"/>
        <v>2.9601197059397569E-2</v>
      </c>
    </row>
    <row r="22" spans="1:16" x14ac:dyDescent="0.25">
      <c r="A22">
        <v>21</v>
      </c>
      <c r="B22" t="s">
        <v>29</v>
      </c>
      <c r="C22">
        <v>17.350000000000001</v>
      </c>
      <c r="D22">
        <v>907.5</v>
      </c>
      <c r="E22">
        <v>12.1</v>
      </c>
      <c r="F22">
        <v>0</v>
      </c>
      <c r="G22">
        <v>0</v>
      </c>
      <c r="H22">
        <v>0</v>
      </c>
      <c r="I22">
        <v>0</v>
      </c>
      <c r="J22">
        <v>936.95</v>
      </c>
      <c r="L22">
        <f t="shared" si="2"/>
        <v>21</v>
      </c>
      <c r="M22" t="str">
        <f t="shared" si="2"/>
        <v>ENGINYERIA HIDRÀULICA I MEDI AMBIENT</v>
      </c>
      <c r="N22" s="1">
        <f t="shared" ref="N22:P44" si="4">+C22/$J22</f>
        <v>1.8517530284433537E-2</v>
      </c>
      <c r="O22" s="1">
        <f t="shared" si="4"/>
        <v>0.96856822669299314</v>
      </c>
      <c r="P22" s="1">
        <f t="shared" si="4"/>
        <v>1.2914243022573242E-2</v>
      </c>
    </row>
    <row r="23" spans="1:16" x14ac:dyDescent="0.25">
      <c r="A23">
        <v>22</v>
      </c>
      <c r="B23" t="s">
        <v>30</v>
      </c>
      <c r="C23">
        <v>58.55</v>
      </c>
      <c r="D23">
        <v>1623.79</v>
      </c>
      <c r="E23">
        <v>0</v>
      </c>
      <c r="F23">
        <v>0</v>
      </c>
      <c r="G23">
        <v>0</v>
      </c>
      <c r="H23">
        <v>0</v>
      </c>
      <c r="I23">
        <v>0</v>
      </c>
      <c r="J23">
        <v>1682.34</v>
      </c>
      <c r="L23">
        <f t="shared" si="2"/>
        <v>22</v>
      </c>
      <c r="M23" t="str">
        <f t="shared" si="2"/>
        <v>ENGINYERIA MECÀNICA I DE MATERIALS</v>
      </c>
      <c r="N23" s="1">
        <f t="shared" si="4"/>
        <v>3.4802715265641902E-2</v>
      </c>
      <c r="O23" s="1">
        <f t="shared" si="4"/>
        <v>0.96519728473435817</v>
      </c>
      <c r="P23" s="1">
        <f t="shared" si="4"/>
        <v>0</v>
      </c>
    </row>
    <row r="24" spans="1:16" x14ac:dyDescent="0.25">
      <c r="A24">
        <v>23</v>
      </c>
      <c r="B24" t="s">
        <v>31</v>
      </c>
      <c r="C24">
        <v>30.1</v>
      </c>
      <c r="D24">
        <v>908.11</v>
      </c>
      <c r="E24">
        <v>9.5</v>
      </c>
      <c r="F24">
        <v>0</v>
      </c>
      <c r="G24">
        <v>0</v>
      </c>
      <c r="H24">
        <v>0</v>
      </c>
      <c r="I24">
        <v>0</v>
      </c>
      <c r="J24">
        <v>947.71</v>
      </c>
      <c r="L24">
        <f t="shared" si="2"/>
        <v>23</v>
      </c>
      <c r="M24" t="str">
        <f t="shared" si="2"/>
        <v>ENGINYERIA QUÍMICA I NUCLEAR</v>
      </c>
      <c r="N24" s="1">
        <f t="shared" si="4"/>
        <v>3.1760770699897647E-2</v>
      </c>
      <c r="O24" s="1">
        <f t="shared" si="4"/>
        <v>0.95821506579016791</v>
      </c>
      <c r="P24" s="1">
        <f t="shared" si="4"/>
        <v>1.0024163509934474E-2</v>
      </c>
    </row>
    <row r="25" spans="1:16" x14ac:dyDescent="0.25">
      <c r="A25">
        <v>24</v>
      </c>
      <c r="B25" t="s">
        <v>32</v>
      </c>
      <c r="C25">
        <v>0</v>
      </c>
      <c r="D25">
        <v>288.8</v>
      </c>
      <c r="E25">
        <v>12</v>
      </c>
      <c r="F25">
        <v>0</v>
      </c>
      <c r="G25">
        <v>0</v>
      </c>
      <c r="H25">
        <v>0</v>
      </c>
      <c r="I25">
        <v>0</v>
      </c>
      <c r="J25">
        <v>300.8</v>
      </c>
      <c r="L25">
        <f t="shared" si="2"/>
        <v>24</v>
      </c>
      <c r="M25" t="str">
        <f t="shared" si="2"/>
        <v>ENGINYERIA TÈXTIL I PAPERERA</v>
      </c>
      <c r="N25" s="1">
        <f t="shared" si="4"/>
        <v>0</v>
      </c>
      <c r="O25" s="1">
        <f t="shared" si="4"/>
        <v>0.96010638297872342</v>
      </c>
      <c r="P25" s="1">
        <f t="shared" si="4"/>
        <v>3.9893617021276591E-2</v>
      </c>
    </row>
    <row r="26" spans="1:16" x14ac:dyDescent="0.25">
      <c r="A26">
        <v>25</v>
      </c>
      <c r="B26" t="s">
        <v>33</v>
      </c>
      <c r="C26">
        <v>37</v>
      </c>
      <c r="D26">
        <v>505.61</v>
      </c>
      <c r="E26">
        <v>14.4</v>
      </c>
      <c r="F26">
        <v>0</v>
      </c>
      <c r="G26">
        <v>0</v>
      </c>
      <c r="H26">
        <v>0</v>
      </c>
      <c r="I26">
        <v>0</v>
      </c>
      <c r="J26">
        <v>557.01</v>
      </c>
      <c r="L26">
        <f t="shared" si="2"/>
        <v>25</v>
      </c>
      <c r="M26" t="str">
        <f t="shared" si="2"/>
        <v>MÀQUINES I MOTORS TÈRMICS</v>
      </c>
      <c r="N26" s="1">
        <f t="shared" si="4"/>
        <v>6.6426096479416885E-2</v>
      </c>
      <c r="O26" s="1">
        <f t="shared" si="4"/>
        <v>0.90772158489075605</v>
      </c>
      <c r="P26" s="1">
        <f t="shared" si="4"/>
        <v>2.5852318629827113E-2</v>
      </c>
    </row>
    <row r="27" spans="1:16" x14ac:dyDescent="0.25">
      <c r="A27">
        <v>26</v>
      </c>
      <c r="B27" t="s">
        <v>34</v>
      </c>
      <c r="C27">
        <v>490.13</v>
      </c>
      <c r="D27">
        <v>2457.02</v>
      </c>
      <c r="E27">
        <v>28.85</v>
      </c>
      <c r="F27">
        <v>0</v>
      </c>
      <c r="G27">
        <v>0</v>
      </c>
      <c r="H27">
        <v>0</v>
      </c>
      <c r="I27">
        <v>0</v>
      </c>
      <c r="J27">
        <v>2976</v>
      </c>
      <c r="L27">
        <f t="shared" si="2"/>
        <v>26</v>
      </c>
      <c r="M27" t="str">
        <f t="shared" si="2"/>
        <v>MATEMÀTICA APLICADA</v>
      </c>
      <c r="N27" s="1">
        <f t="shared" si="4"/>
        <v>0.16469422043010754</v>
      </c>
      <c r="O27" s="1">
        <f t="shared" si="4"/>
        <v>0.8256115591397849</v>
      </c>
      <c r="P27" s="1">
        <f t="shared" si="4"/>
        <v>9.6942204301075276E-3</v>
      </c>
    </row>
    <row r="28" spans="1:16" x14ac:dyDescent="0.25">
      <c r="A28">
        <v>27</v>
      </c>
      <c r="B28" t="s">
        <v>35</v>
      </c>
      <c r="C28">
        <v>81.900000000000006</v>
      </c>
      <c r="D28">
        <v>1069.9100000000001</v>
      </c>
      <c r="E28">
        <v>6.5</v>
      </c>
      <c r="F28">
        <v>0</v>
      </c>
      <c r="G28">
        <v>0</v>
      </c>
      <c r="H28">
        <v>0</v>
      </c>
      <c r="I28">
        <v>0</v>
      </c>
      <c r="J28">
        <v>1158.31</v>
      </c>
      <c r="L28">
        <f t="shared" si="2"/>
        <v>27</v>
      </c>
      <c r="M28" t="str">
        <f t="shared" si="2"/>
        <v>MECÀNICA DELS MEDIS CONTINUS I TEORIA D'ESTRUCTURES</v>
      </c>
      <c r="N28" s="1">
        <f t="shared" si="4"/>
        <v>7.0706460274019917E-2</v>
      </c>
      <c r="O28" s="1">
        <f t="shared" si="4"/>
        <v>0.92368191589470883</v>
      </c>
      <c r="P28" s="1">
        <f t="shared" si="4"/>
        <v>5.611623831271422E-3</v>
      </c>
    </row>
    <row r="29" spans="1:16" x14ac:dyDescent="0.25">
      <c r="A29">
        <v>28</v>
      </c>
      <c r="B29" t="s">
        <v>36</v>
      </c>
      <c r="C29">
        <v>33.5</v>
      </c>
      <c r="D29">
        <v>2102.0100000000002</v>
      </c>
      <c r="E29">
        <v>30.75</v>
      </c>
      <c r="F29">
        <v>0</v>
      </c>
      <c r="G29">
        <v>0</v>
      </c>
      <c r="H29">
        <v>0</v>
      </c>
      <c r="I29">
        <v>0</v>
      </c>
      <c r="J29">
        <v>2166.2600000000002</v>
      </c>
      <c r="L29">
        <f t="shared" si="2"/>
        <v>28</v>
      </c>
      <c r="M29" t="str">
        <f t="shared" si="2"/>
        <v>Organització d'Empreses</v>
      </c>
      <c r="N29" s="1">
        <f t="shared" si="4"/>
        <v>1.546444101816033E-2</v>
      </c>
      <c r="O29" s="1">
        <f t="shared" si="4"/>
        <v>0.9703405870024836</v>
      </c>
      <c r="P29" s="1">
        <f t="shared" si="4"/>
        <v>1.4194971979356125E-2</v>
      </c>
    </row>
    <row r="30" spans="1:16" x14ac:dyDescent="0.25">
      <c r="A30">
        <v>29</v>
      </c>
      <c r="B30" t="s">
        <v>37</v>
      </c>
      <c r="C30">
        <v>174</v>
      </c>
      <c r="D30">
        <v>741.5</v>
      </c>
      <c r="E30">
        <v>0</v>
      </c>
      <c r="F30">
        <v>0</v>
      </c>
      <c r="G30">
        <v>0</v>
      </c>
      <c r="H30">
        <v>0</v>
      </c>
      <c r="I30">
        <v>0</v>
      </c>
      <c r="J30">
        <v>915.5</v>
      </c>
      <c r="L30">
        <f t="shared" si="2"/>
        <v>29</v>
      </c>
      <c r="M30" t="str">
        <f t="shared" si="2"/>
        <v>PINTURA</v>
      </c>
      <c r="N30" s="1">
        <f t="shared" si="4"/>
        <v>0.1900600764609503</v>
      </c>
      <c r="O30" s="1">
        <f t="shared" si="4"/>
        <v>0.80993992353904964</v>
      </c>
      <c r="P30" s="1">
        <f t="shared" si="4"/>
        <v>0</v>
      </c>
    </row>
    <row r="31" spans="1:16" x14ac:dyDescent="0.25">
      <c r="A31">
        <v>30</v>
      </c>
      <c r="B31" t="s">
        <v>38</v>
      </c>
      <c r="C31">
        <v>41.85</v>
      </c>
      <c r="D31">
        <v>582.27</v>
      </c>
      <c r="E31">
        <v>15.5</v>
      </c>
      <c r="F31">
        <v>0</v>
      </c>
      <c r="G31">
        <v>0</v>
      </c>
      <c r="H31">
        <v>0</v>
      </c>
      <c r="I31">
        <v>0</v>
      </c>
      <c r="J31">
        <v>639.62</v>
      </c>
      <c r="L31">
        <f t="shared" si="2"/>
        <v>30</v>
      </c>
      <c r="M31" t="str">
        <f t="shared" si="2"/>
        <v>PRODUCCIÓ VEGETAL</v>
      </c>
      <c r="N31" s="1">
        <f t="shared" si="4"/>
        <v>6.5429473750039088E-2</v>
      </c>
      <c r="O31" s="1">
        <f t="shared" si="4"/>
        <v>0.91033738782402052</v>
      </c>
      <c r="P31" s="1">
        <f t="shared" si="4"/>
        <v>2.4233138425940402E-2</v>
      </c>
    </row>
    <row r="32" spans="1:16" x14ac:dyDescent="0.25">
      <c r="A32">
        <v>31</v>
      </c>
      <c r="B32" t="s">
        <v>39</v>
      </c>
      <c r="C32">
        <v>34.5</v>
      </c>
      <c r="D32">
        <v>850.29</v>
      </c>
      <c r="E32">
        <v>12.25</v>
      </c>
      <c r="F32">
        <v>0</v>
      </c>
      <c r="G32">
        <v>0</v>
      </c>
      <c r="H32">
        <v>0</v>
      </c>
      <c r="I32">
        <v>0</v>
      </c>
      <c r="J32">
        <v>897.04</v>
      </c>
      <c r="L32">
        <f t="shared" si="2"/>
        <v>31</v>
      </c>
      <c r="M32" t="str">
        <f t="shared" si="2"/>
        <v>QUÍMICA</v>
      </c>
      <c r="N32" s="1">
        <f t="shared" si="4"/>
        <v>3.8459823419245517E-2</v>
      </c>
      <c r="O32" s="1">
        <f t="shared" si="4"/>
        <v>0.94788415232319634</v>
      </c>
      <c r="P32" s="1">
        <f t="shared" si="4"/>
        <v>1.3656024257558193E-2</v>
      </c>
    </row>
    <row r="33" spans="1:16" x14ac:dyDescent="0.25">
      <c r="A33">
        <v>32</v>
      </c>
      <c r="B33" t="s">
        <v>40</v>
      </c>
      <c r="C33">
        <v>328.03</v>
      </c>
      <c r="D33">
        <v>2685.53</v>
      </c>
      <c r="E33">
        <v>66</v>
      </c>
      <c r="F33">
        <v>0</v>
      </c>
      <c r="G33">
        <v>0</v>
      </c>
      <c r="H33">
        <v>0</v>
      </c>
      <c r="I33">
        <v>0</v>
      </c>
      <c r="J33">
        <v>3079.56</v>
      </c>
      <c r="L33">
        <f t="shared" si="2"/>
        <v>32</v>
      </c>
      <c r="M33" t="str">
        <f t="shared" si="2"/>
        <v>SISTEMES INFORMÀTICS I COMPUTACIÓ</v>
      </c>
      <c r="N33" s="1">
        <f t="shared" si="4"/>
        <v>0.10651846367662912</v>
      </c>
      <c r="O33" s="1">
        <f t="shared" si="4"/>
        <v>0.87204990323292941</v>
      </c>
      <c r="P33" s="1">
        <f t="shared" si="4"/>
        <v>2.1431633090441493E-2</v>
      </c>
    </row>
    <row r="34" spans="1:16" x14ac:dyDescent="0.25">
      <c r="A34">
        <v>33</v>
      </c>
      <c r="B34" t="s">
        <v>41</v>
      </c>
      <c r="C34">
        <v>20.51</v>
      </c>
      <c r="D34">
        <v>791.52</v>
      </c>
      <c r="E34">
        <v>5.74</v>
      </c>
      <c r="F34">
        <v>0</v>
      </c>
      <c r="G34">
        <v>0</v>
      </c>
      <c r="H34">
        <v>0</v>
      </c>
      <c r="I34">
        <v>0</v>
      </c>
      <c r="J34">
        <v>817.77</v>
      </c>
      <c r="L34">
        <f t="shared" si="2"/>
        <v>33</v>
      </c>
      <c r="M34" t="str">
        <f t="shared" si="2"/>
        <v>TECNOLOGIA D'ALIMENTS</v>
      </c>
      <c r="N34" s="1">
        <f t="shared" si="4"/>
        <v>2.5080401579906333E-2</v>
      </c>
      <c r="O34" s="1">
        <f t="shared" si="4"/>
        <v>0.9679005099233281</v>
      </c>
      <c r="P34" s="1">
        <f t="shared" si="4"/>
        <v>7.0190884967655945E-3</v>
      </c>
    </row>
    <row r="35" spans="1:16" x14ac:dyDescent="0.25">
      <c r="A35">
        <v>34</v>
      </c>
      <c r="B35" t="s">
        <v>42</v>
      </c>
      <c r="C35">
        <v>22</v>
      </c>
      <c r="D35">
        <v>1218.83</v>
      </c>
      <c r="E35">
        <v>19.5</v>
      </c>
      <c r="F35">
        <v>0</v>
      </c>
      <c r="G35">
        <v>0</v>
      </c>
      <c r="H35">
        <v>0</v>
      </c>
      <c r="I35">
        <v>0</v>
      </c>
      <c r="J35">
        <v>1260.33</v>
      </c>
      <c r="L35">
        <f t="shared" si="2"/>
        <v>34</v>
      </c>
      <c r="M35" t="str">
        <f t="shared" si="2"/>
        <v>URBANISME</v>
      </c>
      <c r="N35" s="1">
        <f t="shared" si="4"/>
        <v>1.7455745717391478E-2</v>
      </c>
      <c r="O35" s="1">
        <f t="shared" si="4"/>
        <v>0.96707211603310239</v>
      </c>
      <c r="P35" s="1">
        <f t="shared" si="4"/>
        <v>1.5472138249506082E-2</v>
      </c>
    </row>
    <row r="36" spans="1:16" x14ac:dyDescent="0.25">
      <c r="A36">
        <v>35</v>
      </c>
      <c r="B36" t="s">
        <v>43</v>
      </c>
      <c r="C36">
        <v>91.5</v>
      </c>
      <c r="D36">
        <v>1035.21</v>
      </c>
      <c r="E36">
        <v>22.5</v>
      </c>
      <c r="F36">
        <v>0</v>
      </c>
      <c r="G36">
        <v>0</v>
      </c>
      <c r="H36">
        <v>0</v>
      </c>
      <c r="I36">
        <v>0</v>
      </c>
      <c r="J36">
        <v>1149.21</v>
      </c>
      <c r="L36">
        <f t="shared" si="2"/>
        <v>35</v>
      </c>
      <c r="M36" t="str">
        <f t="shared" si="2"/>
        <v>COMUNICACIÓ AUDIOVISUAL, DOCUMENTACIÓ I HISTÒRIA DE L'ART</v>
      </c>
      <c r="N36" s="1">
        <f t="shared" si="4"/>
        <v>7.9619912809669249E-2</v>
      </c>
      <c r="O36" s="1">
        <f t="shared" si="4"/>
        <v>0.90080142010598585</v>
      </c>
      <c r="P36" s="1">
        <f t="shared" si="4"/>
        <v>1.9578667084344897E-2</v>
      </c>
    </row>
    <row r="37" spans="1:16" x14ac:dyDescent="0.25">
      <c r="A37">
        <v>36</v>
      </c>
      <c r="B37" t="s">
        <v>44</v>
      </c>
      <c r="C37">
        <v>0</v>
      </c>
      <c r="D37">
        <v>2288.6999999999998</v>
      </c>
      <c r="E37">
        <v>0</v>
      </c>
      <c r="F37">
        <v>0</v>
      </c>
      <c r="G37">
        <v>0</v>
      </c>
      <c r="H37">
        <v>0</v>
      </c>
      <c r="I37">
        <v>0</v>
      </c>
      <c r="J37">
        <v>2288.6999999999998</v>
      </c>
      <c r="L37">
        <f t="shared" si="2"/>
        <v>36</v>
      </c>
      <c r="M37" t="str">
        <f t="shared" si="2"/>
        <v>PROJECTES ARQUITECTÒNICS</v>
      </c>
      <c r="N37" s="1">
        <f t="shared" si="4"/>
        <v>0</v>
      </c>
      <c r="O37" s="1">
        <f t="shared" si="4"/>
        <v>1</v>
      </c>
      <c r="P37" s="1">
        <f t="shared" si="4"/>
        <v>0</v>
      </c>
    </row>
    <row r="38" spans="1:16" x14ac:dyDescent="0.25">
      <c r="A38">
        <v>37</v>
      </c>
      <c r="B38" t="s">
        <v>45</v>
      </c>
      <c r="C38">
        <v>196.5</v>
      </c>
      <c r="D38">
        <v>572.58000000000004</v>
      </c>
      <c r="E38">
        <v>9</v>
      </c>
      <c r="F38">
        <v>0</v>
      </c>
      <c r="G38">
        <v>0</v>
      </c>
      <c r="H38">
        <v>0</v>
      </c>
      <c r="I38">
        <v>0</v>
      </c>
      <c r="J38">
        <v>778.08</v>
      </c>
      <c r="L38">
        <f t="shared" si="2"/>
        <v>37</v>
      </c>
      <c r="M38" t="str">
        <f t="shared" si="2"/>
        <v>CONSERVACIÓ I RESTAURACIÓ DE BÉNS CULTURALS</v>
      </c>
      <c r="N38" s="1">
        <f t="shared" si="4"/>
        <v>0.25254472547809992</v>
      </c>
      <c r="O38" s="1">
        <f t="shared" si="4"/>
        <v>0.73588834053053676</v>
      </c>
      <c r="P38" s="1">
        <f t="shared" si="4"/>
        <v>1.1566933991363356E-2</v>
      </c>
    </row>
    <row r="39" spans="1:16" x14ac:dyDescent="0.25">
      <c r="A39">
        <v>38</v>
      </c>
      <c r="B39" t="s">
        <v>55</v>
      </c>
      <c r="C39">
        <v>33.5</v>
      </c>
      <c r="D39">
        <v>156.15</v>
      </c>
      <c r="E39">
        <v>0</v>
      </c>
      <c r="F39">
        <v>0</v>
      </c>
      <c r="G39">
        <v>0</v>
      </c>
      <c r="H39">
        <v>0</v>
      </c>
      <c r="I39">
        <v>0</v>
      </c>
      <c r="J39">
        <v>189.65</v>
      </c>
      <c r="L39">
        <f t="shared" si="2"/>
        <v>38</v>
      </c>
      <c r="M39" t="str">
        <f t="shared" si="2"/>
        <v>MECANITZACIÓ I TECNOLOGIA AGRÀRIA</v>
      </c>
      <c r="N39" s="1">
        <f t="shared" si="4"/>
        <v>0.17664118112312152</v>
      </c>
      <c r="O39" s="1">
        <f t="shared" si="4"/>
        <v>0.82335881887687845</v>
      </c>
      <c r="P39" s="1">
        <f t="shared" si="4"/>
        <v>0</v>
      </c>
    </row>
    <row r="40" spans="1:16" x14ac:dyDescent="0.25">
      <c r="A40">
        <v>39</v>
      </c>
      <c r="B40" t="s">
        <v>46</v>
      </c>
      <c r="C40">
        <v>93.85</v>
      </c>
      <c r="D40">
        <v>1579.35</v>
      </c>
      <c r="E40">
        <v>0</v>
      </c>
      <c r="F40">
        <v>0</v>
      </c>
      <c r="G40">
        <v>0</v>
      </c>
      <c r="H40">
        <v>0</v>
      </c>
      <c r="I40">
        <v>0</v>
      </c>
      <c r="J40">
        <v>1673.2</v>
      </c>
      <c r="L40">
        <f t="shared" si="2"/>
        <v>39</v>
      </c>
      <c r="M40" t="str">
        <f t="shared" si="2"/>
        <v>COMUNICACIONS</v>
      </c>
      <c r="N40" s="1">
        <f t="shared" si="4"/>
        <v>5.6090126703322966E-2</v>
      </c>
      <c r="O40" s="1">
        <f t="shared" si="4"/>
        <v>0.94390987329667697</v>
      </c>
      <c r="P40" s="1">
        <f t="shared" si="4"/>
        <v>0</v>
      </c>
    </row>
    <row r="41" spans="1:16" x14ac:dyDescent="0.25">
      <c r="A41">
        <v>40</v>
      </c>
      <c r="B41" t="s">
        <v>47</v>
      </c>
      <c r="C41">
        <v>0</v>
      </c>
      <c r="D41">
        <v>246.02</v>
      </c>
      <c r="E41">
        <v>0</v>
      </c>
      <c r="F41">
        <v>0</v>
      </c>
      <c r="G41">
        <v>0</v>
      </c>
      <c r="H41">
        <v>0</v>
      </c>
      <c r="I41">
        <v>0</v>
      </c>
      <c r="J41">
        <v>246.02</v>
      </c>
      <c r="L41">
        <f t="shared" si="2"/>
        <v>40</v>
      </c>
      <c r="M41" t="str">
        <f t="shared" si="2"/>
        <v>ENGINYERIA I INFRAESTRUCTURA DELS TRANSPORTS</v>
      </c>
      <c r="N41" s="1">
        <f t="shared" si="4"/>
        <v>0</v>
      </c>
      <c r="O41" s="1">
        <f t="shared" si="4"/>
        <v>1</v>
      </c>
      <c r="P41" s="1">
        <f t="shared" si="4"/>
        <v>0</v>
      </c>
    </row>
    <row r="42" spans="1:16" x14ac:dyDescent="0.25">
      <c r="A42">
        <v>41</v>
      </c>
      <c r="B42" t="s">
        <v>48</v>
      </c>
      <c r="C42">
        <v>9.15</v>
      </c>
      <c r="D42">
        <v>292.3</v>
      </c>
      <c r="E42">
        <v>22.35</v>
      </c>
      <c r="F42">
        <v>0</v>
      </c>
      <c r="G42">
        <v>0</v>
      </c>
      <c r="H42">
        <v>0</v>
      </c>
      <c r="I42">
        <v>0</v>
      </c>
      <c r="J42">
        <v>323.8</v>
      </c>
      <c r="L42">
        <f t="shared" si="2"/>
        <v>41</v>
      </c>
      <c r="M42" t="str">
        <f t="shared" si="2"/>
        <v>TERMODINÀMICA APLICADA</v>
      </c>
      <c r="N42" s="1">
        <f t="shared" si="4"/>
        <v>2.8258184064237184E-2</v>
      </c>
      <c r="O42" s="1">
        <f t="shared" si="4"/>
        <v>0.90271772699197039</v>
      </c>
      <c r="P42" s="1">
        <f t="shared" si="4"/>
        <v>6.9024088943792472E-2</v>
      </c>
    </row>
    <row r="43" spans="1:16" x14ac:dyDescent="0.25">
      <c r="A43">
        <v>42</v>
      </c>
      <c r="B43" t="s">
        <v>49</v>
      </c>
      <c r="C43">
        <v>48.5</v>
      </c>
      <c r="D43">
        <v>756.11</v>
      </c>
      <c r="E43">
        <v>29.15</v>
      </c>
      <c r="F43">
        <v>0</v>
      </c>
      <c r="G43">
        <v>0</v>
      </c>
      <c r="H43">
        <v>0</v>
      </c>
      <c r="I43">
        <v>0</v>
      </c>
      <c r="J43">
        <v>833.76</v>
      </c>
      <c r="L43">
        <f t="shared" si="2"/>
        <v>42</v>
      </c>
      <c r="M43" t="str">
        <f t="shared" si="2"/>
        <v>ENGINYERIA DE SISTEMES I AUTOMÀTICA</v>
      </c>
      <c r="N43" s="1">
        <f t="shared" si="4"/>
        <v>5.8170216848973326E-2</v>
      </c>
      <c r="O43" s="1">
        <f t="shared" si="4"/>
        <v>0.90686768374592208</v>
      </c>
      <c r="P43" s="1">
        <f t="shared" si="4"/>
        <v>3.4962099405104585E-2</v>
      </c>
    </row>
    <row r="44" spans="1:16" x14ac:dyDescent="0.25">
      <c r="A44">
        <v>43</v>
      </c>
      <c r="B44" t="s">
        <v>50</v>
      </c>
      <c r="C44">
        <v>7.1</v>
      </c>
      <c r="D44">
        <v>699.05</v>
      </c>
      <c r="E44">
        <v>2.6</v>
      </c>
      <c r="F44">
        <v>0</v>
      </c>
      <c r="G44">
        <v>0</v>
      </c>
      <c r="H44">
        <v>0</v>
      </c>
      <c r="I44">
        <v>0</v>
      </c>
      <c r="J44">
        <v>708.75</v>
      </c>
      <c r="L44">
        <f t="shared" si="2"/>
        <v>43</v>
      </c>
      <c r="M44" t="str">
        <f t="shared" si="2"/>
        <v>PROJECTES D'ENGINYERIA</v>
      </c>
      <c r="N44" s="1">
        <f t="shared" si="4"/>
        <v>1.001763668430335E-2</v>
      </c>
      <c r="O44" s="1">
        <f t="shared" si="4"/>
        <v>0.98631393298059955</v>
      </c>
      <c r="P44" s="1">
        <f t="shared" si="4"/>
        <v>3.6684303350970021E-3</v>
      </c>
    </row>
    <row r="45" spans="1:16" x14ac:dyDescent="0.25">
      <c r="A45">
        <v>44</v>
      </c>
      <c r="B45" t="s">
        <v>51</v>
      </c>
      <c r="C45">
        <v>30</v>
      </c>
      <c r="D45">
        <v>466.7</v>
      </c>
      <c r="E45">
        <v>6</v>
      </c>
      <c r="F45">
        <v>0</v>
      </c>
      <c r="G45">
        <v>0</v>
      </c>
      <c r="H45">
        <v>0</v>
      </c>
      <c r="I45">
        <v>0</v>
      </c>
      <c r="J45">
        <v>502.7</v>
      </c>
      <c r="L45">
        <f t="shared" si="2"/>
        <v>44</v>
      </c>
      <c r="M45" t="str">
        <f t="shared" si="2"/>
        <v>ECOSISTEMES AGROFORESTALS</v>
      </c>
      <c r="N45" s="1">
        <f t="shared" ref="N45:P62" si="5">+C45/$J45</f>
        <v>5.9677740202904318E-2</v>
      </c>
      <c r="O45" s="1">
        <f t="shared" si="5"/>
        <v>0.92838671175651477</v>
      </c>
      <c r="P45" s="1">
        <f t="shared" si="5"/>
        <v>1.1935548040580864E-2</v>
      </c>
    </row>
    <row r="46" spans="1:16" x14ac:dyDescent="0.25">
      <c r="A46">
        <v>96</v>
      </c>
      <c r="B46" t="s">
        <v>53</v>
      </c>
      <c r="C46">
        <v>0</v>
      </c>
      <c r="D46">
        <v>257.88</v>
      </c>
      <c r="E46">
        <v>0</v>
      </c>
      <c r="F46">
        <v>0</v>
      </c>
      <c r="G46">
        <v>0</v>
      </c>
      <c r="H46">
        <v>0</v>
      </c>
      <c r="I46">
        <v>0</v>
      </c>
      <c r="J46">
        <v>257.88</v>
      </c>
      <c r="L46">
        <f t="shared" si="2"/>
        <v>96</v>
      </c>
      <c r="M46" t="str">
        <f t="shared" si="2"/>
        <v>Z-EXTERNS POSTGRAU</v>
      </c>
      <c r="N46" s="1">
        <f t="shared" si="5"/>
        <v>0</v>
      </c>
      <c r="O46" s="1">
        <f t="shared" si="5"/>
        <v>1</v>
      </c>
      <c r="P46" s="1">
        <f t="shared" si="5"/>
        <v>0</v>
      </c>
    </row>
    <row r="47" spans="1:16" x14ac:dyDescent="0.25">
      <c r="A47" t="s">
        <v>52</v>
      </c>
      <c r="B47" t="s">
        <v>9</v>
      </c>
      <c r="C47">
        <v>3365.2049999999999</v>
      </c>
      <c r="D47">
        <v>43548.665000000001</v>
      </c>
      <c r="E47">
        <v>1580.46</v>
      </c>
      <c r="F47">
        <v>246</v>
      </c>
      <c r="G47">
        <v>16.5</v>
      </c>
      <c r="H47">
        <v>218</v>
      </c>
      <c r="I47">
        <v>0</v>
      </c>
      <c r="J47">
        <v>48974.83</v>
      </c>
      <c r="L47" t="str">
        <f t="shared" si="2"/>
        <v>Z</v>
      </c>
      <c r="M47" t="str">
        <f t="shared" si="2"/>
        <v>TOTALS</v>
      </c>
      <c r="N47" s="1">
        <f t="shared" si="5"/>
        <v>6.8712949080170366E-2</v>
      </c>
      <c r="O47" s="1">
        <f t="shared" si="5"/>
        <v>0.88920502633699794</v>
      </c>
      <c r="P47" s="1">
        <f t="shared" si="5"/>
        <v>3.2270862400134923E-2</v>
      </c>
    </row>
    <row r="48" spans="1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M1" workbookViewId="0">
      <selection activeCell="L7" sqref="L7"/>
    </sheetView>
  </sheetViews>
  <sheetFormatPr baseColWidth="10" defaultRowHeight="15" x14ac:dyDescent="0.25"/>
  <cols>
    <col min="1" max="12" width="9.140625" customWidth="1"/>
    <col min="13" max="13" width="47.7109375" customWidth="1"/>
    <col min="14" max="256" width="9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0</v>
      </c>
      <c r="N1" t="s">
        <v>2</v>
      </c>
      <c r="O1" t="s">
        <v>3</v>
      </c>
      <c r="P1" t="s">
        <v>4</v>
      </c>
    </row>
    <row r="2" spans="1:16" x14ac:dyDescent="0.25">
      <c r="A2">
        <v>1</v>
      </c>
      <c r="B2" t="s">
        <v>54</v>
      </c>
      <c r="C2">
        <v>20.6</v>
      </c>
      <c r="D2">
        <v>134.44999999999999</v>
      </c>
      <c r="E2">
        <v>0</v>
      </c>
      <c r="F2">
        <v>0</v>
      </c>
      <c r="G2">
        <v>0</v>
      </c>
      <c r="H2">
        <v>0</v>
      </c>
      <c r="I2">
        <v>0</v>
      </c>
      <c r="J2">
        <v>155.05000000000001</v>
      </c>
      <c r="L2">
        <f>+A2</f>
        <v>1</v>
      </c>
      <c r="M2" t="str">
        <f>+B2</f>
        <v>BIOLOGIA VEGETAL</v>
      </c>
      <c r="N2" s="1">
        <f t="shared" ref="N2:N21" si="0">+C2/$J2</f>
        <v>0.1328603676233473</v>
      </c>
      <c r="O2" s="1">
        <f t="shared" ref="O2:P17" si="1">+D2/$J2</f>
        <v>0.86713963237665259</v>
      </c>
      <c r="P2" s="1">
        <f t="shared" si="1"/>
        <v>0</v>
      </c>
    </row>
    <row r="3" spans="1:16" x14ac:dyDescent="0.25">
      <c r="A3">
        <v>2</v>
      </c>
      <c r="B3" t="s">
        <v>10</v>
      </c>
      <c r="C3">
        <v>21</v>
      </c>
      <c r="D3">
        <v>714.3</v>
      </c>
      <c r="E3">
        <v>6</v>
      </c>
      <c r="F3">
        <v>0</v>
      </c>
      <c r="G3">
        <v>0</v>
      </c>
      <c r="H3">
        <v>0</v>
      </c>
      <c r="I3">
        <v>0</v>
      </c>
      <c r="J3">
        <v>741.3</v>
      </c>
      <c r="L3">
        <f t="shared" ref="L3:M62" si="2">+A3</f>
        <v>2</v>
      </c>
      <c r="M3" t="str">
        <f t="shared" si="2"/>
        <v>BIOTECNOLOGIA</v>
      </c>
      <c r="N3" s="1">
        <f t="shared" si="0"/>
        <v>2.8328611898016998E-2</v>
      </c>
      <c r="O3" s="1">
        <f t="shared" si="1"/>
        <v>0.96357749898826384</v>
      </c>
      <c r="P3" s="1">
        <f t="shared" si="1"/>
        <v>8.0938891137191417E-3</v>
      </c>
    </row>
    <row r="4" spans="1:16" x14ac:dyDescent="0.25">
      <c r="A4">
        <v>3</v>
      </c>
      <c r="B4" t="s">
        <v>11</v>
      </c>
      <c r="C4">
        <v>16.71</v>
      </c>
      <c r="D4">
        <v>423.47</v>
      </c>
      <c r="E4">
        <v>0</v>
      </c>
      <c r="F4">
        <v>0</v>
      </c>
      <c r="G4">
        <v>0</v>
      </c>
      <c r="H4">
        <v>0</v>
      </c>
      <c r="I4">
        <v>0</v>
      </c>
      <c r="J4">
        <v>440.18</v>
      </c>
      <c r="L4">
        <f t="shared" si="2"/>
        <v>3</v>
      </c>
      <c r="M4" t="str">
        <f t="shared" si="2"/>
        <v>CIÈNCIA ANIMAL</v>
      </c>
      <c r="N4" s="1">
        <f t="shared" si="0"/>
        <v>3.7961742923349542E-2</v>
      </c>
      <c r="O4" s="1">
        <f t="shared" si="1"/>
        <v>0.96203825707665047</v>
      </c>
      <c r="P4" s="1">
        <f t="shared" si="1"/>
        <v>0</v>
      </c>
    </row>
    <row r="5" spans="1:16" x14ac:dyDescent="0.25">
      <c r="A5">
        <v>4</v>
      </c>
      <c r="B5" t="s">
        <v>12</v>
      </c>
      <c r="C5">
        <v>18.5</v>
      </c>
      <c r="D5">
        <v>406.75</v>
      </c>
      <c r="E5">
        <v>5.25</v>
      </c>
      <c r="F5">
        <v>0</v>
      </c>
      <c r="G5">
        <v>0</v>
      </c>
      <c r="H5">
        <v>0</v>
      </c>
      <c r="I5">
        <v>0</v>
      </c>
      <c r="J5">
        <v>430.5</v>
      </c>
      <c r="L5">
        <f t="shared" si="2"/>
        <v>4</v>
      </c>
      <c r="M5" t="str">
        <f t="shared" si="2"/>
        <v>COMPOSICIÓ ARQUITECTÒNICA</v>
      </c>
      <c r="N5" s="1">
        <f t="shared" si="0"/>
        <v>4.2973286875725901E-2</v>
      </c>
      <c r="O5" s="1">
        <f t="shared" si="1"/>
        <v>0.9448315911730546</v>
      </c>
      <c r="P5" s="1">
        <f t="shared" si="1"/>
        <v>1.2195121951219513E-2</v>
      </c>
    </row>
    <row r="6" spans="1:16" x14ac:dyDescent="0.25">
      <c r="A6">
        <v>5</v>
      </c>
      <c r="B6" t="s">
        <v>13</v>
      </c>
      <c r="C6">
        <v>56.05</v>
      </c>
      <c r="D6">
        <v>1669.2</v>
      </c>
      <c r="E6">
        <v>4.55</v>
      </c>
      <c r="F6">
        <v>0</v>
      </c>
      <c r="G6">
        <v>0</v>
      </c>
      <c r="H6">
        <v>0</v>
      </c>
      <c r="I6">
        <v>0</v>
      </c>
      <c r="J6">
        <v>1729.8</v>
      </c>
      <c r="L6">
        <f t="shared" si="2"/>
        <v>5</v>
      </c>
      <c r="M6" t="str">
        <f t="shared" si="2"/>
        <v>CONSTRUCCIONS ARQUITECTÒNIQUES</v>
      </c>
      <c r="N6" s="1">
        <f t="shared" si="0"/>
        <v>3.2402589894785526E-2</v>
      </c>
      <c r="O6" s="1">
        <f t="shared" si="1"/>
        <v>0.96496704821366641</v>
      </c>
      <c r="P6" s="1">
        <f t="shared" si="1"/>
        <v>2.6303618915481559E-3</v>
      </c>
    </row>
    <row r="7" spans="1:16" x14ac:dyDescent="0.25">
      <c r="A7">
        <v>6</v>
      </c>
      <c r="B7" t="s">
        <v>14</v>
      </c>
      <c r="C7">
        <v>117.75</v>
      </c>
      <c r="D7">
        <v>1062.25</v>
      </c>
      <c r="E7">
        <v>69</v>
      </c>
      <c r="F7">
        <v>0</v>
      </c>
      <c r="G7">
        <v>0</v>
      </c>
      <c r="H7">
        <v>0</v>
      </c>
      <c r="I7">
        <v>0</v>
      </c>
      <c r="J7">
        <v>1249</v>
      </c>
      <c r="L7">
        <f t="shared" si="2"/>
        <v>6</v>
      </c>
      <c r="M7" t="str">
        <f t="shared" si="2"/>
        <v>DIBUIX</v>
      </c>
      <c r="N7" s="1">
        <f t="shared" si="0"/>
        <v>9.4275420336269011E-2</v>
      </c>
      <c r="O7" s="1">
        <f t="shared" si="1"/>
        <v>0.85048038430744599</v>
      </c>
      <c r="P7" s="1">
        <f t="shared" si="1"/>
        <v>5.5244195356285025E-2</v>
      </c>
    </row>
    <row r="8" spans="1:16" x14ac:dyDescent="0.25">
      <c r="A8">
        <v>7</v>
      </c>
      <c r="B8" t="s">
        <v>15</v>
      </c>
      <c r="C8">
        <v>82.5</v>
      </c>
      <c r="D8">
        <v>1541.28</v>
      </c>
      <c r="E8">
        <v>70.47</v>
      </c>
      <c r="F8">
        <v>0</v>
      </c>
      <c r="G8">
        <v>0</v>
      </c>
      <c r="H8">
        <v>0</v>
      </c>
      <c r="I8">
        <v>0</v>
      </c>
      <c r="J8">
        <v>1694.25</v>
      </c>
      <c r="L8">
        <f t="shared" si="2"/>
        <v>7</v>
      </c>
      <c r="M8" t="str">
        <f t="shared" si="2"/>
        <v>ECONOMIA I CIÈNCIES SOCIALS</v>
      </c>
      <c r="N8" s="1">
        <f t="shared" si="0"/>
        <v>4.869411243913236E-2</v>
      </c>
      <c r="O8" s="1">
        <f t="shared" si="1"/>
        <v>0.90971226206285971</v>
      </c>
      <c r="P8" s="1">
        <f t="shared" si="1"/>
        <v>4.159362549800797E-2</v>
      </c>
    </row>
    <row r="9" spans="1:16" x14ac:dyDescent="0.25">
      <c r="A9">
        <v>8</v>
      </c>
      <c r="B9" t="s">
        <v>16</v>
      </c>
      <c r="C9">
        <v>58.5</v>
      </c>
      <c r="D9">
        <v>904.5</v>
      </c>
      <c r="E9">
        <v>0</v>
      </c>
      <c r="F9">
        <v>0</v>
      </c>
      <c r="G9">
        <v>0</v>
      </c>
      <c r="H9">
        <v>0</v>
      </c>
      <c r="I9">
        <v>0</v>
      </c>
      <c r="J9">
        <v>963</v>
      </c>
      <c r="L9">
        <f t="shared" si="2"/>
        <v>8</v>
      </c>
      <c r="M9" t="str">
        <f t="shared" si="2"/>
        <v>ESCULTURA</v>
      </c>
      <c r="N9" s="1">
        <f t="shared" si="0"/>
        <v>6.0747663551401869E-2</v>
      </c>
      <c r="O9" s="1">
        <f t="shared" si="1"/>
        <v>0.93925233644859818</v>
      </c>
      <c r="P9" s="1">
        <f t="shared" si="1"/>
        <v>0</v>
      </c>
    </row>
    <row r="10" spans="1:16" x14ac:dyDescent="0.25">
      <c r="A10">
        <v>9</v>
      </c>
      <c r="B10" t="s">
        <v>17</v>
      </c>
      <c r="C10">
        <v>89.495000000000005</v>
      </c>
      <c r="D10">
        <v>836.20500000000004</v>
      </c>
      <c r="E10">
        <v>25.05</v>
      </c>
      <c r="F10">
        <v>0</v>
      </c>
      <c r="G10">
        <v>0</v>
      </c>
      <c r="H10">
        <v>0</v>
      </c>
      <c r="I10">
        <v>0</v>
      </c>
      <c r="J10">
        <v>950.75</v>
      </c>
      <c r="L10">
        <f t="shared" si="2"/>
        <v>9</v>
      </c>
      <c r="M10" t="str">
        <f t="shared" si="2"/>
        <v>ESTADÍSTICA I INVESTIGACIÓ OPERATIVA APLICADES I QUALITAT</v>
      </c>
      <c r="N10" s="1">
        <f t="shared" si="0"/>
        <v>9.4130949250591636E-2</v>
      </c>
      <c r="O10" s="1">
        <f t="shared" si="1"/>
        <v>0.87952143044964504</v>
      </c>
      <c r="P10" s="1">
        <f t="shared" si="1"/>
        <v>2.6347620299763345E-2</v>
      </c>
    </row>
    <row r="11" spans="1:16" x14ac:dyDescent="0.25">
      <c r="A11">
        <v>10</v>
      </c>
      <c r="B11" t="s">
        <v>18</v>
      </c>
      <c r="C11">
        <v>71.573999999999998</v>
      </c>
      <c r="D11">
        <v>1330.385</v>
      </c>
      <c r="E11">
        <v>0</v>
      </c>
      <c r="F11">
        <v>0</v>
      </c>
      <c r="G11">
        <v>0</v>
      </c>
      <c r="H11">
        <v>0</v>
      </c>
      <c r="I11">
        <v>0</v>
      </c>
      <c r="J11">
        <v>1401.9590000000001</v>
      </c>
      <c r="L11">
        <f t="shared" si="2"/>
        <v>10</v>
      </c>
      <c r="M11" t="str">
        <f t="shared" si="2"/>
        <v>EXPRESSIÓ GRÀFICA ARQUITECTÒNICA</v>
      </c>
      <c r="N11" s="1">
        <f t="shared" si="0"/>
        <v>5.1052848193135457E-2</v>
      </c>
      <c r="O11" s="1">
        <f t="shared" si="1"/>
        <v>0.94894715180686451</v>
      </c>
      <c r="P11" s="1">
        <f t="shared" si="1"/>
        <v>0</v>
      </c>
    </row>
    <row r="12" spans="1:16" x14ac:dyDescent="0.25">
      <c r="A12">
        <v>11</v>
      </c>
      <c r="B12" t="s">
        <v>19</v>
      </c>
      <c r="C12">
        <v>96.7</v>
      </c>
      <c r="D12">
        <v>1032.42</v>
      </c>
      <c r="E12">
        <v>0</v>
      </c>
      <c r="F12">
        <v>0</v>
      </c>
      <c r="G12">
        <v>0</v>
      </c>
      <c r="H12">
        <v>0</v>
      </c>
      <c r="I12">
        <v>0</v>
      </c>
      <c r="J12">
        <v>1129.1199999999999</v>
      </c>
      <c r="L12">
        <f t="shared" si="2"/>
        <v>11</v>
      </c>
      <c r="M12" t="str">
        <f t="shared" si="2"/>
        <v>Enginyeria Gràfica</v>
      </c>
      <c r="N12" s="1">
        <f t="shared" si="0"/>
        <v>8.5641915828255644E-2</v>
      </c>
      <c r="O12" s="1">
        <f t="shared" si="1"/>
        <v>0.91435808417174447</v>
      </c>
      <c r="P12" s="1">
        <f t="shared" si="1"/>
        <v>0</v>
      </c>
    </row>
    <row r="13" spans="1:16" x14ac:dyDescent="0.25">
      <c r="A13">
        <v>12</v>
      </c>
      <c r="B13" t="s">
        <v>20</v>
      </c>
      <c r="C13">
        <v>103</v>
      </c>
      <c r="D13">
        <v>1957.05</v>
      </c>
      <c r="E13">
        <v>32.5</v>
      </c>
      <c r="F13">
        <v>0</v>
      </c>
      <c r="G13">
        <v>0</v>
      </c>
      <c r="H13">
        <v>0</v>
      </c>
      <c r="I13">
        <v>0</v>
      </c>
      <c r="J13">
        <v>2092.5500000000002</v>
      </c>
      <c r="L13">
        <f t="shared" si="2"/>
        <v>12</v>
      </c>
      <c r="M13" t="str">
        <f t="shared" si="2"/>
        <v>FÍSICA APLICADA</v>
      </c>
      <c r="N13" s="1">
        <f t="shared" si="0"/>
        <v>4.9222240806671279E-2</v>
      </c>
      <c r="O13" s="1">
        <f t="shared" si="1"/>
        <v>0.93524646961840807</v>
      </c>
      <c r="P13" s="1">
        <f t="shared" si="1"/>
        <v>1.5531289574920551E-2</v>
      </c>
    </row>
    <row r="14" spans="1:16" x14ac:dyDescent="0.25">
      <c r="A14">
        <v>13</v>
      </c>
      <c r="B14" t="s">
        <v>21</v>
      </c>
      <c r="C14">
        <v>169.75</v>
      </c>
      <c r="D14">
        <v>201.65</v>
      </c>
      <c r="E14">
        <v>933.7</v>
      </c>
      <c r="F14">
        <v>242.55</v>
      </c>
      <c r="G14">
        <v>16.5</v>
      </c>
      <c r="H14">
        <v>220</v>
      </c>
      <c r="I14">
        <v>0</v>
      </c>
      <c r="J14">
        <v>1784.15</v>
      </c>
      <c r="L14">
        <f t="shared" si="2"/>
        <v>13</v>
      </c>
      <c r="M14" t="str">
        <f t="shared" si="2"/>
        <v>LINGÜÍSTICA APLICADA</v>
      </c>
      <c r="N14" s="1">
        <f t="shared" si="0"/>
        <v>9.5143345570719948E-2</v>
      </c>
      <c r="O14" s="1">
        <f t="shared" si="1"/>
        <v>0.11302300815514391</v>
      </c>
      <c r="P14" s="1">
        <f t="shared" si="1"/>
        <v>0.52333043746321772</v>
      </c>
    </row>
    <row r="15" spans="1:16" x14ac:dyDescent="0.25">
      <c r="A15">
        <v>14</v>
      </c>
      <c r="B15" t="s">
        <v>22</v>
      </c>
      <c r="C15">
        <v>31</v>
      </c>
      <c r="D15">
        <v>624.79999999999995</v>
      </c>
      <c r="E15">
        <v>0</v>
      </c>
      <c r="F15">
        <v>0</v>
      </c>
      <c r="G15">
        <v>0</v>
      </c>
      <c r="H15">
        <v>0</v>
      </c>
      <c r="I15">
        <v>0</v>
      </c>
      <c r="J15">
        <v>655.8</v>
      </c>
      <c r="L15">
        <f t="shared" si="2"/>
        <v>14</v>
      </c>
      <c r="M15" t="str">
        <f t="shared" si="2"/>
        <v>ENGINYERIA RURAL I AGROALIMENTÀRIA</v>
      </c>
      <c r="N15" s="1">
        <f t="shared" si="0"/>
        <v>4.7270509301616352E-2</v>
      </c>
      <c r="O15" s="1">
        <f t="shared" si="1"/>
        <v>0.95272949069838364</v>
      </c>
      <c r="P15" s="1">
        <f t="shared" si="1"/>
        <v>0</v>
      </c>
    </row>
    <row r="16" spans="1:16" x14ac:dyDescent="0.25">
      <c r="A16">
        <v>15</v>
      </c>
      <c r="B16" t="s">
        <v>23</v>
      </c>
      <c r="C16">
        <v>3</v>
      </c>
      <c r="D16">
        <v>1230.3800000000001</v>
      </c>
      <c r="E16">
        <v>0</v>
      </c>
      <c r="F16">
        <v>0</v>
      </c>
      <c r="G16">
        <v>0</v>
      </c>
      <c r="H16">
        <v>0</v>
      </c>
      <c r="I16">
        <v>0</v>
      </c>
      <c r="J16">
        <v>1233.3800000000001</v>
      </c>
      <c r="L16">
        <f t="shared" si="2"/>
        <v>15</v>
      </c>
      <c r="M16" t="str">
        <f t="shared" si="2"/>
        <v>ENGINYERIA CARTOGRÀFICA, GEODÈSIA I FOTOGRAMETRIA</v>
      </c>
      <c r="N16" s="1">
        <f t="shared" si="0"/>
        <v>2.432340397930889E-3</v>
      </c>
      <c r="O16" s="1">
        <f t="shared" si="1"/>
        <v>0.99756765960206906</v>
      </c>
      <c r="P16" s="1">
        <f t="shared" si="1"/>
        <v>0</v>
      </c>
    </row>
    <row r="17" spans="1:16" x14ac:dyDescent="0.25">
      <c r="A17">
        <v>16</v>
      </c>
      <c r="B17" t="s">
        <v>24</v>
      </c>
      <c r="C17">
        <v>13</v>
      </c>
      <c r="D17">
        <v>720.67</v>
      </c>
      <c r="E17">
        <v>0</v>
      </c>
      <c r="F17">
        <v>0</v>
      </c>
      <c r="G17">
        <v>0</v>
      </c>
      <c r="H17">
        <v>0</v>
      </c>
      <c r="I17">
        <v>0</v>
      </c>
      <c r="J17">
        <v>733.67</v>
      </c>
      <c r="L17">
        <f t="shared" si="2"/>
        <v>16</v>
      </c>
      <c r="M17" t="str">
        <f t="shared" si="2"/>
        <v>ENGINYERIA DE LA CONSTRUCCIÓ I DE PROJECTES  D'ENGINYERIA CIVIL</v>
      </c>
      <c r="N17" s="1">
        <f t="shared" si="0"/>
        <v>1.7719138032085271E-2</v>
      </c>
      <c r="O17" s="1">
        <f t="shared" si="1"/>
        <v>0.98228086196791475</v>
      </c>
      <c r="P17" s="1">
        <f t="shared" si="1"/>
        <v>0</v>
      </c>
    </row>
    <row r="18" spans="1:16" x14ac:dyDescent="0.25">
      <c r="A18">
        <v>17</v>
      </c>
      <c r="B18" t="s">
        <v>25</v>
      </c>
      <c r="C18">
        <v>323.5</v>
      </c>
      <c r="D18">
        <v>1506.6</v>
      </c>
      <c r="E18">
        <v>54.25</v>
      </c>
      <c r="F18">
        <v>0</v>
      </c>
      <c r="G18">
        <v>0</v>
      </c>
      <c r="H18">
        <v>0</v>
      </c>
      <c r="I18">
        <v>0</v>
      </c>
      <c r="J18">
        <v>1884.35</v>
      </c>
      <c r="L18">
        <f t="shared" si="2"/>
        <v>17</v>
      </c>
      <c r="M18" t="str">
        <f t="shared" si="2"/>
        <v>INFORMÀTICA DE SISTEMES I COMPUTADORS</v>
      </c>
      <c r="N18" s="1">
        <f t="shared" si="0"/>
        <v>0.1716772361822379</v>
      </c>
      <c r="O18" s="1">
        <f t="shared" ref="O18:P21" si="3">+D18/$J18</f>
        <v>0.79953299546262635</v>
      </c>
      <c r="P18" s="1">
        <f t="shared" si="3"/>
        <v>2.8789768355135723E-2</v>
      </c>
    </row>
    <row r="19" spans="1:16" x14ac:dyDescent="0.25">
      <c r="A19">
        <v>18</v>
      </c>
      <c r="B19" t="s">
        <v>26</v>
      </c>
      <c r="C19">
        <v>0</v>
      </c>
      <c r="D19">
        <v>380.62</v>
      </c>
      <c r="E19">
        <v>0</v>
      </c>
      <c r="F19">
        <v>0</v>
      </c>
      <c r="G19">
        <v>0</v>
      </c>
      <c r="H19">
        <v>0</v>
      </c>
      <c r="I19">
        <v>0</v>
      </c>
      <c r="J19">
        <v>380.62</v>
      </c>
      <c r="L19">
        <f t="shared" si="2"/>
        <v>18</v>
      </c>
      <c r="M19" t="str">
        <f t="shared" si="2"/>
        <v>ENGINYERIA DEL TERRENY</v>
      </c>
      <c r="N19" s="1">
        <f t="shared" si="0"/>
        <v>0</v>
      </c>
      <c r="O19" s="1">
        <f t="shared" si="3"/>
        <v>1</v>
      </c>
      <c r="P19" s="1">
        <f t="shared" si="3"/>
        <v>0</v>
      </c>
    </row>
    <row r="20" spans="1:16" x14ac:dyDescent="0.25">
      <c r="A20">
        <v>19</v>
      </c>
      <c r="B20" t="s">
        <v>27</v>
      </c>
      <c r="C20">
        <v>56.9</v>
      </c>
      <c r="D20">
        <v>877.18</v>
      </c>
      <c r="E20">
        <v>8.1</v>
      </c>
      <c r="F20">
        <v>0</v>
      </c>
      <c r="G20">
        <v>0</v>
      </c>
      <c r="H20">
        <v>0</v>
      </c>
      <c r="I20">
        <v>0</v>
      </c>
      <c r="J20">
        <v>942.18</v>
      </c>
      <c r="L20">
        <f t="shared" si="2"/>
        <v>19</v>
      </c>
      <c r="M20" t="str">
        <f t="shared" si="2"/>
        <v>ENGINYERIA ELÈCTRICA</v>
      </c>
      <c r="N20" s="1">
        <f t="shared" si="0"/>
        <v>6.0391857182279393E-2</v>
      </c>
      <c r="O20" s="1">
        <f t="shared" si="3"/>
        <v>0.93101105945785301</v>
      </c>
      <c r="P20" s="1">
        <f t="shared" si="3"/>
        <v>8.5970833598675422E-3</v>
      </c>
    </row>
    <row r="21" spans="1:16" x14ac:dyDescent="0.25">
      <c r="A21">
        <v>20</v>
      </c>
      <c r="B21" t="s">
        <v>28</v>
      </c>
      <c r="C21">
        <v>112.15</v>
      </c>
      <c r="D21">
        <v>1538.33</v>
      </c>
      <c r="E21">
        <v>42.5</v>
      </c>
      <c r="F21">
        <v>0</v>
      </c>
      <c r="G21">
        <v>0</v>
      </c>
      <c r="H21">
        <v>0</v>
      </c>
      <c r="I21">
        <v>0</v>
      </c>
      <c r="J21">
        <v>1692.98</v>
      </c>
      <c r="L21">
        <f t="shared" si="2"/>
        <v>20</v>
      </c>
      <c r="M21" t="str">
        <f t="shared" si="2"/>
        <v>ENGINYERIA ELECTRÒNICA</v>
      </c>
      <c r="N21" s="1">
        <f t="shared" si="0"/>
        <v>6.624413755626174E-2</v>
      </c>
      <c r="O21" s="1">
        <f t="shared" si="3"/>
        <v>0.90865219908091055</v>
      </c>
      <c r="P21" s="1">
        <f t="shared" si="3"/>
        <v>2.5103663362827676E-2</v>
      </c>
    </row>
    <row r="22" spans="1:16" x14ac:dyDescent="0.25">
      <c r="A22">
        <v>21</v>
      </c>
      <c r="B22" t="s">
        <v>29</v>
      </c>
      <c r="C22">
        <v>16.850000000000001</v>
      </c>
      <c r="D22">
        <v>905.69</v>
      </c>
      <c r="E22">
        <v>11.7</v>
      </c>
      <c r="F22">
        <v>0</v>
      </c>
      <c r="G22">
        <v>0</v>
      </c>
      <c r="H22">
        <v>0</v>
      </c>
      <c r="I22">
        <v>0</v>
      </c>
      <c r="J22">
        <v>934.24</v>
      </c>
      <c r="L22">
        <f t="shared" si="2"/>
        <v>21</v>
      </c>
      <c r="M22" t="str">
        <f t="shared" si="2"/>
        <v>ENGINYERIA HIDRÀULICA I MEDI AMBIENT</v>
      </c>
      <c r="N22" s="1">
        <f t="shared" ref="N22:P44" si="4">+C22/$J22</f>
        <v>1.8036050693611923E-2</v>
      </c>
      <c r="O22" s="1">
        <f t="shared" si="4"/>
        <v>0.96944040075355375</v>
      </c>
      <c r="P22" s="1">
        <f t="shared" si="4"/>
        <v>1.2523548552834388E-2</v>
      </c>
    </row>
    <row r="23" spans="1:16" x14ac:dyDescent="0.25">
      <c r="A23">
        <v>22</v>
      </c>
      <c r="B23" t="s">
        <v>30</v>
      </c>
      <c r="C23">
        <v>41.75</v>
      </c>
      <c r="D23">
        <v>1687.19</v>
      </c>
      <c r="E23">
        <v>0</v>
      </c>
      <c r="F23">
        <v>0</v>
      </c>
      <c r="G23">
        <v>0</v>
      </c>
      <c r="H23">
        <v>0</v>
      </c>
      <c r="I23">
        <v>0</v>
      </c>
      <c r="J23">
        <v>1728.94</v>
      </c>
      <c r="L23">
        <f t="shared" si="2"/>
        <v>22</v>
      </c>
      <c r="M23" t="str">
        <f t="shared" si="2"/>
        <v>ENGINYERIA MECÀNICA I DE MATERIALS</v>
      </c>
      <c r="N23" s="1">
        <f t="shared" si="4"/>
        <v>2.4147743704234965E-2</v>
      </c>
      <c r="O23" s="1">
        <f t="shared" si="4"/>
        <v>0.975852256295765</v>
      </c>
      <c r="P23" s="1">
        <f t="shared" si="4"/>
        <v>0</v>
      </c>
    </row>
    <row r="24" spans="1:16" x14ac:dyDescent="0.25">
      <c r="A24">
        <v>23</v>
      </c>
      <c r="B24" t="s">
        <v>31</v>
      </c>
      <c r="C24">
        <v>32.6</v>
      </c>
      <c r="D24">
        <v>895.4</v>
      </c>
      <c r="E24">
        <v>5.5</v>
      </c>
      <c r="F24">
        <v>0</v>
      </c>
      <c r="G24">
        <v>0</v>
      </c>
      <c r="H24">
        <v>0</v>
      </c>
      <c r="I24">
        <v>0</v>
      </c>
      <c r="J24">
        <v>933.5</v>
      </c>
      <c r="L24">
        <f t="shared" si="2"/>
        <v>23</v>
      </c>
      <c r="M24" t="str">
        <f t="shared" si="2"/>
        <v>ENGINYERIA QUÍMICA I NUCLEAR</v>
      </c>
      <c r="N24" s="1">
        <f t="shared" si="4"/>
        <v>3.4922335297268348E-2</v>
      </c>
      <c r="O24" s="1">
        <f t="shared" si="4"/>
        <v>0.95918585966791647</v>
      </c>
      <c r="P24" s="1">
        <f t="shared" si="4"/>
        <v>5.8918050348152114E-3</v>
      </c>
    </row>
    <row r="25" spans="1:16" x14ac:dyDescent="0.25">
      <c r="A25">
        <v>24</v>
      </c>
      <c r="B25" t="s">
        <v>32</v>
      </c>
      <c r="C25">
        <v>0</v>
      </c>
      <c r="D25">
        <v>304.45</v>
      </c>
      <c r="E25">
        <v>11</v>
      </c>
      <c r="F25">
        <v>0</v>
      </c>
      <c r="G25">
        <v>0</v>
      </c>
      <c r="H25">
        <v>0</v>
      </c>
      <c r="I25">
        <v>0</v>
      </c>
      <c r="J25">
        <v>315.45</v>
      </c>
      <c r="L25">
        <f t="shared" si="2"/>
        <v>24</v>
      </c>
      <c r="M25" t="str">
        <f t="shared" si="2"/>
        <v>ENGINYERIA TÈXTIL I PAPERERA</v>
      </c>
      <c r="N25" s="1">
        <f t="shared" si="4"/>
        <v>0</v>
      </c>
      <c r="O25" s="1">
        <f t="shared" si="4"/>
        <v>0.96512918053574259</v>
      </c>
      <c r="P25" s="1">
        <f t="shared" si="4"/>
        <v>3.4870819464257415E-2</v>
      </c>
    </row>
    <row r="26" spans="1:16" x14ac:dyDescent="0.25">
      <c r="A26">
        <v>25</v>
      </c>
      <c r="B26" t="s">
        <v>33</v>
      </c>
      <c r="C26">
        <v>46.4</v>
      </c>
      <c r="D26">
        <v>541.1</v>
      </c>
      <c r="E26">
        <v>14.4</v>
      </c>
      <c r="F26">
        <v>0</v>
      </c>
      <c r="G26">
        <v>0</v>
      </c>
      <c r="H26">
        <v>0</v>
      </c>
      <c r="I26">
        <v>0</v>
      </c>
      <c r="J26">
        <v>601.9</v>
      </c>
      <c r="L26">
        <f t="shared" si="2"/>
        <v>25</v>
      </c>
      <c r="M26" t="str">
        <f t="shared" si="2"/>
        <v>MÀQUINES I MOTORS TÈRMICS</v>
      </c>
      <c r="N26" s="1">
        <f t="shared" si="4"/>
        <v>7.7089217477986374E-2</v>
      </c>
      <c r="O26" s="1">
        <f t="shared" si="4"/>
        <v>0.8989865426150524</v>
      </c>
      <c r="P26" s="1">
        <f t="shared" si="4"/>
        <v>2.3924239906961291E-2</v>
      </c>
    </row>
    <row r="27" spans="1:16" x14ac:dyDescent="0.25">
      <c r="A27">
        <v>26</v>
      </c>
      <c r="B27" t="s">
        <v>34</v>
      </c>
      <c r="C27">
        <v>517.505</v>
      </c>
      <c r="D27">
        <v>2458.9949999999999</v>
      </c>
      <c r="E27">
        <v>27.5</v>
      </c>
      <c r="F27">
        <v>0</v>
      </c>
      <c r="G27">
        <v>0</v>
      </c>
      <c r="H27">
        <v>0</v>
      </c>
      <c r="I27">
        <v>0</v>
      </c>
      <c r="J27">
        <v>3004</v>
      </c>
      <c r="L27">
        <f t="shared" si="2"/>
        <v>26</v>
      </c>
      <c r="M27" t="str">
        <f t="shared" si="2"/>
        <v>MATEMÀTICA APLICADA</v>
      </c>
      <c r="N27" s="1">
        <f t="shared" si="4"/>
        <v>0.1722719707057257</v>
      </c>
      <c r="O27" s="1">
        <f t="shared" si="4"/>
        <v>0.818573568575233</v>
      </c>
      <c r="P27" s="1">
        <f t="shared" si="4"/>
        <v>9.1544607190412776E-3</v>
      </c>
    </row>
    <row r="28" spans="1:16" x14ac:dyDescent="0.25">
      <c r="A28">
        <v>27</v>
      </c>
      <c r="B28" t="s">
        <v>35</v>
      </c>
      <c r="C28">
        <v>76.900000000000006</v>
      </c>
      <c r="D28">
        <v>993.96</v>
      </c>
      <c r="E28">
        <v>6.5</v>
      </c>
      <c r="F28">
        <v>0</v>
      </c>
      <c r="G28">
        <v>0</v>
      </c>
      <c r="H28">
        <v>0</v>
      </c>
      <c r="I28">
        <v>0</v>
      </c>
      <c r="J28">
        <v>1077.3599999999999</v>
      </c>
      <c r="L28">
        <f t="shared" si="2"/>
        <v>27</v>
      </c>
      <c r="M28" t="str">
        <f t="shared" si="2"/>
        <v>MECÀNICA DELS MEDIS CONTINUS I TEORIA D'ESTRUCTURES</v>
      </c>
      <c r="N28" s="1">
        <f t="shared" si="4"/>
        <v>7.1378183708324064E-2</v>
      </c>
      <c r="O28" s="1">
        <f t="shared" si="4"/>
        <v>0.92258854978837168</v>
      </c>
      <c r="P28" s="1">
        <f t="shared" si="4"/>
        <v>6.0332665033043745E-3</v>
      </c>
    </row>
    <row r="29" spans="1:16" x14ac:dyDescent="0.25">
      <c r="A29">
        <v>28</v>
      </c>
      <c r="B29" t="s">
        <v>36</v>
      </c>
      <c r="C29">
        <v>24.5</v>
      </c>
      <c r="D29">
        <v>1960.547</v>
      </c>
      <c r="E29">
        <v>45.75</v>
      </c>
      <c r="F29">
        <v>0</v>
      </c>
      <c r="G29">
        <v>0</v>
      </c>
      <c r="H29">
        <v>0</v>
      </c>
      <c r="I29">
        <v>0</v>
      </c>
      <c r="J29">
        <v>2030.797</v>
      </c>
      <c r="L29">
        <f t="shared" si="2"/>
        <v>28</v>
      </c>
      <c r="M29" t="str">
        <f t="shared" si="2"/>
        <v>Organització d'Empreses</v>
      </c>
      <c r="N29" s="1">
        <f t="shared" si="4"/>
        <v>1.2064228970202338E-2</v>
      </c>
      <c r="O29" s="1">
        <f t="shared" si="4"/>
        <v>0.9654076699936035</v>
      </c>
      <c r="P29" s="1">
        <f t="shared" si="4"/>
        <v>2.2528101036194164E-2</v>
      </c>
    </row>
    <row r="30" spans="1:16" x14ac:dyDescent="0.25">
      <c r="A30">
        <v>29</v>
      </c>
      <c r="B30" t="s">
        <v>37</v>
      </c>
      <c r="C30">
        <v>153</v>
      </c>
      <c r="D30">
        <v>840.5</v>
      </c>
      <c r="E30">
        <v>0</v>
      </c>
      <c r="F30">
        <v>0</v>
      </c>
      <c r="G30">
        <v>0</v>
      </c>
      <c r="H30">
        <v>0</v>
      </c>
      <c r="I30">
        <v>0</v>
      </c>
      <c r="J30">
        <v>993.5</v>
      </c>
      <c r="L30">
        <f t="shared" si="2"/>
        <v>29</v>
      </c>
      <c r="M30" t="str">
        <f t="shared" si="2"/>
        <v>PINTURA</v>
      </c>
      <c r="N30" s="1">
        <f t="shared" si="4"/>
        <v>0.15400100654252641</v>
      </c>
      <c r="O30" s="1">
        <f t="shared" si="4"/>
        <v>0.84599899345747354</v>
      </c>
      <c r="P30" s="1">
        <f t="shared" si="4"/>
        <v>0</v>
      </c>
    </row>
    <row r="31" spans="1:16" x14ac:dyDescent="0.25">
      <c r="A31">
        <v>30</v>
      </c>
      <c r="B31" t="s">
        <v>38</v>
      </c>
      <c r="C31">
        <v>41.8</v>
      </c>
      <c r="D31">
        <v>561.99</v>
      </c>
      <c r="E31">
        <v>20.75</v>
      </c>
      <c r="F31">
        <v>0</v>
      </c>
      <c r="G31">
        <v>0</v>
      </c>
      <c r="H31">
        <v>0</v>
      </c>
      <c r="I31">
        <v>0</v>
      </c>
      <c r="J31">
        <v>624.54</v>
      </c>
      <c r="L31">
        <f t="shared" si="2"/>
        <v>30</v>
      </c>
      <c r="M31" t="str">
        <f t="shared" si="2"/>
        <v>PRODUCCIÓ VEGETAL</v>
      </c>
      <c r="N31" s="1">
        <f t="shared" si="4"/>
        <v>6.6929259935312388E-2</v>
      </c>
      <c r="O31" s="1">
        <f t="shared" si="4"/>
        <v>0.8998462868671343</v>
      </c>
      <c r="P31" s="1">
        <f t="shared" si="4"/>
        <v>3.3224453197553398E-2</v>
      </c>
    </row>
    <row r="32" spans="1:16" x14ac:dyDescent="0.25">
      <c r="A32">
        <v>31</v>
      </c>
      <c r="B32" t="s">
        <v>39</v>
      </c>
      <c r="C32">
        <v>41.79</v>
      </c>
      <c r="D32">
        <v>825.71</v>
      </c>
      <c r="E32">
        <v>12.25</v>
      </c>
      <c r="F32">
        <v>0</v>
      </c>
      <c r="G32">
        <v>0</v>
      </c>
      <c r="H32">
        <v>0</v>
      </c>
      <c r="I32">
        <v>0</v>
      </c>
      <c r="J32">
        <v>879.75</v>
      </c>
      <c r="L32">
        <f t="shared" si="2"/>
        <v>31</v>
      </c>
      <c r="M32" t="str">
        <f t="shared" si="2"/>
        <v>QUÍMICA</v>
      </c>
      <c r="N32" s="1">
        <f t="shared" si="4"/>
        <v>4.7502131287297529E-2</v>
      </c>
      <c r="O32" s="1">
        <f t="shared" si="4"/>
        <v>0.93857345836885486</v>
      </c>
      <c r="P32" s="1">
        <f t="shared" si="4"/>
        <v>1.3924410343847685E-2</v>
      </c>
    </row>
    <row r="33" spans="1:16" x14ac:dyDescent="0.25">
      <c r="A33">
        <v>32</v>
      </c>
      <c r="B33" t="s">
        <v>40</v>
      </c>
      <c r="C33">
        <v>302.08999999999997</v>
      </c>
      <c r="D33">
        <v>2731.0189999999998</v>
      </c>
      <c r="E33">
        <v>83.5</v>
      </c>
      <c r="F33">
        <v>0</v>
      </c>
      <c r="G33">
        <v>0</v>
      </c>
      <c r="H33">
        <v>0</v>
      </c>
      <c r="I33">
        <v>0</v>
      </c>
      <c r="J33">
        <v>3116.6089999999999</v>
      </c>
      <c r="L33">
        <f t="shared" si="2"/>
        <v>32</v>
      </c>
      <c r="M33" t="str">
        <f t="shared" si="2"/>
        <v>SISTEMES INFORMÀTICS I COMPUTACIÓ</v>
      </c>
      <c r="N33" s="1">
        <f t="shared" si="4"/>
        <v>9.6929066174165565E-2</v>
      </c>
      <c r="O33" s="1">
        <f t="shared" si="4"/>
        <v>0.87627899425304867</v>
      </c>
      <c r="P33" s="1">
        <f t="shared" si="4"/>
        <v>2.6791939572785677E-2</v>
      </c>
    </row>
    <row r="34" spans="1:16" x14ac:dyDescent="0.25">
      <c r="A34">
        <v>33</v>
      </c>
      <c r="B34" t="s">
        <v>41</v>
      </c>
      <c r="C34">
        <v>19.82</v>
      </c>
      <c r="D34">
        <v>787.69</v>
      </c>
      <c r="E34">
        <v>7.99</v>
      </c>
      <c r="F34">
        <v>0</v>
      </c>
      <c r="G34">
        <v>0</v>
      </c>
      <c r="H34">
        <v>0</v>
      </c>
      <c r="I34">
        <v>0</v>
      </c>
      <c r="J34">
        <v>815.5</v>
      </c>
      <c r="L34">
        <f t="shared" si="2"/>
        <v>33</v>
      </c>
      <c r="M34" t="str">
        <f t="shared" si="2"/>
        <v>TECNOLOGIA D'ALIMENTS</v>
      </c>
      <c r="N34" s="1">
        <f t="shared" si="4"/>
        <v>2.4304107909258126E-2</v>
      </c>
      <c r="O34" s="1">
        <f t="shared" si="4"/>
        <v>0.96589822194972419</v>
      </c>
      <c r="P34" s="1">
        <f t="shared" si="4"/>
        <v>9.7976701410177804E-3</v>
      </c>
    </row>
    <row r="35" spans="1:16" x14ac:dyDescent="0.25">
      <c r="A35">
        <v>34</v>
      </c>
      <c r="B35" t="s">
        <v>42</v>
      </c>
      <c r="C35">
        <v>34</v>
      </c>
      <c r="D35">
        <v>1116.3499999999999</v>
      </c>
      <c r="E35">
        <v>36.01</v>
      </c>
      <c r="F35">
        <v>0</v>
      </c>
      <c r="G35">
        <v>0</v>
      </c>
      <c r="H35">
        <v>0</v>
      </c>
      <c r="I35">
        <v>0</v>
      </c>
      <c r="J35">
        <v>1186.3599999999999</v>
      </c>
      <c r="L35">
        <f t="shared" si="2"/>
        <v>34</v>
      </c>
      <c r="M35" t="str">
        <f t="shared" si="2"/>
        <v>URBANISME</v>
      </c>
      <c r="N35" s="1">
        <f t="shared" si="4"/>
        <v>2.8659091675376787E-2</v>
      </c>
      <c r="O35" s="1">
        <f t="shared" si="4"/>
        <v>0.94098755858255501</v>
      </c>
      <c r="P35" s="1">
        <f t="shared" si="4"/>
        <v>3.0353349742068176E-2</v>
      </c>
    </row>
    <row r="36" spans="1:16" x14ac:dyDescent="0.25">
      <c r="A36">
        <v>35</v>
      </c>
      <c r="B36" t="s">
        <v>43</v>
      </c>
      <c r="C36">
        <v>102.13</v>
      </c>
      <c r="D36">
        <v>1000.62</v>
      </c>
      <c r="E36">
        <v>25.5</v>
      </c>
      <c r="F36">
        <v>0</v>
      </c>
      <c r="G36">
        <v>0</v>
      </c>
      <c r="H36">
        <v>0</v>
      </c>
      <c r="I36">
        <v>0</v>
      </c>
      <c r="J36">
        <v>1128.25</v>
      </c>
      <c r="L36">
        <f t="shared" si="2"/>
        <v>35</v>
      </c>
      <c r="M36" t="str">
        <f t="shared" si="2"/>
        <v>COMUNICACIÓ AUDIOVISUAL, DOCUMENTACIÓ I HISTÒRIA DE L'ART</v>
      </c>
      <c r="N36" s="1">
        <f t="shared" si="4"/>
        <v>9.0520717925991576E-2</v>
      </c>
      <c r="O36" s="1">
        <f t="shared" si="4"/>
        <v>0.88687790826501223</v>
      </c>
      <c r="P36" s="1">
        <f t="shared" si="4"/>
        <v>2.2601373808996232E-2</v>
      </c>
    </row>
    <row r="37" spans="1:16" x14ac:dyDescent="0.25">
      <c r="A37">
        <v>36</v>
      </c>
      <c r="B37" t="s">
        <v>44</v>
      </c>
      <c r="C37">
        <v>0</v>
      </c>
      <c r="D37">
        <v>2172.3000000000002</v>
      </c>
      <c r="E37">
        <v>16.2</v>
      </c>
      <c r="F37">
        <v>0</v>
      </c>
      <c r="G37">
        <v>0</v>
      </c>
      <c r="H37">
        <v>0</v>
      </c>
      <c r="I37">
        <v>0</v>
      </c>
      <c r="J37">
        <v>2188.5</v>
      </c>
      <c r="L37">
        <f t="shared" si="2"/>
        <v>36</v>
      </c>
      <c r="M37" t="str">
        <f t="shared" si="2"/>
        <v>PROJECTES ARQUITECTÒNICS</v>
      </c>
      <c r="N37" s="1">
        <f t="shared" si="4"/>
        <v>0</v>
      </c>
      <c r="O37" s="1">
        <f t="shared" si="4"/>
        <v>0.99259766963673757</v>
      </c>
      <c r="P37" s="1">
        <f t="shared" si="4"/>
        <v>7.4023303632625081E-3</v>
      </c>
    </row>
    <row r="38" spans="1:16" x14ac:dyDescent="0.25">
      <c r="A38">
        <v>37</v>
      </c>
      <c r="B38" t="s">
        <v>45</v>
      </c>
      <c r="C38">
        <v>256.26</v>
      </c>
      <c r="D38">
        <v>443.24</v>
      </c>
      <c r="E38">
        <v>9</v>
      </c>
      <c r="F38">
        <v>0</v>
      </c>
      <c r="G38">
        <v>0</v>
      </c>
      <c r="H38">
        <v>0</v>
      </c>
      <c r="I38">
        <v>0</v>
      </c>
      <c r="J38">
        <v>708.5</v>
      </c>
      <c r="L38">
        <f t="shared" si="2"/>
        <v>37</v>
      </c>
      <c r="M38" t="str">
        <f t="shared" si="2"/>
        <v>CONSERVACIÓ I RESTAURACIÓ DE BÉNS CULTURALS</v>
      </c>
      <c r="N38" s="1">
        <f t="shared" si="4"/>
        <v>0.36169371912491177</v>
      </c>
      <c r="O38" s="1">
        <f t="shared" si="4"/>
        <v>0.62560338743824984</v>
      </c>
      <c r="P38" s="1">
        <f t="shared" si="4"/>
        <v>1.2702893436838392E-2</v>
      </c>
    </row>
    <row r="39" spans="1:16" x14ac:dyDescent="0.25">
      <c r="A39">
        <v>38</v>
      </c>
      <c r="B39" t="s">
        <v>55</v>
      </c>
      <c r="C39">
        <v>24.84</v>
      </c>
      <c r="D39">
        <v>159.05000000000001</v>
      </c>
      <c r="E39">
        <v>0</v>
      </c>
      <c r="F39">
        <v>0</v>
      </c>
      <c r="G39">
        <v>0</v>
      </c>
      <c r="H39">
        <v>0</v>
      </c>
      <c r="I39">
        <v>0</v>
      </c>
      <c r="J39">
        <v>183.89</v>
      </c>
      <c r="L39">
        <f t="shared" si="2"/>
        <v>38</v>
      </c>
      <c r="M39" t="str">
        <f t="shared" si="2"/>
        <v>MECANITZACIÓ I TECNOLOGIA AGRÀRIA</v>
      </c>
      <c r="N39" s="1">
        <f t="shared" si="4"/>
        <v>0.13508075479906467</v>
      </c>
      <c r="O39" s="1">
        <f t="shared" si="4"/>
        <v>0.86491924520093544</v>
      </c>
      <c r="P39" s="1">
        <f t="shared" si="4"/>
        <v>0</v>
      </c>
    </row>
    <row r="40" spans="1:16" x14ac:dyDescent="0.25">
      <c r="A40">
        <v>39</v>
      </c>
      <c r="B40" t="s">
        <v>46</v>
      </c>
      <c r="C40">
        <v>128.4</v>
      </c>
      <c r="D40">
        <v>1561.1</v>
      </c>
      <c r="E40">
        <v>0</v>
      </c>
      <c r="F40">
        <v>0</v>
      </c>
      <c r="G40">
        <v>0</v>
      </c>
      <c r="H40">
        <v>0</v>
      </c>
      <c r="I40">
        <v>0</v>
      </c>
      <c r="J40">
        <v>1689.5</v>
      </c>
      <c r="L40">
        <f t="shared" si="2"/>
        <v>39</v>
      </c>
      <c r="M40" t="str">
        <f t="shared" si="2"/>
        <v>COMUNICACIONS</v>
      </c>
      <c r="N40" s="1">
        <f t="shared" si="4"/>
        <v>7.5998816217815929E-2</v>
      </c>
      <c r="O40" s="1">
        <f t="shared" si="4"/>
        <v>0.92400118378218399</v>
      </c>
      <c r="P40" s="1">
        <f t="shared" si="4"/>
        <v>0</v>
      </c>
    </row>
    <row r="41" spans="1:16" x14ac:dyDescent="0.25">
      <c r="A41">
        <v>40</v>
      </c>
      <c r="B41" t="s">
        <v>47</v>
      </c>
      <c r="C41">
        <v>0</v>
      </c>
      <c r="D41">
        <v>350.12</v>
      </c>
      <c r="E41">
        <v>0</v>
      </c>
      <c r="F41">
        <v>0</v>
      </c>
      <c r="G41">
        <v>0</v>
      </c>
      <c r="H41">
        <v>0</v>
      </c>
      <c r="I41">
        <v>0</v>
      </c>
      <c r="J41">
        <v>350.12</v>
      </c>
      <c r="L41">
        <f t="shared" si="2"/>
        <v>40</v>
      </c>
      <c r="M41" t="str">
        <f t="shared" si="2"/>
        <v>ENGINYERIA I INFRAESTRUCTURA DELS TRANSPORTS</v>
      </c>
      <c r="N41" s="1">
        <f t="shared" si="4"/>
        <v>0</v>
      </c>
      <c r="O41" s="1">
        <f t="shared" si="4"/>
        <v>1</v>
      </c>
      <c r="P41" s="1">
        <f t="shared" si="4"/>
        <v>0</v>
      </c>
    </row>
    <row r="42" spans="1:16" x14ac:dyDescent="0.25">
      <c r="A42">
        <v>41</v>
      </c>
      <c r="B42" t="s">
        <v>48</v>
      </c>
      <c r="C42">
        <v>8.4499999999999993</v>
      </c>
      <c r="D42">
        <v>284.25</v>
      </c>
      <c r="E42">
        <v>21.5</v>
      </c>
      <c r="F42">
        <v>0</v>
      </c>
      <c r="G42">
        <v>0</v>
      </c>
      <c r="H42">
        <v>0</v>
      </c>
      <c r="I42">
        <v>0</v>
      </c>
      <c r="J42">
        <v>314.2</v>
      </c>
      <c r="L42">
        <f t="shared" si="2"/>
        <v>41</v>
      </c>
      <c r="M42" t="str">
        <f t="shared" si="2"/>
        <v>TERMODINÀMICA APLICADA</v>
      </c>
      <c r="N42" s="1">
        <f t="shared" si="4"/>
        <v>2.6893698281349458E-2</v>
      </c>
      <c r="O42" s="1">
        <f t="shared" si="4"/>
        <v>0.90467854869509867</v>
      </c>
      <c r="P42" s="1">
        <f t="shared" si="4"/>
        <v>6.8427753023551877E-2</v>
      </c>
    </row>
    <row r="43" spans="1:16" x14ac:dyDescent="0.25">
      <c r="A43">
        <v>42</v>
      </c>
      <c r="B43" t="s">
        <v>49</v>
      </c>
      <c r="C43">
        <v>50.7</v>
      </c>
      <c r="D43">
        <v>687.55</v>
      </c>
      <c r="E43">
        <v>18.45</v>
      </c>
      <c r="F43">
        <v>0</v>
      </c>
      <c r="G43">
        <v>0</v>
      </c>
      <c r="H43">
        <v>0</v>
      </c>
      <c r="I43">
        <v>0</v>
      </c>
      <c r="J43">
        <v>756.7</v>
      </c>
      <c r="L43">
        <f t="shared" si="2"/>
        <v>42</v>
      </c>
      <c r="M43" t="str">
        <f t="shared" si="2"/>
        <v>ENGINYERIA DE SISTEMES I AUTOMÀTICA</v>
      </c>
      <c r="N43" s="1">
        <f t="shared" si="4"/>
        <v>6.7001453680454612E-2</v>
      </c>
      <c r="O43" s="1">
        <f t="shared" si="4"/>
        <v>0.90861636051275263</v>
      </c>
      <c r="P43" s="1">
        <f t="shared" si="4"/>
        <v>2.4382185806792651E-2</v>
      </c>
    </row>
    <row r="44" spans="1:16" x14ac:dyDescent="0.25">
      <c r="A44">
        <v>43</v>
      </c>
      <c r="B44" t="s">
        <v>50</v>
      </c>
      <c r="C44">
        <v>0</v>
      </c>
      <c r="D44">
        <v>712.13</v>
      </c>
      <c r="E44">
        <v>2</v>
      </c>
      <c r="F44">
        <v>0</v>
      </c>
      <c r="G44">
        <v>0</v>
      </c>
      <c r="H44">
        <v>0</v>
      </c>
      <c r="I44">
        <v>0</v>
      </c>
      <c r="J44">
        <v>714.13</v>
      </c>
      <c r="L44">
        <f t="shared" si="2"/>
        <v>43</v>
      </c>
      <c r="M44" t="str">
        <f t="shared" si="2"/>
        <v>PROJECTES D'ENGINYERIA</v>
      </c>
      <c r="N44" s="1">
        <f t="shared" si="4"/>
        <v>0</v>
      </c>
      <c r="O44" s="1">
        <f t="shared" si="4"/>
        <v>0.99719938946690379</v>
      </c>
      <c r="P44" s="1">
        <f t="shared" si="4"/>
        <v>2.800610533096215E-3</v>
      </c>
    </row>
    <row r="45" spans="1:16" x14ac:dyDescent="0.25">
      <c r="A45">
        <v>44</v>
      </c>
      <c r="B45" t="s">
        <v>51</v>
      </c>
      <c r="C45">
        <v>17.899999999999999</v>
      </c>
      <c r="D45">
        <v>435.95</v>
      </c>
      <c r="E45">
        <v>6</v>
      </c>
      <c r="F45">
        <v>0</v>
      </c>
      <c r="G45">
        <v>0</v>
      </c>
      <c r="H45">
        <v>0</v>
      </c>
      <c r="I45">
        <v>0</v>
      </c>
      <c r="J45">
        <v>459.85</v>
      </c>
      <c r="L45">
        <f t="shared" si="2"/>
        <v>44</v>
      </c>
      <c r="M45" t="str">
        <f t="shared" si="2"/>
        <v>ECOSISTEMES AGROFORESTALS</v>
      </c>
      <c r="N45" s="1">
        <f t="shared" ref="N45:P62" si="5">+C45/$J45</f>
        <v>3.8925736653256493E-2</v>
      </c>
      <c r="O45" s="1">
        <f t="shared" si="5"/>
        <v>0.94802653039034457</v>
      </c>
      <c r="P45" s="1">
        <f t="shared" si="5"/>
        <v>1.3047732956398826E-2</v>
      </c>
    </row>
    <row r="46" spans="1:16" x14ac:dyDescent="0.25">
      <c r="A46">
        <v>96</v>
      </c>
      <c r="B46" t="s">
        <v>53</v>
      </c>
      <c r="C46">
        <v>0</v>
      </c>
      <c r="D46">
        <v>244.15</v>
      </c>
      <c r="E46">
        <v>0</v>
      </c>
      <c r="F46">
        <v>0</v>
      </c>
      <c r="G46">
        <v>0</v>
      </c>
      <c r="H46">
        <v>0</v>
      </c>
      <c r="I46">
        <v>0</v>
      </c>
      <c r="J46">
        <v>244.15</v>
      </c>
      <c r="L46">
        <f t="shared" si="2"/>
        <v>96</v>
      </c>
      <c r="M46" t="str">
        <f t="shared" si="2"/>
        <v>Z-EXTERNS POSTGRAU</v>
      </c>
      <c r="N46" s="1">
        <f t="shared" si="5"/>
        <v>0</v>
      </c>
      <c r="O46" s="1">
        <f t="shared" si="5"/>
        <v>1</v>
      </c>
      <c r="P46" s="1">
        <f t="shared" si="5"/>
        <v>0</v>
      </c>
    </row>
    <row r="47" spans="1:16" x14ac:dyDescent="0.25">
      <c r="A47">
        <v>97</v>
      </c>
      <c r="B47" t="s">
        <v>56</v>
      </c>
      <c r="C47">
        <v>0</v>
      </c>
      <c r="D47">
        <v>3</v>
      </c>
      <c r="E47">
        <v>0</v>
      </c>
      <c r="F47">
        <v>0</v>
      </c>
      <c r="G47">
        <v>0</v>
      </c>
      <c r="H47">
        <v>0</v>
      </c>
      <c r="I47">
        <v>0</v>
      </c>
      <c r="J47">
        <v>3</v>
      </c>
      <c r="L47">
        <f t="shared" si="2"/>
        <v>97</v>
      </c>
      <c r="M47" t="str">
        <f t="shared" si="2"/>
        <v>INSTITUT DE CIÈNCIES DE L'EDUCACIÓ</v>
      </c>
      <c r="N47" s="1">
        <f t="shared" si="5"/>
        <v>0</v>
      </c>
      <c r="O47" s="1">
        <f t="shared" si="5"/>
        <v>1</v>
      </c>
      <c r="P47" s="1">
        <f t="shared" si="5"/>
        <v>0</v>
      </c>
    </row>
    <row r="48" spans="1:16" x14ac:dyDescent="0.25">
      <c r="A48">
        <v>98</v>
      </c>
      <c r="B48" t="s">
        <v>57</v>
      </c>
      <c r="C48">
        <v>0</v>
      </c>
      <c r="D48">
        <v>9</v>
      </c>
      <c r="E48">
        <v>2</v>
      </c>
      <c r="F48">
        <v>0</v>
      </c>
      <c r="G48">
        <v>0</v>
      </c>
      <c r="H48">
        <v>0</v>
      </c>
      <c r="I48">
        <v>0</v>
      </c>
      <c r="J48">
        <v>11</v>
      </c>
      <c r="L48">
        <f t="shared" si="2"/>
        <v>98</v>
      </c>
      <c r="M48" t="str">
        <f t="shared" si="2"/>
        <v>DEPARTAMENTS D'ALTRES UNIVERSITATS</v>
      </c>
      <c r="N48" s="1">
        <f t="shared" si="5"/>
        <v>0</v>
      </c>
      <c r="O48" s="1">
        <f t="shared" si="5"/>
        <v>0.81818181818181823</v>
      </c>
      <c r="P48" s="1">
        <f t="shared" si="5"/>
        <v>0.18181818181818182</v>
      </c>
    </row>
    <row r="49" spans="1:16" x14ac:dyDescent="0.25">
      <c r="A49" t="s">
        <v>52</v>
      </c>
      <c r="B49" t="s">
        <v>9</v>
      </c>
      <c r="C49">
        <v>3399.364</v>
      </c>
      <c r="D49">
        <v>43765.540999999997</v>
      </c>
      <c r="E49">
        <v>1634.87</v>
      </c>
      <c r="F49">
        <v>242.55</v>
      </c>
      <c r="G49">
        <v>16.5</v>
      </c>
      <c r="H49">
        <v>220</v>
      </c>
      <c r="I49">
        <v>0</v>
      </c>
      <c r="J49">
        <v>49278.824999999997</v>
      </c>
      <c r="L49" t="str">
        <f t="shared" si="2"/>
        <v>Z</v>
      </c>
      <c r="M49" t="str">
        <f t="shared" si="2"/>
        <v>TOTALS</v>
      </c>
      <c r="N49" s="1">
        <f t="shared" si="5"/>
        <v>6.898224541676877E-2</v>
      </c>
      <c r="O49" s="1">
        <f t="shared" si="5"/>
        <v>0.88812062787617196</v>
      </c>
      <c r="P49" s="1">
        <f t="shared" si="5"/>
        <v>3.3175912777952801E-2</v>
      </c>
    </row>
    <row r="50" spans="1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tots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comparació 2013-2014</vt:lpstr>
      <vt:lpstr>2014</vt:lpstr>
      <vt:lpstr>2015</vt:lpstr>
      <vt:lpstr>2016</vt:lpstr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Manuel Ten Bru</dc:creator>
  <cp:lastModifiedBy>Paula Maria Latorre Latorre</cp:lastModifiedBy>
  <dcterms:created xsi:type="dcterms:W3CDTF">2011-12-13T11:05:21Z</dcterms:created>
  <dcterms:modified xsi:type="dcterms:W3CDTF">2023-12-13T11:43:07Z</dcterms:modified>
</cp:coreProperties>
</file>