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2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4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5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ATLAT\Downloads\"/>
    </mc:Choice>
  </mc:AlternateContent>
  <xr:revisionPtr revIDLastSave="0" documentId="8_{32E8EB0D-0F40-4968-BDAC-2927C2A2692C}" xr6:coauthVersionLast="36" xr6:coauthVersionMax="36" xr10:uidLastSave="{00000000-0000-0000-0000-000000000000}"/>
  <bookViews>
    <workbookView xWindow="0" yWindow="0" windowWidth="19200" windowHeight="11385" firstSheet="4" activeTab="16"/>
  </bookViews>
  <sheets>
    <sheet name="tots" sheetId="13" r:id="rId1"/>
    <sheet name="2000" sheetId="12" r:id="rId2"/>
    <sheet name="2001" sheetId="11" r:id="rId3"/>
    <sheet name="2002" sheetId="10" r:id="rId4"/>
    <sheet name="2003" sheetId="9" r:id="rId5"/>
    <sheet name="2004" sheetId="8" r:id="rId6"/>
    <sheet name="2005" sheetId="7" r:id="rId7"/>
    <sheet name="2006" sheetId="6" r:id="rId8"/>
    <sheet name="2007" sheetId="5" r:id="rId9"/>
    <sheet name="2008" sheetId="4" r:id="rId10"/>
    <sheet name="2009" sheetId="3" r:id="rId11"/>
    <sheet name="2010" sheetId="2" r:id="rId12"/>
    <sheet name="2011" sheetId="1" r:id="rId13"/>
    <sheet name="2012" sheetId="15" r:id="rId14"/>
    <sheet name="2013" sheetId="14" r:id="rId15"/>
    <sheet name="2014" sheetId="17" r:id="rId16"/>
    <sheet name="2015" sheetId="16" r:id="rId17"/>
  </sheets>
  <calcPr calcId="191029"/>
</workbook>
</file>

<file path=xl/calcChain.xml><?xml version="1.0" encoding="utf-8"?>
<calcChain xmlns="http://schemas.openxmlformats.org/spreadsheetml/2006/main">
  <c r="N17" i="17" l="1"/>
  <c r="P6" i="16"/>
  <c r="O6" i="16"/>
  <c r="N6" i="16"/>
  <c r="O17" i="16"/>
  <c r="N17" i="16"/>
  <c r="N14" i="16"/>
  <c r="N3" i="16"/>
  <c r="N2" i="16"/>
  <c r="P16" i="16"/>
  <c r="O16" i="16"/>
  <c r="N16" i="16"/>
  <c r="P15" i="16"/>
  <c r="O15" i="16"/>
  <c r="N15" i="16"/>
  <c r="O10" i="16"/>
  <c r="P17" i="16"/>
  <c r="P14" i="16"/>
  <c r="O14" i="16"/>
  <c r="P13" i="16"/>
  <c r="O13" i="16"/>
  <c r="N13" i="16"/>
  <c r="P12" i="16"/>
  <c r="O12" i="16"/>
  <c r="N12" i="16"/>
  <c r="P11" i="16"/>
  <c r="O11" i="16"/>
  <c r="N11" i="16"/>
  <c r="P10" i="16"/>
  <c r="N10" i="16"/>
  <c r="P9" i="16"/>
  <c r="O9" i="16"/>
  <c r="N9" i="16"/>
  <c r="P8" i="16"/>
  <c r="O8" i="16"/>
  <c r="N8" i="16"/>
  <c r="P7" i="16"/>
  <c r="O7" i="16"/>
  <c r="N7" i="16"/>
  <c r="P5" i="16"/>
  <c r="O5" i="16"/>
  <c r="N5" i="16"/>
  <c r="P4" i="16"/>
  <c r="O4" i="16"/>
  <c r="N4" i="16"/>
  <c r="P3" i="16"/>
  <c r="O3" i="16"/>
  <c r="P2" i="16"/>
  <c r="O2" i="16"/>
  <c r="N2" i="17"/>
  <c r="P18" i="17"/>
  <c r="O18" i="17"/>
  <c r="N18" i="17"/>
  <c r="O3" i="17"/>
  <c r="O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N3" i="17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O2" i="17"/>
  <c r="N3" i="15"/>
  <c r="N2" i="15"/>
  <c r="O2" i="14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3" i="17"/>
  <c r="P2" i="17"/>
  <c r="J17" i="15"/>
  <c r="I17" i="15"/>
  <c r="H17" i="15"/>
  <c r="G17" i="15"/>
  <c r="F17" i="15"/>
  <c r="E17" i="15"/>
  <c r="P15" i="15" s="1"/>
  <c r="D17" i="15"/>
  <c r="C17" i="15"/>
  <c r="N15" i="15" s="1"/>
  <c r="O15" i="15"/>
  <c r="M15" i="15"/>
  <c r="P14" i="15"/>
  <c r="O14" i="15"/>
  <c r="N14" i="15"/>
  <c r="M14" i="15"/>
  <c r="L14" i="15"/>
  <c r="P13" i="15"/>
  <c r="O13" i="15"/>
  <c r="N13" i="15"/>
  <c r="M13" i="15"/>
  <c r="L13" i="15"/>
  <c r="P12" i="15"/>
  <c r="O12" i="15"/>
  <c r="N12" i="15"/>
  <c r="M12" i="15"/>
  <c r="L12" i="15"/>
  <c r="P11" i="15"/>
  <c r="O11" i="15"/>
  <c r="N11" i="15"/>
  <c r="M11" i="15"/>
  <c r="L11" i="15"/>
  <c r="P10" i="15"/>
  <c r="O10" i="15"/>
  <c r="N10" i="15"/>
  <c r="M10" i="15"/>
  <c r="L10" i="15"/>
  <c r="P9" i="15"/>
  <c r="O9" i="15"/>
  <c r="N9" i="15"/>
  <c r="M9" i="15"/>
  <c r="L9" i="15"/>
  <c r="P8" i="15"/>
  <c r="O8" i="15"/>
  <c r="N8" i="15"/>
  <c r="M8" i="15"/>
  <c r="L8" i="15"/>
  <c r="P7" i="15"/>
  <c r="O7" i="15"/>
  <c r="N7" i="15"/>
  <c r="M7" i="15"/>
  <c r="L7" i="15"/>
  <c r="P6" i="15"/>
  <c r="O6" i="15"/>
  <c r="N6" i="15"/>
  <c r="M6" i="15"/>
  <c r="L6" i="15"/>
  <c r="P5" i="15"/>
  <c r="O5" i="15"/>
  <c r="N5" i="15"/>
  <c r="M5" i="15"/>
  <c r="L5" i="15"/>
  <c r="P4" i="15"/>
  <c r="O4" i="15"/>
  <c r="N4" i="15"/>
  <c r="M4" i="15"/>
  <c r="L4" i="15"/>
  <c r="P3" i="15"/>
  <c r="O3" i="15"/>
  <c r="M3" i="15"/>
  <c r="L3" i="15"/>
  <c r="P2" i="15"/>
  <c r="O2" i="15"/>
  <c r="M2" i="15"/>
  <c r="L2" i="15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2" i="14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M13" i="10"/>
  <c r="N2" i="1"/>
  <c r="O24" i="13"/>
  <c r="O4" i="13"/>
  <c r="S4" i="13"/>
  <c r="Q5" i="13"/>
  <c r="U5" i="13"/>
  <c r="O6" i="13"/>
  <c r="S6" i="13"/>
  <c r="W7" i="13"/>
  <c r="O8" i="13"/>
  <c r="S8" i="13"/>
  <c r="Q9" i="13"/>
  <c r="U9" i="13"/>
  <c r="O10" i="13"/>
  <c r="S10" i="13"/>
  <c r="W13" i="13"/>
  <c r="O12" i="13"/>
  <c r="S12" i="13"/>
  <c r="Q13" i="13"/>
  <c r="U14" i="13"/>
  <c r="O14" i="13"/>
  <c r="S14" i="13"/>
  <c r="W18" i="13"/>
  <c r="O16" i="13"/>
  <c r="S16" i="13"/>
  <c r="W4" i="13"/>
  <c r="S3" i="13"/>
  <c r="O3" i="13"/>
  <c r="P62" i="12"/>
  <c r="O62" i="12"/>
  <c r="N62" i="12"/>
  <c r="M62" i="12"/>
  <c r="L62" i="12"/>
  <c r="P61" i="12"/>
  <c r="O61" i="12"/>
  <c r="N61" i="12"/>
  <c r="M61" i="12"/>
  <c r="L61" i="12"/>
  <c r="P60" i="12"/>
  <c r="O60" i="12"/>
  <c r="N60" i="12"/>
  <c r="M60" i="12"/>
  <c r="L60" i="12"/>
  <c r="P59" i="12"/>
  <c r="O59" i="12"/>
  <c r="N59" i="12"/>
  <c r="M59" i="12"/>
  <c r="L59" i="12"/>
  <c r="P58" i="12"/>
  <c r="O58" i="12"/>
  <c r="N58" i="12"/>
  <c r="M58" i="12"/>
  <c r="L58" i="12"/>
  <c r="P57" i="12"/>
  <c r="O57" i="12"/>
  <c r="N57" i="12"/>
  <c r="M57" i="12"/>
  <c r="L57" i="12"/>
  <c r="P56" i="12"/>
  <c r="O56" i="12"/>
  <c r="N56" i="12"/>
  <c r="M56" i="12"/>
  <c r="L56" i="12"/>
  <c r="P55" i="12"/>
  <c r="O55" i="12"/>
  <c r="N55" i="12"/>
  <c r="M55" i="12"/>
  <c r="L55" i="12"/>
  <c r="P54" i="12"/>
  <c r="O54" i="12"/>
  <c r="N54" i="12"/>
  <c r="M54" i="12"/>
  <c r="L54" i="12"/>
  <c r="P53" i="12"/>
  <c r="O53" i="12"/>
  <c r="N53" i="12"/>
  <c r="M53" i="12"/>
  <c r="L53" i="12"/>
  <c r="P52" i="12"/>
  <c r="O52" i="12"/>
  <c r="N52" i="12"/>
  <c r="M52" i="12"/>
  <c r="L52" i="12"/>
  <c r="P51" i="12"/>
  <c r="O51" i="12"/>
  <c r="N51" i="12"/>
  <c r="M51" i="12"/>
  <c r="L51" i="12"/>
  <c r="P50" i="12"/>
  <c r="O50" i="12"/>
  <c r="N50" i="12"/>
  <c r="M50" i="12"/>
  <c r="L50" i="12"/>
  <c r="P49" i="12"/>
  <c r="O49" i="12"/>
  <c r="N49" i="12"/>
  <c r="M49" i="12"/>
  <c r="L49" i="12"/>
  <c r="P48" i="12"/>
  <c r="O48" i="12"/>
  <c r="N48" i="12"/>
  <c r="M48" i="12"/>
  <c r="L48" i="12"/>
  <c r="P47" i="12"/>
  <c r="O47" i="12"/>
  <c r="N47" i="12"/>
  <c r="M47" i="12"/>
  <c r="L47" i="12"/>
  <c r="P46" i="12"/>
  <c r="O46" i="12"/>
  <c r="N46" i="12"/>
  <c r="M46" i="12"/>
  <c r="L46" i="12"/>
  <c r="P45" i="12"/>
  <c r="O45" i="12"/>
  <c r="N45" i="12"/>
  <c r="M45" i="12"/>
  <c r="L45" i="12"/>
  <c r="P44" i="12"/>
  <c r="O44" i="12"/>
  <c r="N44" i="12"/>
  <c r="M44" i="12"/>
  <c r="L44" i="12"/>
  <c r="P43" i="12"/>
  <c r="O43" i="12"/>
  <c r="N43" i="12"/>
  <c r="M43" i="12"/>
  <c r="L43" i="12"/>
  <c r="P42" i="12"/>
  <c r="O42" i="12"/>
  <c r="N42" i="12"/>
  <c r="M42" i="12"/>
  <c r="L42" i="12"/>
  <c r="P41" i="12"/>
  <c r="O41" i="12"/>
  <c r="N41" i="12"/>
  <c r="M41" i="12"/>
  <c r="L41" i="12"/>
  <c r="P40" i="12"/>
  <c r="O40" i="12"/>
  <c r="N40" i="12"/>
  <c r="M40" i="12"/>
  <c r="L40" i="12"/>
  <c r="P39" i="12"/>
  <c r="O39" i="12"/>
  <c r="N39" i="12"/>
  <c r="M39" i="12"/>
  <c r="L39" i="12"/>
  <c r="P38" i="12"/>
  <c r="O38" i="12"/>
  <c r="N38" i="12"/>
  <c r="M38" i="12"/>
  <c r="L38" i="12"/>
  <c r="P37" i="12"/>
  <c r="O37" i="12"/>
  <c r="N37" i="12"/>
  <c r="M37" i="12"/>
  <c r="L37" i="12"/>
  <c r="P36" i="12"/>
  <c r="O36" i="12"/>
  <c r="N36" i="12"/>
  <c r="M36" i="12"/>
  <c r="L36" i="12"/>
  <c r="P35" i="12"/>
  <c r="O35" i="12"/>
  <c r="N35" i="12"/>
  <c r="M35" i="12"/>
  <c r="L35" i="12"/>
  <c r="P34" i="12"/>
  <c r="O34" i="12"/>
  <c r="N34" i="12"/>
  <c r="M34" i="12"/>
  <c r="L34" i="12"/>
  <c r="P33" i="12"/>
  <c r="O33" i="12"/>
  <c r="N33" i="12"/>
  <c r="M33" i="12"/>
  <c r="L33" i="12"/>
  <c r="P32" i="12"/>
  <c r="O32" i="12"/>
  <c r="N32" i="12"/>
  <c r="M32" i="12"/>
  <c r="L32" i="12"/>
  <c r="P31" i="12"/>
  <c r="O31" i="12"/>
  <c r="N31" i="12"/>
  <c r="M31" i="12"/>
  <c r="L31" i="12"/>
  <c r="P30" i="12"/>
  <c r="O30" i="12"/>
  <c r="N30" i="12"/>
  <c r="M30" i="12"/>
  <c r="L30" i="12"/>
  <c r="P29" i="12"/>
  <c r="O29" i="12"/>
  <c r="N29" i="12"/>
  <c r="M29" i="12"/>
  <c r="L29" i="12"/>
  <c r="P28" i="12"/>
  <c r="O28" i="12"/>
  <c r="N28" i="12"/>
  <c r="M28" i="12"/>
  <c r="L28" i="12"/>
  <c r="P27" i="12"/>
  <c r="O27" i="12"/>
  <c r="N27" i="12"/>
  <c r="M27" i="12"/>
  <c r="L27" i="12"/>
  <c r="P26" i="12"/>
  <c r="O26" i="12"/>
  <c r="N26" i="12"/>
  <c r="M26" i="12"/>
  <c r="L26" i="12"/>
  <c r="P25" i="12"/>
  <c r="O25" i="12"/>
  <c r="N25" i="12"/>
  <c r="M25" i="12"/>
  <c r="L25" i="12"/>
  <c r="P24" i="12"/>
  <c r="O24" i="12"/>
  <c r="N24" i="12"/>
  <c r="M24" i="12"/>
  <c r="L24" i="12"/>
  <c r="P23" i="12"/>
  <c r="O23" i="12"/>
  <c r="N23" i="12"/>
  <c r="M23" i="12"/>
  <c r="L23" i="12"/>
  <c r="P22" i="12"/>
  <c r="O22" i="12"/>
  <c r="N22" i="12"/>
  <c r="M22" i="12"/>
  <c r="L22" i="12"/>
  <c r="P21" i="12"/>
  <c r="O21" i="12"/>
  <c r="N21" i="12"/>
  <c r="M21" i="12"/>
  <c r="L21" i="12"/>
  <c r="P20" i="12"/>
  <c r="O20" i="12"/>
  <c r="N20" i="12"/>
  <c r="M20" i="12"/>
  <c r="L20" i="12"/>
  <c r="P19" i="12"/>
  <c r="O19" i="12"/>
  <c r="N19" i="12"/>
  <c r="M19" i="12"/>
  <c r="L19" i="12"/>
  <c r="P18" i="12"/>
  <c r="O18" i="12"/>
  <c r="N18" i="12"/>
  <c r="M18" i="12"/>
  <c r="L18" i="12"/>
  <c r="P17" i="12"/>
  <c r="O17" i="12"/>
  <c r="N17" i="12"/>
  <c r="M17" i="12"/>
  <c r="L17" i="12"/>
  <c r="P16" i="12"/>
  <c r="O16" i="12"/>
  <c r="N16" i="12"/>
  <c r="M16" i="12"/>
  <c r="L16" i="12"/>
  <c r="P15" i="12"/>
  <c r="O15" i="12"/>
  <c r="N15" i="12"/>
  <c r="M15" i="12"/>
  <c r="L15" i="12"/>
  <c r="P14" i="12"/>
  <c r="O14" i="12"/>
  <c r="N14" i="12"/>
  <c r="M14" i="12"/>
  <c r="L14" i="12"/>
  <c r="P13" i="12"/>
  <c r="O13" i="12"/>
  <c r="N13" i="12"/>
  <c r="M13" i="12"/>
  <c r="L13" i="12"/>
  <c r="P12" i="12"/>
  <c r="O12" i="12"/>
  <c r="N12" i="12"/>
  <c r="M12" i="12"/>
  <c r="L12" i="12"/>
  <c r="P11" i="12"/>
  <c r="O11" i="12"/>
  <c r="N11" i="12"/>
  <c r="M11" i="12"/>
  <c r="L11" i="12"/>
  <c r="P10" i="12"/>
  <c r="O10" i="12"/>
  <c r="N10" i="12"/>
  <c r="M10" i="12"/>
  <c r="L10" i="12"/>
  <c r="P9" i="12"/>
  <c r="O9" i="12"/>
  <c r="N9" i="12"/>
  <c r="M9" i="12"/>
  <c r="L9" i="12"/>
  <c r="P8" i="12"/>
  <c r="O8" i="12"/>
  <c r="N8" i="12"/>
  <c r="M8" i="12"/>
  <c r="L8" i="12"/>
  <c r="P7" i="12"/>
  <c r="O7" i="12"/>
  <c r="N7" i="12"/>
  <c r="M7" i="12"/>
  <c r="L7" i="12"/>
  <c r="P6" i="12"/>
  <c r="O6" i="12"/>
  <c r="N6" i="12"/>
  <c r="M6" i="12"/>
  <c r="L6" i="12"/>
  <c r="P5" i="12"/>
  <c r="O5" i="12"/>
  <c r="N5" i="12"/>
  <c r="M5" i="12"/>
  <c r="L5" i="12"/>
  <c r="P4" i="12"/>
  <c r="O4" i="12"/>
  <c r="N4" i="12"/>
  <c r="M4" i="12"/>
  <c r="L4" i="12"/>
  <c r="P3" i="12"/>
  <c r="O3" i="12"/>
  <c r="N3" i="12"/>
  <c r="M3" i="12"/>
  <c r="L3" i="12"/>
  <c r="P2" i="12"/>
  <c r="O2" i="12"/>
  <c r="N2" i="12"/>
  <c r="M2" i="12"/>
  <c r="L2" i="12"/>
  <c r="P62" i="11"/>
  <c r="O62" i="11"/>
  <c r="N62" i="11"/>
  <c r="M62" i="11"/>
  <c r="L62" i="11"/>
  <c r="P61" i="11"/>
  <c r="O61" i="11"/>
  <c r="N61" i="11"/>
  <c r="M61" i="11"/>
  <c r="L61" i="11"/>
  <c r="P60" i="11"/>
  <c r="O60" i="11"/>
  <c r="N60" i="11"/>
  <c r="M60" i="11"/>
  <c r="L60" i="11"/>
  <c r="P59" i="11"/>
  <c r="O59" i="11"/>
  <c r="N59" i="11"/>
  <c r="M59" i="11"/>
  <c r="L59" i="11"/>
  <c r="P58" i="11"/>
  <c r="O58" i="11"/>
  <c r="N58" i="11"/>
  <c r="M58" i="11"/>
  <c r="L58" i="11"/>
  <c r="P57" i="11"/>
  <c r="O57" i="11"/>
  <c r="N57" i="11"/>
  <c r="M57" i="11"/>
  <c r="L57" i="11"/>
  <c r="P56" i="11"/>
  <c r="O56" i="11"/>
  <c r="N56" i="11"/>
  <c r="M56" i="11"/>
  <c r="L56" i="11"/>
  <c r="P55" i="11"/>
  <c r="O55" i="11"/>
  <c r="N55" i="11"/>
  <c r="M55" i="11"/>
  <c r="L55" i="11"/>
  <c r="P54" i="11"/>
  <c r="O54" i="11"/>
  <c r="N54" i="11"/>
  <c r="M54" i="11"/>
  <c r="L54" i="11"/>
  <c r="P53" i="11"/>
  <c r="O53" i="11"/>
  <c r="N53" i="11"/>
  <c r="M53" i="11"/>
  <c r="L53" i="11"/>
  <c r="P52" i="11"/>
  <c r="O52" i="11"/>
  <c r="N52" i="11"/>
  <c r="M52" i="11"/>
  <c r="L52" i="11"/>
  <c r="P51" i="11"/>
  <c r="O51" i="11"/>
  <c r="N51" i="11"/>
  <c r="M51" i="11"/>
  <c r="L51" i="11"/>
  <c r="P50" i="11"/>
  <c r="O50" i="11"/>
  <c r="N50" i="11"/>
  <c r="M50" i="11"/>
  <c r="L50" i="11"/>
  <c r="P49" i="11"/>
  <c r="O49" i="11"/>
  <c r="N49" i="11"/>
  <c r="M49" i="11"/>
  <c r="L49" i="11"/>
  <c r="P48" i="11"/>
  <c r="O48" i="11"/>
  <c r="N48" i="11"/>
  <c r="M48" i="11"/>
  <c r="L48" i="11"/>
  <c r="P47" i="11"/>
  <c r="O47" i="11"/>
  <c r="N47" i="11"/>
  <c r="M47" i="11"/>
  <c r="L47" i="11"/>
  <c r="P46" i="11"/>
  <c r="O46" i="11"/>
  <c r="N46" i="11"/>
  <c r="M46" i="11"/>
  <c r="L46" i="11"/>
  <c r="P45" i="11"/>
  <c r="O45" i="11"/>
  <c r="N45" i="11"/>
  <c r="M45" i="11"/>
  <c r="L45" i="11"/>
  <c r="P44" i="11"/>
  <c r="O44" i="11"/>
  <c r="N44" i="11"/>
  <c r="M44" i="11"/>
  <c r="L44" i="11"/>
  <c r="P43" i="11"/>
  <c r="O43" i="11"/>
  <c r="N43" i="11"/>
  <c r="M43" i="11"/>
  <c r="L43" i="11"/>
  <c r="P42" i="11"/>
  <c r="O42" i="11"/>
  <c r="N42" i="11"/>
  <c r="M42" i="11"/>
  <c r="L42" i="11"/>
  <c r="P41" i="11"/>
  <c r="O41" i="11"/>
  <c r="N41" i="11"/>
  <c r="M41" i="11"/>
  <c r="L41" i="11"/>
  <c r="P40" i="11"/>
  <c r="O40" i="11"/>
  <c r="N40" i="11"/>
  <c r="M40" i="11"/>
  <c r="L40" i="11"/>
  <c r="P39" i="11"/>
  <c r="O39" i="11"/>
  <c r="N39" i="11"/>
  <c r="M39" i="11"/>
  <c r="L39" i="11"/>
  <c r="P38" i="11"/>
  <c r="O38" i="11"/>
  <c r="N38" i="11"/>
  <c r="M38" i="11"/>
  <c r="L38" i="11"/>
  <c r="P37" i="11"/>
  <c r="O37" i="11"/>
  <c r="N37" i="11"/>
  <c r="M37" i="11"/>
  <c r="L37" i="11"/>
  <c r="P36" i="11"/>
  <c r="O36" i="11"/>
  <c r="N36" i="11"/>
  <c r="M36" i="11"/>
  <c r="L36" i="11"/>
  <c r="P35" i="11"/>
  <c r="O35" i="11"/>
  <c r="N35" i="11"/>
  <c r="M35" i="11"/>
  <c r="L35" i="11"/>
  <c r="P34" i="11"/>
  <c r="O34" i="11"/>
  <c r="N34" i="11"/>
  <c r="M34" i="11"/>
  <c r="L34" i="11"/>
  <c r="P33" i="11"/>
  <c r="O33" i="11"/>
  <c r="N33" i="11"/>
  <c r="M33" i="11"/>
  <c r="L33" i="11"/>
  <c r="P32" i="11"/>
  <c r="O32" i="11"/>
  <c r="N32" i="11"/>
  <c r="M32" i="11"/>
  <c r="L32" i="11"/>
  <c r="P31" i="11"/>
  <c r="O31" i="11"/>
  <c r="N31" i="11"/>
  <c r="M31" i="11"/>
  <c r="L31" i="11"/>
  <c r="P30" i="11"/>
  <c r="O30" i="11"/>
  <c r="N30" i="11"/>
  <c r="M30" i="11"/>
  <c r="L30" i="11"/>
  <c r="P29" i="11"/>
  <c r="O29" i="11"/>
  <c r="N29" i="11"/>
  <c r="M29" i="11"/>
  <c r="L29" i="11"/>
  <c r="P28" i="11"/>
  <c r="O28" i="11"/>
  <c r="N28" i="11"/>
  <c r="M28" i="11"/>
  <c r="L28" i="11"/>
  <c r="P27" i="11"/>
  <c r="O27" i="11"/>
  <c r="N27" i="11"/>
  <c r="M27" i="11"/>
  <c r="L27" i="11"/>
  <c r="P26" i="11"/>
  <c r="O26" i="11"/>
  <c r="N26" i="11"/>
  <c r="M26" i="11"/>
  <c r="L26" i="11"/>
  <c r="P25" i="11"/>
  <c r="O25" i="11"/>
  <c r="N25" i="11"/>
  <c r="M25" i="11"/>
  <c r="L25" i="11"/>
  <c r="P24" i="11"/>
  <c r="O24" i="11"/>
  <c r="N24" i="11"/>
  <c r="M24" i="11"/>
  <c r="L24" i="11"/>
  <c r="P23" i="11"/>
  <c r="O23" i="11"/>
  <c r="N23" i="11"/>
  <c r="M23" i="11"/>
  <c r="L23" i="11"/>
  <c r="P22" i="11"/>
  <c r="O22" i="11"/>
  <c r="N22" i="11"/>
  <c r="M22" i="11"/>
  <c r="L22" i="11"/>
  <c r="P21" i="11"/>
  <c r="O21" i="11"/>
  <c r="N21" i="11"/>
  <c r="M21" i="11"/>
  <c r="L21" i="11"/>
  <c r="P20" i="11"/>
  <c r="O20" i="11"/>
  <c r="N20" i="11"/>
  <c r="M20" i="11"/>
  <c r="L20" i="11"/>
  <c r="P19" i="11"/>
  <c r="O19" i="11"/>
  <c r="N19" i="11"/>
  <c r="M19" i="11"/>
  <c r="L19" i="11"/>
  <c r="P18" i="11"/>
  <c r="O18" i="11"/>
  <c r="N18" i="11"/>
  <c r="M18" i="11"/>
  <c r="L18" i="11"/>
  <c r="P17" i="11"/>
  <c r="O17" i="11"/>
  <c r="N17" i="11"/>
  <c r="M17" i="11"/>
  <c r="L17" i="11"/>
  <c r="P16" i="11"/>
  <c r="O16" i="11"/>
  <c r="N16" i="11"/>
  <c r="M16" i="11"/>
  <c r="L16" i="11"/>
  <c r="P15" i="11"/>
  <c r="O15" i="11"/>
  <c r="N15" i="11"/>
  <c r="M15" i="11"/>
  <c r="L15" i="11"/>
  <c r="P14" i="11"/>
  <c r="O14" i="11"/>
  <c r="N14" i="11"/>
  <c r="M14" i="11"/>
  <c r="L14" i="11"/>
  <c r="P13" i="11"/>
  <c r="O13" i="11"/>
  <c r="N13" i="11"/>
  <c r="M13" i="11"/>
  <c r="L13" i="11"/>
  <c r="P12" i="11"/>
  <c r="O12" i="11"/>
  <c r="N12" i="11"/>
  <c r="M12" i="11"/>
  <c r="L12" i="11"/>
  <c r="P11" i="11"/>
  <c r="O11" i="11"/>
  <c r="N11" i="11"/>
  <c r="M11" i="11"/>
  <c r="L11" i="11"/>
  <c r="P10" i="11"/>
  <c r="O10" i="11"/>
  <c r="N10" i="11"/>
  <c r="M10" i="11"/>
  <c r="L10" i="11"/>
  <c r="P9" i="11"/>
  <c r="O9" i="11"/>
  <c r="N9" i="11"/>
  <c r="M9" i="11"/>
  <c r="L9" i="11"/>
  <c r="P8" i="11"/>
  <c r="O8" i="11"/>
  <c r="N8" i="11"/>
  <c r="M8" i="11"/>
  <c r="L8" i="11"/>
  <c r="P7" i="11"/>
  <c r="O7" i="11"/>
  <c r="N7" i="11"/>
  <c r="M7" i="11"/>
  <c r="L7" i="11"/>
  <c r="P6" i="11"/>
  <c r="O6" i="11"/>
  <c r="N6" i="11"/>
  <c r="M6" i="11"/>
  <c r="L6" i="11"/>
  <c r="P5" i="11"/>
  <c r="O5" i="11"/>
  <c r="N5" i="11"/>
  <c r="M5" i="11"/>
  <c r="L5" i="11"/>
  <c r="P4" i="11"/>
  <c r="O4" i="11"/>
  <c r="N4" i="11"/>
  <c r="M4" i="11"/>
  <c r="L4" i="11"/>
  <c r="P3" i="11"/>
  <c r="O3" i="11"/>
  <c r="N3" i="11"/>
  <c r="M3" i="11"/>
  <c r="L3" i="11"/>
  <c r="P2" i="11"/>
  <c r="O2" i="11"/>
  <c r="N2" i="11"/>
  <c r="M2" i="11"/>
  <c r="L2" i="11"/>
  <c r="P62" i="10"/>
  <c r="O62" i="10"/>
  <c r="N62" i="10"/>
  <c r="M62" i="10"/>
  <c r="L62" i="10"/>
  <c r="P61" i="10"/>
  <c r="O61" i="10"/>
  <c r="N61" i="10"/>
  <c r="M61" i="10"/>
  <c r="L61" i="10"/>
  <c r="P60" i="10"/>
  <c r="O60" i="10"/>
  <c r="N60" i="10"/>
  <c r="M60" i="10"/>
  <c r="L60" i="10"/>
  <c r="P59" i="10"/>
  <c r="O59" i="10"/>
  <c r="N59" i="10"/>
  <c r="M59" i="10"/>
  <c r="L59" i="10"/>
  <c r="P58" i="10"/>
  <c r="O58" i="10"/>
  <c r="N58" i="10"/>
  <c r="M58" i="10"/>
  <c r="L58" i="10"/>
  <c r="P57" i="10"/>
  <c r="O57" i="10"/>
  <c r="N57" i="10"/>
  <c r="M57" i="10"/>
  <c r="L57" i="10"/>
  <c r="P56" i="10"/>
  <c r="O56" i="10"/>
  <c r="N56" i="10"/>
  <c r="M56" i="10"/>
  <c r="L56" i="10"/>
  <c r="P55" i="10"/>
  <c r="O55" i="10"/>
  <c r="N55" i="10"/>
  <c r="M55" i="10"/>
  <c r="L55" i="10"/>
  <c r="P54" i="10"/>
  <c r="O54" i="10"/>
  <c r="N54" i="10"/>
  <c r="M54" i="10"/>
  <c r="L54" i="10"/>
  <c r="P53" i="10"/>
  <c r="O53" i="10"/>
  <c r="N53" i="10"/>
  <c r="M53" i="10"/>
  <c r="L53" i="10"/>
  <c r="P52" i="10"/>
  <c r="O52" i="10"/>
  <c r="N52" i="10"/>
  <c r="M52" i="10"/>
  <c r="L52" i="10"/>
  <c r="P51" i="10"/>
  <c r="O51" i="10"/>
  <c r="N51" i="10"/>
  <c r="M51" i="10"/>
  <c r="L51" i="10"/>
  <c r="P50" i="10"/>
  <c r="O50" i="10"/>
  <c r="N50" i="10"/>
  <c r="M50" i="10"/>
  <c r="L50" i="10"/>
  <c r="P49" i="10"/>
  <c r="O49" i="10"/>
  <c r="N49" i="10"/>
  <c r="M49" i="10"/>
  <c r="L49" i="10"/>
  <c r="P48" i="10"/>
  <c r="O48" i="10"/>
  <c r="N48" i="10"/>
  <c r="M48" i="10"/>
  <c r="L48" i="10"/>
  <c r="P47" i="10"/>
  <c r="O47" i="10"/>
  <c r="N47" i="10"/>
  <c r="M47" i="10"/>
  <c r="L47" i="10"/>
  <c r="P46" i="10"/>
  <c r="O46" i="10"/>
  <c r="N46" i="10"/>
  <c r="M46" i="10"/>
  <c r="L46" i="10"/>
  <c r="P45" i="10"/>
  <c r="O45" i="10"/>
  <c r="N45" i="10"/>
  <c r="M45" i="10"/>
  <c r="L45" i="10"/>
  <c r="P44" i="10"/>
  <c r="O44" i="10"/>
  <c r="N44" i="10"/>
  <c r="M44" i="10"/>
  <c r="L44" i="10"/>
  <c r="P43" i="10"/>
  <c r="O43" i="10"/>
  <c r="N43" i="10"/>
  <c r="M43" i="10"/>
  <c r="L43" i="10"/>
  <c r="P42" i="10"/>
  <c r="O42" i="10"/>
  <c r="N42" i="10"/>
  <c r="M42" i="10"/>
  <c r="L42" i="10"/>
  <c r="P41" i="10"/>
  <c r="O41" i="10"/>
  <c r="N41" i="10"/>
  <c r="M41" i="10"/>
  <c r="L41" i="10"/>
  <c r="P40" i="10"/>
  <c r="O40" i="10"/>
  <c r="N40" i="10"/>
  <c r="M40" i="10"/>
  <c r="L40" i="10"/>
  <c r="P39" i="10"/>
  <c r="O39" i="10"/>
  <c r="N39" i="10"/>
  <c r="M39" i="10"/>
  <c r="L39" i="10"/>
  <c r="P38" i="10"/>
  <c r="O38" i="10"/>
  <c r="N38" i="10"/>
  <c r="M38" i="10"/>
  <c r="L38" i="10"/>
  <c r="P37" i="10"/>
  <c r="O37" i="10"/>
  <c r="N37" i="10"/>
  <c r="M37" i="10"/>
  <c r="L37" i="10"/>
  <c r="P36" i="10"/>
  <c r="O36" i="10"/>
  <c r="N36" i="10"/>
  <c r="M36" i="10"/>
  <c r="L36" i="10"/>
  <c r="P35" i="10"/>
  <c r="O35" i="10"/>
  <c r="N35" i="10"/>
  <c r="M35" i="10"/>
  <c r="L35" i="10"/>
  <c r="P34" i="10"/>
  <c r="O34" i="10"/>
  <c r="N34" i="10"/>
  <c r="M34" i="10"/>
  <c r="L34" i="10"/>
  <c r="P33" i="10"/>
  <c r="O33" i="10"/>
  <c r="N33" i="10"/>
  <c r="M33" i="10"/>
  <c r="L33" i="10"/>
  <c r="P32" i="10"/>
  <c r="O32" i="10"/>
  <c r="N32" i="10"/>
  <c r="M32" i="10"/>
  <c r="L32" i="10"/>
  <c r="P31" i="10"/>
  <c r="O31" i="10"/>
  <c r="N31" i="10"/>
  <c r="M31" i="10"/>
  <c r="L31" i="10"/>
  <c r="P30" i="10"/>
  <c r="O30" i="10"/>
  <c r="N30" i="10"/>
  <c r="M30" i="10"/>
  <c r="L30" i="10"/>
  <c r="P29" i="10"/>
  <c r="O29" i="10"/>
  <c r="N29" i="10"/>
  <c r="M29" i="10"/>
  <c r="L29" i="10"/>
  <c r="P28" i="10"/>
  <c r="O28" i="10"/>
  <c r="N28" i="10"/>
  <c r="M28" i="10"/>
  <c r="L28" i="10"/>
  <c r="P27" i="10"/>
  <c r="O27" i="10"/>
  <c r="N27" i="10"/>
  <c r="M27" i="10"/>
  <c r="L27" i="10"/>
  <c r="P26" i="10"/>
  <c r="O26" i="10"/>
  <c r="N26" i="10"/>
  <c r="M26" i="10"/>
  <c r="L26" i="10"/>
  <c r="P25" i="10"/>
  <c r="O25" i="10"/>
  <c r="N25" i="10"/>
  <c r="M25" i="10"/>
  <c r="L25" i="10"/>
  <c r="P24" i="10"/>
  <c r="O24" i="10"/>
  <c r="N24" i="10"/>
  <c r="M24" i="10"/>
  <c r="L24" i="10"/>
  <c r="P23" i="10"/>
  <c r="O23" i="10"/>
  <c r="N23" i="10"/>
  <c r="M23" i="10"/>
  <c r="L23" i="10"/>
  <c r="P22" i="10"/>
  <c r="O22" i="10"/>
  <c r="N22" i="10"/>
  <c r="M22" i="10"/>
  <c r="L22" i="10"/>
  <c r="P21" i="10"/>
  <c r="O21" i="10"/>
  <c r="N21" i="10"/>
  <c r="M21" i="10"/>
  <c r="L21" i="10"/>
  <c r="P20" i="10"/>
  <c r="O20" i="10"/>
  <c r="N20" i="10"/>
  <c r="M20" i="10"/>
  <c r="L20" i="10"/>
  <c r="P19" i="10"/>
  <c r="O19" i="10"/>
  <c r="N19" i="10"/>
  <c r="N24" i="13" s="1"/>
  <c r="M19" i="10"/>
  <c r="L19" i="10"/>
  <c r="P18" i="10"/>
  <c r="O18" i="10"/>
  <c r="N18" i="10"/>
  <c r="M18" i="10"/>
  <c r="L18" i="10"/>
  <c r="P17" i="10"/>
  <c r="O17" i="10"/>
  <c r="N17" i="10"/>
  <c r="M17" i="10"/>
  <c r="L17" i="10"/>
  <c r="P16" i="10"/>
  <c r="O16" i="10"/>
  <c r="N16" i="10"/>
  <c r="N19" i="13" s="1"/>
  <c r="M16" i="10"/>
  <c r="L16" i="10"/>
  <c r="P15" i="10"/>
  <c r="O15" i="10"/>
  <c r="N15" i="10"/>
  <c r="N16" i="13" s="1"/>
  <c r="M15" i="10"/>
  <c r="L15" i="10"/>
  <c r="P14" i="10"/>
  <c r="O14" i="10"/>
  <c r="N14" i="10"/>
  <c r="N15" i="13" s="1"/>
  <c r="M14" i="10"/>
  <c r="L14" i="10"/>
  <c r="P13" i="10"/>
  <c r="O13" i="10"/>
  <c r="N13" i="10"/>
  <c r="N14" i="13" s="1"/>
  <c r="L13" i="10"/>
  <c r="P12" i="10"/>
  <c r="O12" i="10"/>
  <c r="N12" i="10"/>
  <c r="N13" i="13" s="1"/>
  <c r="M12" i="10"/>
  <c r="L12" i="10"/>
  <c r="P11" i="10"/>
  <c r="O11" i="10"/>
  <c r="N11" i="10"/>
  <c r="N12" i="13" s="1"/>
  <c r="M11" i="10"/>
  <c r="L11" i="10"/>
  <c r="P10" i="10"/>
  <c r="O10" i="10"/>
  <c r="N10" i="10"/>
  <c r="N11" i="13" s="1"/>
  <c r="M10" i="10"/>
  <c r="L10" i="10"/>
  <c r="P9" i="10"/>
  <c r="O9" i="10"/>
  <c r="N9" i="10"/>
  <c r="N10" i="13" s="1"/>
  <c r="M9" i="10"/>
  <c r="L9" i="10"/>
  <c r="P8" i="10"/>
  <c r="O8" i="10"/>
  <c r="N8" i="10"/>
  <c r="N9" i="13" s="1"/>
  <c r="M8" i="10"/>
  <c r="L8" i="10"/>
  <c r="P7" i="10"/>
  <c r="O7" i="10"/>
  <c r="N7" i="10"/>
  <c r="N8" i="13" s="1"/>
  <c r="M7" i="10"/>
  <c r="L7" i="10"/>
  <c r="P6" i="10"/>
  <c r="O6" i="10"/>
  <c r="N6" i="10"/>
  <c r="N7" i="13" s="1"/>
  <c r="M6" i="10"/>
  <c r="L6" i="10"/>
  <c r="P5" i="10"/>
  <c r="O5" i="10"/>
  <c r="N5" i="10"/>
  <c r="N6" i="13" s="1"/>
  <c r="M5" i="10"/>
  <c r="L5" i="10"/>
  <c r="P4" i="10"/>
  <c r="O4" i="10"/>
  <c r="N4" i="10"/>
  <c r="N5" i="13" s="1"/>
  <c r="M4" i="10"/>
  <c r="L4" i="10"/>
  <c r="P3" i="10"/>
  <c r="O3" i="10"/>
  <c r="N3" i="10"/>
  <c r="N4" i="13" s="1"/>
  <c r="M3" i="10"/>
  <c r="L3" i="10"/>
  <c r="P2" i="10"/>
  <c r="O2" i="10"/>
  <c r="N2" i="10"/>
  <c r="N3" i="13" s="1"/>
  <c r="M2" i="10"/>
  <c r="L2" i="10"/>
  <c r="P62" i="9"/>
  <c r="O62" i="9"/>
  <c r="N62" i="9"/>
  <c r="M62" i="9"/>
  <c r="L62" i="9"/>
  <c r="P61" i="9"/>
  <c r="O61" i="9"/>
  <c r="N61" i="9"/>
  <c r="M61" i="9"/>
  <c r="L61" i="9"/>
  <c r="P60" i="9"/>
  <c r="O60" i="9"/>
  <c r="N60" i="9"/>
  <c r="M60" i="9"/>
  <c r="L60" i="9"/>
  <c r="P59" i="9"/>
  <c r="O59" i="9"/>
  <c r="N59" i="9"/>
  <c r="M59" i="9"/>
  <c r="L59" i="9"/>
  <c r="P58" i="9"/>
  <c r="O58" i="9"/>
  <c r="N58" i="9"/>
  <c r="M58" i="9"/>
  <c r="L58" i="9"/>
  <c r="P57" i="9"/>
  <c r="O57" i="9"/>
  <c r="N57" i="9"/>
  <c r="M57" i="9"/>
  <c r="L57" i="9"/>
  <c r="P56" i="9"/>
  <c r="O56" i="9"/>
  <c r="N56" i="9"/>
  <c r="M56" i="9"/>
  <c r="L56" i="9"/>
  <c r="P55" i="9"/>
  <c r="O55" i="9"/>
  <c r="N55" i="9"/>
  <c r="M55" i="9"/>
  <c r="L55" i="9"/>
  <c r="P54" i="9"/>
  <c r="O54" i="9"/>
  <c r="N54" i="9"/>
  <c r="M54" i="9"/>
  <c r="L54" i="9"/>
  <c r="P53" i="9"/>
  <c r="O53" i="9"/>
  <c r="N53" i="9"/>
  <c r="M53" i="9"/>
  <c r="L53" i="9"/>
  <c r="P52" i="9"/>
  <c r="O52" i="9"/>
  <c r="N52" i="9"/>
  <c r="M52" i="9"/>
  <c r="L52" i="9"/>
  <c r="P51" i="9"/>
  <c r="O51" i="9"/>
  <c r="N51" i="9"/>
  <c r="M51" i="9"/>
  <c r="L51" i="9"/>
  <c r="P50" i="9"/>
  <c r="O50" i="9"/>
  <c r="N50" i="9"/>
  <c r="M50" i="9"/>
  <c r="L50" i="9"/>
  <c r="P49" i="9"/>
  <c r="O49" i="9"/>
  <c r="N49" i="9"/>
  <c r="M49" i="9"/>
  <c r="L49" i="9"/>
  <c r="P48" i="9"/>
  <c r="O48" i="9"/>
  <c r="N48" i="9"/>
  <c r="M48" i="9"/>
  <c r="L48" i="9"/>
  <c r="P47" i="9"/>
  <c r="O47" i="9"/>
  <c r="N47" i="9"/>
  <c r="M47" i="9"/>
  <c r="L47" i="9"/>
  <c r="P46" i="9"/>
  <c r="O46" i="9"/>
  <c r="N46" i="9"/>
  <c r="M46" i="9"/>
  <c r="L46" i="9"/>
  <c r="P45" i="9"/>
  <c r="O45" i="9"/>
  <c r="N45" i="9"/>
  <c r="M45" i="9"/>
  <c r="L45" i="9"/>
  <c r="P44" i="9"/>
  <c r="O44" i="9"/>
  <c r="N44" i="9"/>
  <c r="M44" i="9"/>
  <c r="L44" i="9"/>
  <c r="P43" i="9"/>
  <c r="O43" i="9"/>
  <c r="N43" i="9"/>
  <c r="M43" i="9"/>
  <c r="L43" i="9"/>
  <c r="P42" i="9"/>
  <c r="O42" i="9"/>
  <c r="N42" i="9"/>
  <c r="M42" i="9"/>
  <c r="L42" i="9"/>
  <c r="P41" i="9"/>
  <c r="O41" i="9"/>
  <c r="N41" i="9"/>
  <c r="M41" i="9"/>
  <c r="L41" i="9"/>
  <c r="P40" i="9"/>
  <c r="O40" i="9"/>
  <c r="N40" i="9"/>
  <c r="M40" i="9"/>
  <c r="L40" i="9"/>
  <c r="P39" i="9"/>
  <c r="O39" i="9"/>
  <c r="N39" i="9"/>
  <c r="M39" i="9"/>
  <c r="L39" i="9"/>
  <c r="P38" i="9"/>
  <c r="O38" i="9"/>
  <c r="N38" i="9"/>
  <c r="M38" i="9"/>
  <c r="L38" i="9"/>
  <c r="P37" i="9"/>
  <c r="O37" i="9"/>
  <c r="N37" i="9"/>
  <c r="M37" i="9"/>
  <c r="L37" i="9"/>
  <c r="P36" i="9"/>
  <c r="O36" i="9"/>
  <c r="N36" i="9"/>
  <c r="M36" i="9"/>
  <c r="L36" i="9"/>
  <c r="P35" i="9"/>
  <c r="O35" i="9"/>
  <c r="N35" i="9"/>
  <c r="M35" i="9"/>
  <c r="L35" i="9"/>
  <c r="P34" i="9"/>
  <c r="O34" i="9"/>
  <c r="N34" i="9"/>
  <c r="M34" i="9"/>
  <c r="L34" i="9"/>
  <c r="P33" i="9"/>
  <c r="O33" i="9"/>
  <c r="N33" i="9"/>
  <c r="M33" i="9"/>
  <c r="L33" i="9"/>
  <c r="P32" i="9"/>
  <c r="O32" i="9"/>
  <c r="N32" i="9"/>
  <c r="M32" i="9"/>
  <c r="L32" i="9"/>
  <c r="P31" i="9"/>
  <c r="O31" i="9"/>
  <c r="N31" i="9"/>
  <c r="M31" i="9"/>
  <c r="L31" i="9"/>
  <c r="P30" i="9"/>
  <c r="O30" i="9"/>
  <c r="N30" i="9"/>
  <c r="M30" i="9"/>
  <c r="L30" i="9"/>
  <c r="P29" i="9"/>
  <c r="O29" i="9"/>
  <c r="N29" i="9"/>
  <c r="M29" i="9"/>
  <c r="L29" i="9"/>
  <c r="P28" i="9"/>
  <c r="O28" i="9"/>
  <c r="N28" i="9"/>
  <c r="M28" i="9"/>
  <c r="L28" i="9"/>
  <c r="P27" i="9"/>
  <c r="O27" i="9"/>
  <c r="N27" i="9"/>
  <c r="M27" i="9"/>
  <c r="L27" i="9"/>
  <c r="P26" i="9"/>
  <c r="O26" i="9"/>
  <c r="N26" i="9"/>
  <c r="M26" i="9"/>
  <c r="L26" i="9"/>
  <c r="P25" i="9"/>
  <c r="O25" i="9"/>
  <c r="N25" i="9"/>
  <c r="M25" i="9"/>
  <c r="L25" i="9"/>
  <c r="P24" i="9"/>
  <c r="O24" i="9"/>
  <c r="N24" i="9"/>
  <c r="M24" i="9"/>
  <c r="L24" i="9"/>
  <c r="P23" i="9"/>
  <c r="O23" i="9"/>
  <c r="N23" i="9"/>
  <c r="M23" i="9"/>
  <c r="L23" i="9"/>
  <c r="P22" i="9"/>
  <c r="O22" i="9"/>
  <c r="N22" i="9"/>
  <c r="M22" i="9"/>
  <c r="L22" i="9"/>
  <c r="P21" i="9"/>
  <c r="O21" i="9"/>
  <c r="N21" i="9"/>
  <c r="M21" i="9"/>
  <c r="L21" i="9"/>
  <c r="P20" i="9"/>
  <c r="O20" i="9"/>
  <c r="N20" i="9"/>
  <c r="M20" i="9"/>
  <c r="L20" i="9"/>
  <c r="P19" i="9"/>
  <c r="O19" i="9"/>
  <c r="N19" i="9"/>
  <c r="M19" i="9"/>
  <c r="L19" i="9"/>
  <c r="P18" i="9"/>
  <c r="O18" i="9"/>
  <c r="N18" i="9"/>
  <c r="M18" i="9"/>
  <c r="L18" i="9"/>
  <c r="P17" i="9"/>
  <c r="O17" i="9"/>
  <c r="N17" i="9"/>
  <c r="M17" i="9"/>
  <c r="L17" i="9"/>
  <c r="P16" i="9"/>
  <c r="O16" i="9"/>
  <c r="N16" i="9"/>
  <c r="O19" i="13" s="1"/>
  <c r="M16" i="9"/>
  <c r="L16" i="9"/>
  <c r="P15" i="9"/>
  <c r="O15" i="9"/>
  <c r="N15" i="9"/>
  <c r="M15" i="9"/>
  <c r="L15" i="9"/>
  <c r="P14" i="9"/>
  <c r="O14" i="9"/>
  <c r="N14" i="9"/>
  <c r="O15" i="13" s="1"/>
  <c r="M14" i="9"/>
  <c r="L14" i="9"/>
  <c r="P13" i="9"/>
  <c r="O13" i="9"/>
  <c r="N13" i="9"/>
  <c r="M13" i="9"/>
  <c r="L13" i="9"/>
  <c r="P12" i="9"/>
  <c r="O12" i="9"/>
  <c r="N12" i="9"/>
  <c r="O13" i="13" s="1"/>
  <c r="M12" i="9"/>
  <c r="L12" i="9"/>
  <c r="P11" i="9"/>
  <c r="O11" i="9"/>
  <c r="N11" i="9"/>
  <c r="M11" i="9"/>
  <c r="L11" i="9"/>
  <c r="P10" i="9"/>
  <c r="O10" i="9"/>
  <c r="N10" i="9"/>
  <c r="O11" i="13" s="1"/>
  <c r="M10" i="9"/>
  <c r="L10" i="9"/>
  <c r="P9" i="9"/>
  <c r="O9" i="9"/>
  <c r="N9" i="9"/>
  <c r="M9" i="9"/>
  <c r="L9" i="9"/>
  <c r="P8" i="9"/>
  <c r="O8" i="9"/>
  <c r="N8" i="9"/>
  <c r="O9" i="13" s="1"/>
  <c r="M8" i="9"/>
  <c r="L8" i="9"/>
  <c r="P7" i="9"/>
  <c r="O7" i="9"/>
  <c r="N7" i="9"/>
  <c r="M7" i="9"/>
  <c r="L7" i="9"/>
  <c r="P6" i="9"/>
  <c r="O6" i="9"/>
  <c r="N6" i="9"/>
  <c r="O7" i="13" s="1"/>
  <c r="M6" i="9"/>
  <c r="L6" i="9"/>
  <c r="P5" i="9"/>
  <c r="O5" i="9"/>
  <c r="N5" i="9"/>
  <c r="M5" i="9"/>
  <c r="L5" i="9"/>
  <c r="P4" i="9"/>
  <c r="O4" i="9"/>
  <c r="N4" i="9"/>
  <c r="O5" i="13" s="1"/>
  <c r="M4" i="9"/>
  <c r="L4" i="9"/>
  <c r="P3" i="9"/>
  <c r="O3" i="9"/>
  <c r="N3" i="9"/>
  <c r="M3" i="9"/>
  <c r="L3" i="9"/>
  <c r="P2" i="9"/>
  <c r="O2" i="9"/>
  <c r="N2" i="9"/>
  <c r="M2" i="9"/>
  <c r="L2" i="9"/>
  <c r="P62" i="8"/>
  <c r="O62" i="8"/>
  <c r="N62" i="8"/>
  <c r="M62" i="8"/>
  <c r="L62" i="8"/>
  <c r="P61" i="8"/>
  <c r="O61" i="8"/>
  <c r="N61" i="8"/>
  <c r="M61" i="8"/>
  <c r="L61" i="8"/>
  <c r="P60" i="8"/>
  <c r="O60" i="8"/>
  <c r="N60" i="8"/>
  <c r="M60" i="8"/>
  <c r="L60" i="8"/>
  <c r="P59" i="8"/>
  <c r="O59" i="8"/>
  <c r="N59" i="8"/>
  <c r="M59" i="8"/>
  <c r="L59" i="8"/>
  <c r="P58" i="8"/>
  <c r="O58" i="8"/>
  <c r="N58" i="8"/>
  <c r="M58" i="8"/>
  <c r="L58" i="8"/>
  <c r="P57" i="8"/>
  <c r="O57" i="8"/>
  <c r="N57" i="8"/>
  <c r="M57" i="8"/>
  <c r="L57" i="8"/>
  <c r="P56" i="8"/>
  <c r="O56" i="8"/>
  <c r="N56" i="8"/>
  <c r="M56" i="8"/>
  <c r="L56" i="8"/>
  <c r="P55" i="8"/>
  <c r="O55" i="8"/>
  <c r="N55" i="8"/>
  <c r="M55" i="8"/>
  <c r="L55" i="8"/>
  <c r="P54" i="8"/>
  <c r="O54" i="8"/>
  <c r="N54" i="8"/>
  <c r="M54" i="8"/>
  <c r="L54" i="8"/>
  <c r="P53" i="8"/>
  <c r="O53" i="8"/>
  <c r="N53" i="8"/>
  <c r="M53" i="8"/>
  <c r="L53" i="8"/>
  <c r="P52" i="8"/>
  <c r="O52" i="8"/>
  <c r="N52" i="8"/>
  <c r="M52" i="8"/>
  <c r="L52" i="8"/>
  <c r="P51" i="8"/>
  <c r="O51" i="8"/>
  <c r="N51" i="8"/>
  <c r="M51" i="8"/>
  <c r="L51" i="8"/>
  <c r="P50" i="8"/>
  <c r="O50" i="8"/>
  <c r="N50" i="8"/>
  <c r="M50" i="8"/>
  <c r="L50" i="8"/>
  <c r="P49" i="8"/>
  <c r="O49" i="8"/>
  <c r="N49" i="8"/>
  <c r="M49" i="8"/>
  <c r="L49" i="8"/>
  <c r="P48" i="8"/>
  <c r="O48" i="8"/>
  <c r="N48" i="8"/>
  <c r="M48" i="8"/>
  <c r="L48" i="8"/>
  <c r="P47" i="8"/>
  <c r="O47" i="8"/>
  <c r="N47" i="8"/>
  <c r="M47" i="8"/>
  <c r="L47" i="8"/>
  <c r="P46" i="8"/>
  <c r="O46" i="8"/>
  <c r="N46" i="8"/>
  <c r="M46" i="8"/>
  <c r="L46" i="8"/>
  <c r="P45" i="8"/>
  <c r="O45" i="8"/>
  <c r="N45" i="8"/>
  <c r="M45" i="8"/>
  <c r="L45" i="8"/>
  <c r="P44" i="8"/>
  <c r="O44" i="8"/>
  <c r="N44" i="8"/>
  <c r="M44" i="8"/>
  <c r="L44" i="8"/>
  <c r="P43" i="8"/>
  <c r="O43" i="8"/>
  <c r="N43" i="8"/>
  <c r="M43" i="8"/>
  <c r="L43" i="8"/>
  <c r="P42" i="8"/>
  <c r="O42" i="8"/>
  <c r="N42" i="8"/>
  <c r="M42" i="8"/>
  <c r="L42" i="8"/>
  <c r="P41" i="8"/>
  <c r="O41" i="8"/>
  <c r="N41" i="8"/>
  <c r="M41" i="8"/>
  <c r="L41" i="8"/>
  <c r="P40" i="8"/>
  <c r="O40" i="8"/>
  <c r="N40" i="8"/>
  <c r="M40" i="8"/>
  <c r="L40" i="8"/>
  <c r="P39" i="8"/>
  <c r="O39" i="8"/>
  <c r="N39" i="8"/>
  <c r="M39" i="8"/>
  <c r="L39" i="8"/>
  <c r="P38" i="8"/>
  <c r="O38" i="8"/>
  <c r="N38" i="8"/>
  <c r="M38" i="8"/>
  <c r="L38" i="8"/>
  <c r="P37" i="8"/>
  <c r="O37" i="8"/>
  <c r="N37" i="8"/>
  <c r="M37" i="8"/>
  <c r="L37" i="8"/>
  <c r="P36" i="8"/>
  <c r="O36" i="8"/>
  <c r="N36" i="8"/>
  <c r="M36" i="8"/>
  <c r="L36" i="8"/>
  <c r="P35" i="8"/>
  <c r="O35" i="8"/>
  <c r="N35" i="8"/>
  <c r="M35" i="8"/>
  <c r="L35" i="8"/>
  <c r="P34" i="8"/>
  <c r="O34" i="8"/>
  <c r="N34" i="8"/>
  <c r="M34" i="8"/>
  <c r="L34" i="8"/>
  <c r="P33" i="8"/>
  <c r="O33" i="8"/>
  <c r="N33" i="8"/>
  <c r="M33" i="8"/>
  <c r="L33" i="8"/>
  <c r="P32" i="8"/>
  <c r="O32" i="8"/>
  <c r="N32" i="8"/>
  <c r="M32" i="8"/>
  <c r="L32" i="8"/>
  <c r="P31" i="8"/>
  <c r="O31" i="8"/>
  <c r="N31" i="8"/>
  <c r="M31" i="8"/>
  <c r="L31" i="8"/>
  <c r="P30" i="8"/>
  <c r="O30" i="8"/>
  <c r="N30" i="8"/>
  <c r="M30" i="8"/>
  <c r="L30" i="8"/>
  <c r="P29" i="8"/>
  <c r="O29" i="8"/>
  <c r="N29" i="8"/>
  <c r="M29" i="8"/>
  <c r="L29" i="8"/>
  <c r="P28" i="8"/>
  <c r="O28" i="8"/>
  <c r="N28" i="8"/>
  <c r="M28" i="8"/>
  <c r="L28" i="8"/>
  <c r="P27" i="8"/>
  <c r="O27" i="8"/>
  <c r="N27" i="8"/>
  <c r="M27" i="8"/>
  <c r="L27" i="8"/>
  <c r="P26" i="8"/>
  <c r="O26" i="8"/>
  <c r="N26" i="8"/>
  <c r="M26" i="8"/>
  <c r="L26" i="8"/>
  <c r="P25" i="8"/>
  <c r="O25" i="8"/>
  <c r="N25" i="8"/>
  <c r="M25" i="8"/>
  <c r="L25" i="8"/>
  <c r="P24" i="8"/>
  <c r="O24" i="8"/>
  <c r="N24" i="8"/>
  <c r="M24" i="8"/>
  <c r="L24" i="8"/>
  <c r="P23" i="8"/>
  <c r="O23" i="8"/>
  <c r="N23" i="8"/>
  <c r="M23" i="8"/>
  <c r="L23" i="8"/>
  <c r="P22" i="8"/>
  <c r="O22" i="8"/>
  <c r="N22" i="8"/>
  <c r="M22" i="8"/>
  <c r="L22" i="8"/>
  <c r="P21" i="8"/>
  <c r="O21" i="8"/>
  <c r="N21" i="8"/>
  <c r="M21" i="8"/>
  <c r="L21" i="8"/>
  <c r="P20" i="8"/>
  <c r="O20" i="8"/>
  <c r="N20" i="8"/>
  <c r="M20" i="8"/>
  <c r="L20" i="8"/>
  <c r="P19" i="8"/>
  <c r="O19" i="8"/>
  <c r="N19" i="8"/>
  <c r="P24" i="13" s="1"/>
  <c r="M19" i="8"/>
  <c r="L19" i="8"/>
  <c r="P18" i="8"/>
  <c r="O18" i="8"/>
  <c r="N18" i="8"/>
  <c r="M18" i="8"/>
  <c r="L18" i="8"/>
  <c r="P17" i="8"/>
  <c r="O17" i="8"/>
  <c r="N17" i="8"/>
  <c r="M17" i="8"/>
  <c r="L17" i="8"/>
  <c r="P16" i="8"/>
  <c r="O16" i="8"/>
  <c r="N16" i="8"/>
  <c r="P19" i="13" s="1"/>
  <c r="M16" i="8"/>
  <c r="L16" i="8"/>
  <c r="P15" i="8"/>
  <c r="O15" i="8"/>
  <c r="N15" i="8"/>
  <c r="P16" i="13" s="1"/>
  <c r="M15" i="8"/>
  <c r="L15" i="8"/>
  <c r="P14" i="8"/>
  <c r="O14" i="8"/>
  <c r="N14" i="8"/>
  <c r="P15" i="13" s="1"/>
  <c r="M14" i="8"/>
  <c r="L14" i="8"/>
  <c r="P13" i="8"/>
  <c r="O13" i="8"/>
  <c r="N13" i="8"/>
  <c r="P14" i="13" s="1"/>
  <c r="M13" i="8"/>
  <c r="L13" i="8"/>
  <c r="P12" i="8"/>
  <c r="O12" i="8"/>
  <c r="N12" i="8"/>
  <c r="P13" i="13" s="1"/>
  <c r="M12" i="8"/>
  <c r="L12" i="8"/>
  <c r="P11" i="8"/>
  <c r="O11" i="8"/>
  <c r="N11" i="8"/>
  <c r="P12" i="13" s="1"/>
  <c r="M11" i="8"/>
  <c r="L11" i="8"/>
  <c r="P10" i="8"/>
  <c r="O10" i="8"/>
  <c r="N10" i="8"/>
  <c r="P11" i="13" s="1"/>
  <c r="M10" i="8"/>
  <c r="L10" i="8"/>
  <c r="P9" i="8"/>
  <c r="O9" i="8"/>
  <c r="N9" i="8"/>
  <c r="P10" i="13" s="1"/>
  <c r="M9" i="8"/>
  <c r="L9" i="8"/>
  <c r="P8" i="8"/>
  <c r="O8" i="8"/>
  <c r="N8" i="8"/>
  <c r="P9" i="13" s="1"/>
  <c r="M8" i="8"/>
  <c r="L8" i="8"/>
  <c r="P7" i="8"/>
  <c r="O7" i="8"/>
  <c r="N7" i="8"/>
  <c r="P8" i="13" s="1"/>
  <c r="M7" i="8"/>
  <c r="L7" i="8"/>
  <c r="P6" i="8"/>
  <c r="O6" i="8"/>
  <c r="N6" i="8"/>
  <c r="P7" i="13" s="1"/>
  <c r="M6" i="8"/>
  <c r="L6" i="8"/>
  <c r="P5" i="8"/>
  <c r="O5" i="8"/>
  <c r="N5" i="8"/>
  <c r="P6" i="13" s="1"/>
  <c r="M5" i="8"/>
  <c r="L5" i="8"/>
  <c r="P4" i="8"/>
  <c r="O4" i="8"/>
  <c r="N4" i="8"/>
  <c r="P5" i="13" s="1"/>
  <c r="M4" i="8"/>
  <c r="L4" i="8"/>
  <c r="P3" i="8"/>
  <c r="O3" i="8"/>
  <c r="N3" i="8"/>
  <c r="P4" i="13" s="1"/>
  <c r="M3" i="8"/>
  <c r="L3" i="8"/>
  <c r="P2" i="8"/>
  <c r="O2" i="8"/>
  <c r="N2" i="8"/>
  <c r="P3" i="13" s="1"/>
  <c r="M2" i="8"/>
  <c r="L2" i="8"/>
  <c r="P62" i="7"/>
  <c r="O62" i="7"/>
  <c r="N62" i="7"/>
  <c r="M62" i="7"/>
  <c r="L62" i="7"/>
  <c r="P61" i="7"/>
  <c r="O61" i="7"/>
  <c r="N61" i="7"/>
  <c r="M61" i="7"/>
  <c r="L61" i="7"/>
  <c r="P60" i="7"/>
  <c r="O60" i="7"/>
  <c r="N60" i="7"/>
  <c r="M60" i="7"/>
  <c r="L60" i="7"/>
  <c r="P59" i="7"/>
  <c r="O59" i="7"/>
  <c r="N59" i="7"/>
  <c r="M59" i="7"/>
  <c r="L59" i="7"/>
  <c r="P58" i="7"/>
  <c r="O58" i="7"/>
  <c r="N58" i="7"/>
  <c r="M58" i="7"/>
  <c r="L58" i="7"/>
  <c r="P57" i="7"/>
  <c r="O57" i="7"/>
  <c r="N57" i="7"/>
  <c r="M57" i="7"/>
  <c r="L57" i="7"/>
  <c r="P56" i="7"/>
  <c r="O56" i="7"/>
  <c r="N56" i="7"/>
  <c r="M56" i="7"/>
  <c r="L56" i="7"/>
  <c r="P55" i="7"/>
  <c r="O55" i="7"/>
  <c r="N55" i="7"/>
  <c r="M55" i="7"/>
  <c r="L55" i="7"/>
  <c r="P54" i="7"/>
  <c r="O54" i="7"/>
  <c r="N54" i="7"/>
  <c r="M54" i="7"/>
  <c r="L54" i="7"/>
  <c r="P53" i="7"/>
  <c r="O53" i="7"/>
  <c r="N53" i="7"/>
  <c r="M53" i="7"/>
  <c r="L53" i="7"/>
  <c r="P52" i="7"/>
  <c r="O52" i="7"/>
  <c r="N52" i="7"/>
  <c r="M52" i="7"/>
  <c r="L52" i="7"/>
  <c r="P51" i="7"/>
  <c r="O51" i="7"/>
  <c r="N51" i="7"/>
  <c r="M51" i="7"/>
  <c r="L51" i="7"/>
  <c r="P50" i="7"/>
  <c r="O50" i="7"/>
  <c r="N50" i="7"/>
  <c r="M50" i="7"/>
  <c r="L50" i="7"/>
  <c r="P49" i="7"/>
  <c r="O49" i="7"/>
  <c r="N49" i="7"/>
  <c r="M49" i="7"/>
  <c r="L49" i="7"/>
  <c r="P48" i="7"/>
  <c r="O48" i="7"/>
  <c r="N48" i="7"/>
  <c r="M48" i="7"/>
  <c r="L48" i="7"/>
  <c r="P47" i="7"/>
  <c r="O47" i="7"/>
  <c r="N47" i="7"/>
  <c r="M47" i="7"/>
  <c r="L47" i="7"/>
  <c r="P46" i="7"/>
  <c r="O46" i="7"/>
  <c r="N46" i="7"/>
  <c r="M46" i="7"/>
  <c r="L46" i="7"/>
  <c r="P45" i="7"/>
  <c r="O45" i="7"/>
  <c r="N45" i="7"/>
  <c r="M45" i="7"/>
  <c r="L45" i="7"/>
  <c r="P44" i="7"/>
  <c r="O44" i="7"/>
  <c r="N44" i="7"/>
  <c r="M44" i="7"/>
  <c r="L44" i="7"/>
  <c r="P43" i="7"/>
  <c r="O43" i="7"/>
  <c r="N43" i="7"/>
  <c r="M43" i="7"/>
  <c r="L43" i="7"/>
  <c r="P42" i="7"/>
  <c r="O42" i="7"/>
  <c r="N42" i="7"/>
  <c r="M42" i="7"/>
  <c r="L42" i="7"/>
  <c r="P41" i="7"/>
  <c r="O41" i="7"/>
  <c r="N41" i="7"/>
  <c r="M41" i="7"/>
  <c r="L41" i="7"/>
  <c r="P40" i="7"/>
  <c r="O40" i="7"/>
  <c r="N40" i="7"/>
  <c r="M40" i="7"/>
  <c r="L40" i="7"/>
  <c r="P39" i="7"/>
  <c r="O39" i="7"/>
  <c r="N39" i="7"/>
  <c r="M39" i="7"/>
  <c r="L39" i="7"/>
  <c r="P38" i="7"/>
  <c r="O38" i="7"/>
  <c r="N38" i="7"/>
  <c r="M38" i="7"/>
  <c r="L38" i="7"/>
  <c r="P37" i="7"/>
  <c r="O37" i="7"/>
  <c r="N37" i="7"/>
  <c r="M37" i="7"/>
  <c r="L37" i="7"/>
  <c r="P36" i="7"/>
  <c r="O36" i="7"/>
  <c r="N36" i="7"/>
  <c r="M36" i="7"/>
  <c r="L36" i="7"/>
  <c r="P35" i="7"/>
  <c r="O35" i="7"/>
  <c r="N35" i="7"/>
  <c r="M35" i="7"/>
  <c r="L35" i="7"/>
  <c r="P34" i="7"/>
  <c r="O34" i="7"/>
  <c r="N34" i="7"/>
  <c r="M34" i="7"/>
  <c r="L34" i="7"/>
  <c r="P33" i="7"/>
  <c r="O33" i="7"/>
  <c r="N33" i="7"/>
  <c r="M33" i="7"/>
  <c r="L33" i="7"/>
  <c r="P32" i="7"/>
  <c r="O32" i="7"/>
  <c r="N32" i="7"/>
  <c r="M32" i="7"/>
  <c r="L32" i="7"/>
  <c r="P31" i="7"/>
  <c r="O31" i="7"/>
  <c r="N31" i="7"/>
  <c r="M31" i="7"/>
  <c r="L31" i="7"/>
  <c r="P30" i="7"/>
  <c r="O30" i="7"/>
  <c r="N30" i="7"/>
  <c r="M30" i="7"/>
  <c r="L30" i="7"/>
  <c r="P29" i="7"/>
  <c r="O29" i="7"/>
  <c r="N29" i="7"/>
  <c r="M29" i="7"/>
  <c r="L29" i="7"/>
  <c r="P28" i="7"/>
  <c r="O28" i="7"/>
  <c r="N28" i="7"/>
  <c r="M28" i="7"/>
  <c r="L28" i="7"/>
  <c r="P27" i="7"/>
  <c r="O27" i="7"/>
  <c r="N27" i="7"/>
  <c r="M27" i="7"/>
  <c r="L27" i="7"/>
  <c r="P26" i="7"/>
  <c r="O26" i="7"/>
  <c r="N26" i="7"/>
  <c r="M26" i="7"/>
  <c r="L26" i="7"/>
  <c r="P25" i="7"/>
  <c r="O25" i="7"/>
  <c r="N25" i="7"/>
  <c r="M25" i="7"/>
  <c r="L25" i="7"/>
  <c r="P24" i="7"/>
  <c r="O24" i="7"/>
  <c r="N24" i="7"/>
  <c r="M24" i="7"/>
  <c r="L24" i="7"/>
  <c r="P23" i="7"/>
  <c r="O23" i="7"/>
  <c r="N23" i="7"/>
  <c r="M23" i="7"/>
  <c r="L23" i="7"/>
  <c r="P22" i="7"/>
  <c r="O22" i="7"/>
  <c r="N22" i="7"/>
  <c r="M22" i="7"/>
  <c r="L22" i="7"/>
  <c r="P21" i="7"/>
  <c r="O21" i="7"/>
  <c r="N21" i="7"/>
  <c r="M21" i="7"/>
  <c r="L21" i="7"/>
  <c r="P20" i="7"/>
  <c r="O20" i="7"/>
  <c r="N20" i="7"/>
  <c r="M20" i="7"/>
  <c r="L20" i="7"/>
  <c r="P19" i="7"/>
  <c r="O19" i="7"/>
  <c r="N19" i="7"/>
  <c r="Q24" i="13" s="1"/>
  <c r="M19" i="7"/>
  <c r="L19" i="7"/>
  <c r="P18" i="7"/>
  <c r="O18" i="7"/>
  <c r="N18" i="7"/>
  <c r="M18" i="7"/>
  <c r="L18" i="7"/>
  <c r="P17" i="7"/>
  <c r="O17" i="7"/>
  <c r="N17" i="7"/>
  <c r="M17" i="7"/>
  <c r="L17" i="7"/>
  <c r="P16" i="7"/>
  <c r="O16" i="7"/>
  <c r="N16" i="7"/>
  <c r="Q19" i="13" s="1"/>
  <c r="M16" i="7"/>
  <c r="L16" i="7"/>
  <c r="P15" i="7"/>
  <c r="O15" i="7"/>
  <c r="N15" i="7"/>
  <c r="Q16" i="13" s="1"/>
  <c r="M15" i="7"/>
  <c r="L15" i="7"/>
  <c r="P14" i="7"/>
  <c r="O14" i="7"/>
  <c r="N14" i="7"/>
  <c r="Q15" i="13" s="1"/>
  <c r="M14" i="7"/>
  <c r="L14" i="7"/>
  <c r="P13" i="7"/>
  <c r="O13" i="7"/>
  <c r="N13" i="7"/>
  <c r="Q14" i="13" s="1"/>
  <c r="M13" i="7"/>
  <c r="L13" i="7"/>
  <c r="P12" i="7"/>
  <c r="O12" i="7"/>
  <c r="N12" i="7"/>
  <c r="M12" i="7"/>
  <c r="L12" i="7"/>
  <c r="P11" i="7"/>
  <c r="O11" i="7"/>
  <c r="N11" i="7"/>
  <c r="Q12" i="13" s="1"/>
  <c r="M11" i="7"/>
  <c r="L11" i="7"/>
  <c r="P10" i="7"/>
  <c r="O10" i="7"/>
  <c r="N10" i="7"/>
  <c r="Q11" i="13" s="1"/>
  <c r="M10" i="7"/>
  <c r="L10" i="7"/>
  <c r="P9" i="7"/>
  <c r="O9" i="7"/>
  <c r="N9" i="7"/>
  <c r="Q10" i="13" s="1"/>
  <c r="M9" i="7"/>
  <c r="L9" i="7"/>
  <c r="P8" i="7"/>
  <c r="O8" i="7"/>
  <c r="N8" i="7"/>
  <c r="M8" i="7"/>
  <c r="L8" i="7"/>
  <c r="P7" i="7"/>
  <c r="O7" i="7"/>
  <c r="N7" i="7"/>
  <c r="Q8" i="13" s="1"/>
  <c r="M7" i="7"/>
  <c r="L7" i="7"/>
  <c r="P6" i="7"/>
  <c r="O6" i="7"/>
  <c r="N6" i="7"/>
  <c r="Q7" i="13" s="1"/>
  <c r="M6" i="7"/>
  <c r="L6" i="7"/>
  <c r="P5" i="7"/>
  <c r="O5" i="7"/>
  <c r="N5" i="7"/>
  <c r="Q6" i="13" s="1"/>
  <c r="M5" i="7"/>
  <c r="L5" i="7"/>
  <c r="P4" i="7"/>
  <c r="O4" i="7"/>
  <c r="N4" i="7"/>
  <c r="M4" i="7"/>
  <c r="L4" i="7"/>
  <c r="P3" i="7"/>
  <c r="O3" i="7"/>
  <c r="N3" i="7"/>
  <c r="Q4" i="13" s="1"/>
  <c r="M3" i="7"/>
  <c r="L3" i="7"/>
  <c r="P2" i="7"/>
  <c r="O2" i="7"/>
  <c r="N2" i="7"/>
  <c r="Q3" i="13" s="1"/>
  <c r="M2" i="7"/>
  <c r="L2" i="7"/>
  <c r="P62" i="6"/>
  <c r="O62" i="6"/>
  <c r="N62" i="6"/>
  <c r="M62" i="6"/>
  <c r="L62" i="6"/>
  <c r="P61" i="6"/>
  <c r="O61" i="6"/>
  <c r="N61" i="6"/>
  <c r="M61" i="6"/>
  <c r="L61" i="6"/>
  <c r="P60" i="6"/>
  <c r="O60" i="6"/>
  <c r="N60" i="6"/>
  <c r="M60" i="6"/>
  <c r="L60" i="6"/>
  <c r="P59" i="6"/>
  <c r="O59" i="6"/>
  <c r="N59" i="6"/>
  <c r="M59" i="6"/>
  <c r="L59" i="6"/>
  <c r="P58" i="6"/>
  <c r="O58" i="6"/>
  <c r="N58" i="6"/>
  <c r="M58" i="6"/>
  <c r="L58" i="6"/>
  <c r="P57" i="6"/>
  <c r="O57" i="6"/>
  <c r="N57" i="6"/>
  <c r="M57" i="6"/>
  <c r="L57" i="6"/>
  <c r="P56" i="6"/>
  <c r="O56" i="6"/>
  <c r="N56" i="6"/>
  <c r="M56" i="6"/>
  <c r="L56" i="6"/>
  <c r="P55" i="6"/>
  <c r="O55" i="6"/>
  <c r="N55" i="6"/>
  <c r="M55" i="6"/>
  <c r="L55" i="6"/>
  <c r="P54" i="6"/>
  <c r="O54" i="6"/>
  <c r="N54" i="6"/>
  <c r="M54" i="6"/>
  <c r="L54" i="6"/>
  <c r="P53" i="6"/>
  <c r="O53" i="6"/>
  <c r="N53" i="6"/>
  <c r="M53" i="6"/>
  <c r="L53" i="6"/>
  <c r="P52" i="6"/>
  <c r="O52" i="6"/>
  <c r="N52" i="6"/>
  <c r="M52" i="6"/>
  <c r="L52" i="6"/>
  <c r="P51" i="6"/>
  <c r="O51" i="6"/>
  <c r="N51" i="6"/>
  <c r="M51" i="6"/>
  <c r="L51" i="6"/>
  <c r="P50" i="6"/>
  <c r="O50" i="6"/>
  <c r="N50" i="6"/>
  <c r="M50" i="6"/>
  <c r="L50" i="6"/>
  <c r="P49" i="6"/>
  <c r="O49" i="6"/>
  <c r="N49" i="6"/>
  <c r="M49" i="6"/>
  <c r="L49" i="6"/>
  <c r="P48" i="6"/>
  <c r="O48" i="6"/>
  <c r="N48" i="6"/>
  <c r="M48" i="6"/>
  <c r="L48" i="6"/>
  <c r="P47" i="6"/>
  <c r="O47" i="6"/>
  <c r="N47" i="6"/>
  <c r="M47" i="6"/>
  <c r="L47" i="6"/>
  <c r="P46" i="6"/>
  <c r="O46" i="6"/>
  <c r="N46" i="6"/>
  <c r="M46" i="6"/>
  <c r="L46" i="6"/>
  <c r="P45" i="6"/>
  <c r="O45" i="6"/>
  <c r="N45" i="6"/>
  <c r="M45" i="6"/>
  <c r="L45" i="6"/>
  <c r="P44" i="6"/>
  <c r="O44" i="6"/>
  <c r="N44" i="6"/>
  <c r="M44" i="6"/>
  <c r="L44" i="6"/>
  <c r="P43" i="6"/>
  <c r="O43" i="6"/>
  <c r="N43" i="6"/>
  <c r="M43" i="6"/>
  <c r="L43" i="6"/>
  <c r="P42" i="6"/>
  <c r="O42" i="6"/>
  <c r="N42" i="6"/>
  <c r="M42" i="6"/>
  <c r="L42" i="6"/>
  <c r="P41" i="6"/>
  <c r="O41" i="6"/>
  <c r="N41" i="6"/>
  <c r="M41" i="6"/>
  <c r="L41" i="6"/>
  <c r="P40" i="6"/>
  <c r="O40" i="6"/>
  <c r="N40" i="6"/>
  <c r="M40" i="6"/>
  <c r="L40" i="6"/>
  <c r="P39" i="6"/>
  <c r="O39" i="6"/>
  <c r="N39" i="6"/>
  <c r="M39" i="6"/>
  <c r="L39" i="6"/>
  <c r="P38" i="6"/>
  <c r="O38" i="6"/>
  <c r="N38" i="6"/>
  <c r="M38" i="6"/>
  <c r="L38" i="6"/>
  <c r="P37" i="6"/>
  <c r="O37" i="6"/>
  <c r="N37" i="6"/>
  <c r="M37" i="6"/>
  <c r="L37" i="6"/>
  <c r="P36" i="6"/>
  <c r="O36" i="6"/>
  <c r="N36" i="6"/>
  <c r="M36" i="6"/>
  <c r="L36" i="6"/>
  <c r="P35" i="6"/>
  <c r="O35" i="6"/>
  <c r="N35" i="6"/>
  <c r="M35" i="6"/>
  <c r="L35" i="6"/>
  <c r="P34" i="6"/>
  <c r="O34" i="6"/>
  <c r="N34" i="6"/>
  <c r="M34" i="6"/>
  <c r="L34" i="6"/>
  <c r="P33" i="6"/>
  <c r="O33" i="6"/>
  <c r="N33" i="6"/>
  <c r="M33" i="6"/>
  <c r="L33" i="6"/>
  <c r="P32" i="6"/>
  <c r="O32" i="6"/>
  <c r="N32" i="6"/>
  <c r="M32" i="6"/>
  <c r="L32" i="6"/>
  <c r="P31" i="6"/>
  <c r="O31" i="6"/>
  <c r="N31" i="6"/>
  <c r="M31" i="6"/>
  <c r="L31" i="6"/>
  <c r="P30" i="6"/>
  <c r="O30" i="6"/>
  <c r="N30" i="6"/>
  <c r="M30" i="6"/>
  <c r="L30" i="6"/>
  <c r="P29" i="6"/>
  <c r="O29" i="6"/>
  <c r="N29" i="6"/>
  <c r="M29" i="6"/>
  <c r="L29" i="6"/>
  <c r="P28" i="6"/>
  <c r="O28" i="6"/>
  <c r="N28" i="6"/>
  <c r="M28" i="6"/>
  <c r="L28" i="6"/>
  <c r="P27" i="6"/>
  <c r="O27" i="6"/>
  <c r="N27" i="6"/>
  <c r="M27" i="6"/>
  <c r="L27" i="6"/>
  <c r="P26" i="6"/>
  <c r="O26" i="6"/>
  <c r="N26" i="6"/>
  <c r="M26" i="6"/>
  <c r="L26" i="6"/>
  <c r="P25" i="6"/>
  <c r="O25" i="6"/>
  <c r="N25" i="6"/>
  <c r="M25" i="6"/>
  <c r="L25" i="6"/>
  <c r="P24" i="6"/>
  <c r="O24" i="6"/>
  <c r="N24" i="6"/>
  <c r="M24" i="6"/>
  <c r="L24" i="6"/>
  <c r="P23" i="6"/>
  <c r="O23" i="6"/>
  <c r="N23" i="6"/>
  <c r="M23" i="6"/>
  <c r="L23" i="6"/>
  <c r="P22" i="6"/>
  <c r="O22" i="6"/>
  <c r="N22" i="6"/>
  <c r="M22" i="6"/>
  <c r="L22" i="6"/>
  <c r="P21" i="6"/>
  <c r="O21" i="6"/>
  <c r="N21" i="6"/>
  <c r="M21" i="6"/>
  <c r="L21" i="6"/>
  <c r="P20" i="6"/>
  <c r="O20" i="6"/>
  <c r="N20" i="6"/>
  <c r="R24" i="13" s="1"/>
  <c r="M20" i="6"/>
  <c r="L20" i="6"/>
  <c r="P19" i="6"/>
  <c r="O19" i="6"/>
  <c r="N19" i="6"/>
  <c r="M19" i="6"/>
  <c r="L19" i="6"/>
  <c r="P18" i="6"/>
  <c r="O18" i="6"/>
  <c r="N18" i="6"/>
  <c r="M18" i="6"/>
  <c r="L18" i="6"/>
  <c r="P17" i="6"/>
  <c r="O17" i="6"/>
  <c r="N17" i="6"/>
  <c r="M17" i="6"/>
  <c r="L17" i="6"/>
  <c r="P16" i="6"/>
  <c r="O16" i="6"/>
  <c r="N16" i="6"/>
  <c r="R19" i="13" s="1"/>
  <c r="M16" i="6"/>
  <c r="L16" i="6"/>
  <c r="P15" i="6"/>
  <c r="O15" i="6"/>
  <c r="N15" i="6"/>
  <c r="R16" i="13" s="1"/>
  <c r="M15" i="6"/>
  <c r="L15" i="6"/>
  <c r="P14" i="6"/>
  <c r="O14" i="6"/>
  <c r="N14" i="6"/>
  <c r="R15" i="13" s="1"/>
  <c r="M14" i="6"/>
  <c r="L14" i="6"/>
  <c r="P13" i="6"/>
  <c r="O13" i="6"/>
  <c r="N13" i="6"/>
  <c r="R14" i="13" s="1"/>
  <c r="M13" i="6"/>
  <c r="L13" i="6"/>
  <c r="P12" i="6"/>
  <c r="O12" i="6"/>
  <c r="N12" i="6"/>
  <c r="R13" i="13" s="1"/>
  <c r="M12" i="6"/>
  <c r="L12" i="6"/>
  <c r="P11" i="6"/>
  <c r="O11" i="6"/>
  <c r="N11" i="6"/>
  <c r="R12" i="13" s="1"/>
  <c r="M11" i="6"/>
  <c r="L11" i="6"/>
  <c r="P10" i="6"/>
  <c r="O10" i="6"/>
  <c r="N10" i="6"/>
  <c r="R11" i="13" s="1"/>
  <c r="M10" i="6"/>
  <c r="L10" i="6"/>
  <c r="P9" i="6"/>
  <c r="O9" i="6"/>
  <c r="N9" i="6"/>
  <c r="R10" i="13" s="1"/>
  <c r="M9" i="6"/>
  <c r="L9" i="6"/>
  <c r="P8" i="6"/>
  <c r="O8" i="6"/>
  <c r="N8" i="6"/>
  <c r="R9" i="13" s="1"/>
  <c r="M8" i="6"/>
  <c r="L8" i="6"/>
  <c r="P7" i="6"/>
  <c r="O7" i="6"/>
  <c r="N7" i="6"/>
  <c r="R8" i="13" s="1"/>
  <c r="M7" i="6"/>
  <c r="L7" i="6"/>
  <c r="P6" i="6"/>
  <c r="O6" i="6"/>
  <c r="N6" i="6"/>
  <c r="R7" i="13" s="1"/>
  <c r="M6" i="6"/>
  <c r="L6" i="6"/>
  <c r="P5" i="6"/>
  <c r="O5" i="6"/>
  <c r="N5" i="6"/>
  <c r="R6" i="13" s="1"/>
  <c r="M5" i="6"/>
  <c r="L5" i="6"/>
  <c r="P4" i="6"/>
  <c r="O4" i="6"/>
  <c r="N4" i="6"/>
  <c r="R5" i="13" s="1"/>
  <c r="M4" i="6"/>
  <c r="L4" i="6"/>
  <c r="P3" i="6"/>
  <c r="O3" i="6"/>
  <c r="N3" i="6"/>
  <c r="R4" i="13" s="1"/>
  <c r="M3" i="6"/>
  <c r="L3" i="6"/>
  <c r="P2" i="6"/>
  <c r="O2" i="6"/>
  <c r="N2" i="6"/>
  <c r="R3" i="13" s="1"/>
  <c r="M2" i="6"/>
  <c r="L2" i="6"/>
  <c r="P62" i="5"/>
  <c r="O62" i="5"/>
  <c r="N62" i="5"/>
  <c r="M62" i="5"/>
  <c r="L62" i="5"/>
  <c r="P61" i="5"/>
  <c r="O61" i="5"/>
  <c r="N61" i="5"/>
  <c r="M61" i="5"/>
  <c r="L61" i="5"/>
  <c r="P60" i="5"/>
  <c r="O60" i="5"/>
  <c r="N60" i="5"/>
  <c r="M60" i="5"/>
  <c r="L60" i="5"/>
  <c r="P59" i="5"/>
  <c r="O59" i="5"/>
  <c r="N59" i="5"/>
  <c r="M59" i="5"/>
  <c r="L59" i="5"/>
  <c r="P58" i="5"/>
  <c r="O58" i="5"/>
  <c r="N58" i="5"/>
  <c r="M58" i="5"/>
  <c r="L58" i="5"/>
  <c r="P57" i="5"/>
  <c r="O57" i="5"/>
  <c r="N57" i="5"/>
  <c r="M57" i="5"/>
  <c r="L57" i="5"/>
  <c r="P56" i="5"/>
  <c r="O56" i="5"/>
  <c r="N56" i="5"/>
  <c r="M56" i="5"/>
  <c r="L56" i="5"/>
  <c r="P55" i="5"/>
  <c r="O55" i="5"/>
  <c r="N55" i="5"/>
  <c r="M55" i="5"/>
  <c r="L55" i="5"/>
  <c r="P54" i="5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P48" i="5"/>
  <c r="O48" i="5"/>
  <c r="N48" i="5"/>
  <c r="M48" i="5"/>
  <c r="L48" i="5"/>
  <c r="P47" i="5"/>
  <c r="O47" i="5"/>
  <c r="N47" i="5"/>
  <c r="M47" i="5"/>
  <c r="L47" i="5"/>
  <c r="P46" i="5"/>
  <c r="O46" i="5"/>
  <c r="N46" i="5"/>
  <c r="M46" i="5"/>
  <c r="L46" i="5"/>
  <c r="P45" i="5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P39" i="5"/>
  <c r="O39" i="5"/>
  <c r="N39" i="5"/>
  <c r="M39" i="5"/>
  <c r="L39" i="5"/>
  <c r="P38" i="5"/>
  <c r="O38" i="5"/>
  <c r="N38" i="5"/>
  <c r="M38" i="5"/>
  <c r="L38" i="5"/>
  <c r="P37" i="5"/>
  <c r="O37" i="5"/>
  <c r="N37" i="5"/>
  <c r="M37" i="5"/>
  <c r="L37" i="5"/>
  <c r="P36" i="5"/>
  <c r="O36" i="5"/>
  <c r="N36" i="5"/>
  <c r="M36" i="5"/>
  <c r="L36" i="5"/>
  <c r="P35" i="5"/>
  <c r="O35" i="5"/>
  <c r="N35" i="5"/>
  <c r="M35" i="5"/>
  <c r="L35" i="5"/>
  <c r="P34" i="5"/>
  <c r="O34" i="5"/>
  <c r="N34" i="5"/>
  <c r="M34" i="5"/>
  <c r="L34" i="5"/>
  <c r="P33" i="5"/>
  <c r="O33" i="5"/>
  <c r="N33" i="5"/>
  <c r="M33" i="5"/>
  <c r="L33" i="5"/>
  <c r="P32" i="5"/>
  <c r="O32" i="5"/>
  <c r="N32" i="5"/>
  <c r="M32" i="5"/>
  <c r="L32" i="5"/>
  <c r="P31" i="5"/>
  <c r="O31" i="5"/>
  <c r="N31" i="5"/>
  <c r="M31" i="5"/>
  <c r="L31" i="5"/>
  <c r="P30" i="5"/>
  <c r="O30" i="5"/>
  <c r="N30" i="5"/>
  <c r="M30" i="5"/>
  <c r="L30" i="5"/>
  <c r="P29" i="5"/>
  <c r="O29" i="5"/>
  <c r="N29" i="5"/>
  <c r="M29" i="5"/>
  <c r="L29" i="5"/>
  <c r="P28" i="5"/>
  <c r="O28" i="5"/>
  <c r="N28" i="5"/>
  <c r="M28" i="5"/>
  <c r="L28" i="5"/>
  <c r="P27" i="5"/>
  <c r="O27" i="5"/>
  <c r="N27" i="5"/>
  <c r="M27" i="5"/>
  <c r="L27" i="5"/>
  <c r="P26" i="5"/>
  <c r="O26" i="5"/>
  <c r="N26" i="5"/>
  <c r="M26" i="5"/>
  <c r="L26" i="5"/>
  <c r="P25" i="5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S24" i="13" s="1"/>
  <c r="M20" i="5"/>
  <c r="L20" i="5"/>
  <c r="P19" i="5"/>
  <c r="O19" i="5"/>
  <c r="N19" i="5"/>
  <c r="M19" i="5"/>
  <c r="L19" i="5"/>
  <c r="P18" i="5"/>
  <c r="O18" i="5"/>
  <c r="N18" i="5"/>
  <c r="M18" i="5"/>
  <c r="L18" i="5"/>
  <c r="P17" i="5"/>
  <c r="O17" i="5"/>
  <c r="N17" i="5"/>
  <c r="M17" i="5"/>
  <c r="L17" i="5"/>
  <c r="P16" i="5"/>
  <c r="O16" i="5"/>
  <c r="N16" i="5"/>
  <c r="S19" i="13" s="1"/>
  <c r="M16" i="5"/>
  <c r="L16" i="5"/>
  <c r="P15" i="5"/>
  <c r="O15" i="5"/>
  <c r="N15" i="5"/>
  <c r="M15" i="5"/>
  <c r="L15" i="5"/>
  <c r="P14" i="5"/>
  <c r="O14" i="5"/>
  <c r="N14" i="5"/>
  <c r="S15" i="13" s="1"/>
  <c r="M14" i="5"/>
  <c r="L14" i="5"/>
  <c r="P13" i="5"/>
  <c r="O13" i="5"/>
  <c r="N13" i="5"/>
  <c r="M13" i="5"/>
  <c r="L13" i="5"/>
  <c r="P12" i="5"/>
  <c r="O12" i="5"/>
  <c r="N12" i="5"/>
  <c r="S13" i="13" s="1"/>
  <c r="M12" i="5"/>
  <c r="L12" i="5"/>
  <c r="P11" i="5"/>
  <c r="O11" i="5"/>
  <c r="N11" i="5"/>
  <c r="M11" i="5"/>
  <c r="L11" i="5"/>
  <c r="P10" i="5"/>
  <c r="O10" i="5"/>
  <c r="N10" i="5"/>
  <c r="S11" i="13" s="1"/>
  <c r="M10" i="5"/>
  <c r="L10" i="5"/>
  <c r="P9" i="5"/>
  <c r="O9" i="5"/>
  <c r="N9" i="5"/>
  <c r="M9" i="5"/>
  <c r="L9" i="5"/>
  <c r="P8" i="5"/>
  <c r="O8" i="5"/>
  <c r="N8" i="5"/>
  <c r="S9" i="13" s="1"/>
  <c r="M8" i="5"/>
  <c r="L8" i="5"/>
  <c r="P7" i="5"/>
  <c r="O7" i="5"/>
  <c r="N7" i="5"/>
  <c r="M7" i="5"/>
  <c r="L7" i="5"/>
  <c r="P6" i="5"/>
  <c r="O6" i="5"/>
  <c r="N6" i="5"/>
  <c r="S7" i="13" s="1"/>
  <c r="M6" i="5"/>
  <c r="L6" i="5"/>
  <c r="P5" i="5"/>
  <c r="O5" i="5"/>
  <c r="N5" i="5"/>
  <c r="M5" i="5"/>
  <c r="L5" i="5"/>
  <c r="P4" i="5"/>
  <c r="O4" i="5"/>
  <c r="N4" i="5"/>
  <c r="S5" i="13" s="1"/>
  <c r="M4" i="5"/>
  <c r="L4" i="5"/>
  <c r="P3" i="5"/>
  <c r="O3" i="5"/>
  <c r="N3" i="5"/>
  <c r="M3" i="5"/>
  <c r="L3" i="5"/>
  <c r="P2" i="5"/>
  <c r="O2" i="5"/>
  <c r="N2" i="5"/>
  <c r="M2" i="5"/>
  <c r="L2" i="5"/>
  <c r="P62" i="4"/>
  <c r="O62" i="4"/>
  <c r="N62" i="4"/>
  <c r="M62" i="4"/>
  <c r="L62" i="4"/>
  <c r="P61" i="4"/>
  <c r="O61" i="4"/>
  <c r="N61" i="4"/>
  <c r="M61" i="4"/>
  <c r="L61" i="4"/>
  <c r="P60" i="4"/>
  <c r="O60" i="4"/>
  <c r="N60" i="4"/>
  <c r="M60" i="4"/>
  <c r="L60" i="4"/>
  <c r="P59" i="4"/>
  <c r="O59" i="4"/>
  <c r="N59" i="4"/>
  <c r="M59" i="4"/>
  <c r="L59" i="4"/>
  <c r="P58" i="4"/>
  <c r="O58" i="4"/>
  <c r="N58" i="4"/>
  <c r="M58" i="4"/>
  <c r="L58" i="4"/>
  <c r="P57" i="4"/>
  <c r="O57" i="4"/>
  <c r="N57" i="4"/>
  <c r="M57" i="4"/>
  <c r="L57" i="4"/>
  <c r="P56" i="4"/>
  <c r="O56" i="4"/>
  <c r="N56" i="4"/>
  <c r="M56" i="4"/>
  <c r="L56" i="4"/>
  <c r="P55" i="4"/>
  <c r="O55" i="4"/>
  <c r="N55" i="4"/>
  <c r="M55" i="4"/>
  <c r="L55" i="4"/>
  <c r="P54" i="4"/>
  <c r="O54" i="4"/>
  <c r="N54" i="4"/>
  <c r="M54" i="4"/>
  <c r="L54" i="4"/>
  <c r="P53" i="4"/>
  <c r="O53" i="4"/>
  <c r="N53" i="4"/>
  <c r="M53" i="4"/>
  <c r="L53" i="4"/>
  <c r="P52" i="4"/>
  <c r="O52" i="4"/>
  <c r="N52" i="4"/>
  <c r="M52" i="4"/>
  <c r="L52" i="4"/>
  <c r="P51" i="4"/>
  <c r="O51" i="4"/>
  <c r="N51" i="4"/>
  <c r="M51" i="4"/>
  <c r="L51" i="4"/>
  <c r="P50" i="4"/>
  <c r="O50" i="4"/>
  <c r="N50" i="4"/>
  <c r="M50" i="4"/>
  <c r="L50" i="4"/>
  <c r="P49" i="4"/>
  <c r="O49" i="4"/>
  <c r="N49" i="4"/>
  <c r="M49" i="4"/>
  <c r="L49" i="4"/>
  <c r="P48" i="4"/>
  <c r="O48" i="4"/>
  <c r="N48" i="4"/>
  <c r="M48" i="4"/>
  <c r="L48" i="4"/>
  <c r="P47" i="4"/>
  <c r="O47" i="4"/>
  <c r="N47" i="4"/>
  <c r="M47" i="4"/>
  <c r="L47" i="4"/>
  <c r="P46" i="4"/>
  <c r="O46" i="4"/>
  <c r="N46" i="4"/>
  <c r="M46" i="4"/>
  <c r="L46" i="4"/>
  <c r="P45" i="4"/>
  <c r="O45" i="4"/>
  <c r="N45" i="4"/>
  <c r="M45" i="4"/>
  <c r="L45" i="4"/>
  <c r="P44" i="4"/>
  <c r="O44" i="4"/>
  <c r="N44" i="4"/>
  <c r="M44" i="4"/>
  <c r="L44" i="4"/>
  <c r="P43" i="4"/>
  <c r="O43" i="4"/>
  <c r="N43" i="4"/>
  <c r="M43" i="4"/>
  <c r="L43" i="4"/>
  <c r="P42" i="4"/>
  <c r="O42" i="4"/>
  <c r="N42" i="4"/>
  <c r="M42" i="4"/>
  <c r="L42" i="4"/>
  <c r="P41" i="4"/>
  <c r="O41" i="4"/>
  <c r="N41" i="4"/>
  <c r="M41" i="4"/>
  <c r="L41" i="4"/>
  <c r="P40" i="4"/>
  <c r="O40" i="4"/>
  <c r="N40" i="4"/>
  <c r="M40" i="4"/>
  <c r="L40" i="4"/>
  <c r="P39" i="4"/>
  <c r="O39" i="4"/>
  <c r="N39" i="4"/>
  <c r="M39" i="4"/>
  <c r="L39" i="4"/>
  <c r="P38" i="4"/>
  <c r="O38" i="4"/>
  <c r="N38" i="4"/>
  <c r="M38" i="4"/>
  <c r="L38" i="4"/>
  <c r="P37" i="4"/>
  <c r="O37" i="4"/>
  <c r="N37" i="4"/>
  <c r="M37" i="4"/>
  <c r="L37" i="4"/>
  <c r="P36" i="4"/>
  <c r="O36" i="4"/>
  <c r="N36" i="4"/>
  <c r="M36" i="4"/>
  <c r="L36" i="4"/>
  <c r="P35" i="4"/>
  <c r="O35" i="4"/>
  <c r="N35" i="4"/>
  <c r="M35" i="4"/>
  <c r="L35" i="4"/>
  <c r="P34" i="4"/>
  <c r="O34" i="4"/>
  <c r="N34" i="4"/>
  <c r="M34" i="4"/>
  <c r="L34" i="4"/>
  <c r="P33" i="4"/>
  <c r="O33" i="4"/>
  <c r="N33" i="4"/>
  <c r="M33" i="4"/>
  <c r="L33" i="4"/>
  <c r="P32" i="4"/>
  <c r="O32" i="4"/>
  <c r="N32" i="4"/>
  <c r="M32" i="4"/>
  <c r="L32" i="4"/>
  <c r="P31" i="4"/>
  <c r="O31" i="4"/>
  <c r="N31" i="4"/>
  <c r="M31" i="4"/>
  <c r="L31" i="4"/>
  <c r="P30" i="4"/>
  <c r="O30" i="4"/>
  <c r="N30" i="4"/>
  <c r="M30" i="4"/>
  <c r="L30" i="4"/>
  <c r="P29" i="4"/>
  <c r="O29" i="4"/>
  <c r="N29" i="4"/>
  <c r="M29" i="4"/>
  <c r="L29" i="4"/>
  <c r="P28" i="4"/>
  <c r="O28" i="4"/>
  <c r="N28" i="4"/>
  <c r="M28" i="4"/>
  <c r="L28" i="4"/>
  <c r="P27" i="4"/>
  <c r="O27" i="4"/>
  <c r="N27" i="4"/>
  <c r="M27" i="4"/>
  <c r="L27" i="4"/>
  <c r="P26" i="4"/>
  <c r="O26" i="4"/>
  <c r="N26" i="4"/>
  <c r="M26" i="4"/>
  <c r="L26" i="4"/>
  <c r="P25" i="4"/>
  <c r="O25" i="4"/>
  <c r="N25" i="4"/>
  <c r="M25" i="4"/>
  <c r="L25" i="4"/>
  <c r="P24" i="4"/>
  <c r="O24" i="4"/>
  <c r="N24" i="4"/>
  <c r="M24" i="4"/>
  <c r="L24" i="4"/>
  <c r="P23" i="4"/>
  <c r="O23" i="4"/>
  <c r="N23" i="4"/>
  <c r="M23" i="4"/>
  <c r="L23" i="4"/>
  <c r="P22" i="4"/>
  <c r="O22" i="4"/>
  <c r="N22" i="4"/>
  <c r="M22" i="4"/>
  <c r="L22" i="4"/>
  <c r="P21" i="4"/>
  <c r="O21" i="4"/>
  <c r="N21" i="4"/>
  <c r="M21" i="4"/>
  <c r="L21" i="4"/>
  <c r="P20" i="4"/>
  <c r="O20" i="4"/>
  <c r="N20" i="4"/>
  <c r="T24" i="13" s="1"/>
  <c r="M20" i="4"/>
  <c r="L20" i="4"/>
  <c r="P19" i="4"/>
  <c r="O19" i="4"/>
  <c r="N19" i="4"/>
  <c r="M19" i="4"/>
  <c r="L19" i="4"/>
  <c r="P18" i="4"/>
  <c r="O18" i="4"/>
  <c r="N18" i="4"/>
  <c r="M18" i="4"/>
  <c r="L18" i="4"/>
  <c r="P17" i="4"/>
  <c r="O17" i="4"/>
  <c r="N17" i="4"/>
  <c r="M17" i="4"/>
  <c r="L17" i="4"/>
  <c r="P16" i="4"/>
  <c r="O16" i="4"/>
  <c r="N16" i="4"/>
  <c r="T19" i="13" s="1"/>
  <c r="M16" i="4"/>
  <c r="L16" i="4"/>
  <c r="P15" i="4"/>
  <c r="O15" i="4"/>
  <c r="N15" i="4"/>
  <c r="T16" i="13" s="1"/>
  <c r="M15" i="4"/>
  <c r="L15" i="4"/>
  <c r="P14" i="4"/>
  <c r="O14" i="4"/>
  <c r="N14" i="4"/>
  <c r="T15" i="13" s="1"/>
  <c r="M14" i="4"/>
  <c r="L14" i="4"/>
  <c r="P13" i="4"/>
  <c r="O13" i="4"/>
  <c r="N13" i="4"/>
  <c r="T14" i="13" s="1"/>
  <c r="M13" i="4"/>
  <c r="L13" i="4"/>
  <c r="P12" i="4"/>
  <c r="O12" i="4"/>
  <c r="N12" i="4"/>
  <c r="T13" i="13" s="1"/>
  <c r="M12" i="4"/>
  <c r="L12" i="4"/>
  <c r="P11" i="4"/>
  <c r="O11" i="4"/>
  <c r="N11" i="4"/>
  <c r="T12" i="13" s="1"/>
  <c r="M11" i="4"/>
  <c r="L11" i="4"/>
  <c r="P10" i="4"/>
  <c r="O10" i="4"/>
  <c r="N10" i="4"/>
  <c r="T11" i="13" s="1"/>
  <c r="M10" i="4"/>
  <c r="L10" i="4"/>
  <c r="P9" i="4"/>
  <c r="O9" i="4"/>
  <c r="N9" i="4"/>
  <c r="T10" i="13" s="1"/>
  <c r="M9" i="4"/>
  <c r="L9" i="4"/>
  <c r="P8" i="4"/>
  <c r="O8" i="4"/>
  <c r="N8" i="4"/>
  <c r="T9" i="13" s="1"/>
  <c r="M8" i="4"/>
  <c r="L8" i="4"/>
  <c r="P7" i="4"/>
  <c r="O7" i="4"/>
  <c r="N7" i="4"/>
  <c r="T8" i="13" s="1"/>
  <c r="M7" i="4"/>
  <c r="L7" i="4"/>
  <c r="P6" i="4"/>
  <c r="O6" i="4"/>
  <c r="N6" i="4"/>
  <c r="T7" i="13" s="1"/>
  <c r="M6" i="4"/>
  <c r="L6" i="4"/>
  <c r="P5" i="4"/>
  <c r="O5" i="4"/>
  <c r="N5" i="4"/>
  <c r="T6" i="13" s="1"/>
  <c r="M5" i="4"/>
  <c r="L5" i="4"/>
  <c r="P4" i="4"/>
  <c r="O4" i="4"/>
  <c r="N4" i="4"/>
  <c r="T5" i="13" s="1"/>
  <c r="M4" i="4"/>
  <c r="L4" i="4"/>
  <c r="P3" i="4"/>
  <c r="O3" i="4"/>
  <c r="N3" i="4"/>
  <c r="T4" i="13" s="1"/>
  <c r="M3" i="4"/>
  <c r="L3" i="4"/>
  <c r="P2" i="4"/>
  <c r="O2" i="4"/>
  <c r="N2" i="4"/>
  <c r="T3" i="13" s="1"/>
  <c r="M2" i="4"/>
  <c r="L2" i="4"/>
  <c r="P62" i="3"/>
  <c r="O62" i="3"/>
  <c r="N62" i="3"/>
  <c r="M62" i="3"/>
  <c r="L62" i="3"/>
  <c r="P61" i="3"/>
  <c r="O61" i="3"/>
  <c r="N61" i="3"/>
  <c r="M61" i="3"/>
  <c r="L61" i="3"/>
  <c r="P60" i="3"/>
  <c r="O60" i="3"/>
  <c r="N60" i="3"/>
  <c r="M60" i="3"/>
  <c r="L60" i="3"/>
  <c r="P59" i="3"/>
  <c r="O59" i="3"/>
  <c r="N59" i="3"/>
  <c r="M59" i="3"/>
  <c r="L59" i="3"/>
  <c r="P58" i="3"/>
  <c r="O58" i="3"/>
  <c r="N58" i="3"/>
  <c r="M58" i="3"/>
  <c r="L58" i="3"/>
  <c r="P57" i="3"/>
  <c r="O57" i="3"/>
  <c r="N57" i="3"/>
  <c r="M57" i="3"/>
  <c r="L57" i="3"/>
  <c r="P56" i="3"/>
  <c r="O56" i="3"/>
  <c r="N56" i="3"/>
  <c r="M56" i="3"/>
  <c r="L56" i="3"/>
  <c r="P55" i="3"/>
  <c r="O55" i="3"/>
  <c r="N55" i="3"/>
  <c r="M55" i="3"/>
  <c r="L55" i="3"/>
  <c r="P54" i="3"/>
  <c r="O54" i="3"/>
  <c r="N54" i="3"/>
  <c r="M54" i="3"/>
  <c r="L54" i="3"/>
  <c r="P53" i="3"/>
  <c r="O53" i="3"/>
  <c r="N53" i="3"/>
  <c r="M53" i="3"/>
  <c r="L53" i="3"/>
  <c r="P52" i="3"/>
  <c r="O52" i="3"/>
  <c r="N52" i="3"/>
  <c r="M52" i="3"/>
  <c r="L52" i="3"/>
  <c r="P51" i="3"/>
  <c r="O51" i="3"/>
  <c r="N51" i="3"/>
  <c r="M51" i="3"/>
  <c r="L51" i="3"/>
  <c r="P50" i="3"/>
  <c r="O50" i="3"/>
  <c r="N50" i="3"/>
  <c r="M50" i="3"/>
  <c r="L50" i="3"/>
  <c r="P49" i="3"/>
  <c r="O49" i="3"/>
  <c r="N49" i="3"/>
  <c r="M49" i="3"/>
  <c r="L49" i="3"/>
  <c r="P48" i="3"/>
  <c r="O48" i="3"/>
  <c r="N48" i="3"/>
  <c r="M48" i="3"/>
  <c r="L48" i="3"/>
  <c r="P47" i="3"/>
  <c r="O47" i="3"/>
  <c r="N47" i="3"/>
  <c r="M47" i="3"/>
  <c r="L47" i="3"/>
  <c r="P46" i="3"/>
  <c r="O46" i="3"/>
  <c r="N46" i="3"/>
  <c r="M46" i="3"/>
  <c r="L46" i="3"/>
  <c r="P45" i="3"/>
  <c r="O45" i="3"/>
  <c r="N45" i="3"/>
  <c r="M45" i="3"/>
  <c r="L45" i="3"/>
  <c r="P44" i="3"/>
  <c r="O44" i="3"/>
  <c r="N44" i="3"/>
  <c r="M44" i="3"/>
  <c r="L44" i="3"/>
  <c r="P43" i="3"/>
  <c r="O43" i="3"/>
  <c r="N43" i="3"/>
  <c r="M43" i="3"/>
  <c r="L43" i="3"/>
  <c r="P42" i="3"/>
  <c r="O42" i="3"/>
  <c r="N42" i="3"/>
  <c r="M42" i="3"/>
  <c r="L42" i="3"/>
  <c r="P41" i="3"/>
  <c r="O41" i="3"/>
  <c r="N41" i="3"/>
  <c r="M41" i="3"/>
  <c r="L41" i="3"/>
  <c r="P40" i="3"/>
  <c r="O40" i="3"/>
  <c r="N40" i="3"/>
  <c r="M40" i="3"/>
  <c r="L40" i="3"/>
  <c r="P39" i="3"/>
  <c r="O39" i="3"/>
  <c r="N39" i="3"/>
  <c r="M39" i="3"/>
  <c r="L39" i="3"/>
  <c r="P38" i="3"/>
  <c r="O38" i="3"/>
  <c r="N38" i="3"/>
  <c r="M38" i="3"/>
  <c r="L38" i="3"/>
  <c r="P37" i="3"/>
  <c r="O37" i="3"/>
  <c r="N37" i="3"/>
  <c r="M37" i="3"/>
  <c r="L37" i="3"/>
  <c r="P36" i="3"/>
  <c r="O36" i="3"/>
  <c r="N36" i="3"/>
  <c r="M36" i="3"/>
  <c r="L36" i="3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M33" i="3"/>
  <c r="L33" i="3"/>
  <c r="P32" i="3"/>
  <c r="O32" i="3"/>
  <c r="N32" i="3"/>
  <c r="M32" i="3"/>
  <c r="L32" i="3"/>
  <c r="P31" i="3"/>
  <c r="O31" i="3"/>
  <c r="N31" i="3"/>
  <c r="M31" i="3"/>
  <c r="L31" i="3"/>
  <c r="P30" i="3"/>
  <c r="O30" i="3"/>
  <c r="N30" i="3"/>
  <c r="M30" i="3"/>
  <c r="L30" i="3"/>
  <c r="P29" i="3"/>
  <c r="O29" i="3"/>
  <c r="N29" i="3"/>
  <c r="M29" i="3"/>
  <c r="L29" i="3"/>
  <c r="P28" i="3"/>
  <c r="O28" i="3"/>
  <c r="N28" i="3"/>
  <c r="M28" i="3"/>
  <c r="L28" i="3"/>
  <c r="P27" i="3"/>
  <c r="O27" i="3"/>
  <c r="N27" i="3"/>
  <c r="M27" i="3"/>
  <c r="L27" i="3"/>
  <c r="P26" i="3"/>
  <c r="O26" i="3"/>
  <c r="N26" i="3"/>
  <c r="M26" i="3"/>
  <c r="L26" i="3"/>
  <c r="P25" i="3"/>
  <c r="O25" i="3"/>
  <c r="N25" i="3"/>
  <c r="M25" i="3"/>
  <c r="L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P21" i="3"/>
  <c r="O21" i="3"/>
  <c r="N21" i="3"/>
  <c r="M21" i="3"/>
  <c r="L21" i="3"/>
  <c r="P20" i="3"/>
  <c r="O20" i="3"/>
  <c r="N20" i="3"/>
  <c r="M20" i="3"/>
  <c r="L20" i="3"/>
  <c r="P19" i="3"/>
  <c r="O19" i="3"/>
  <c r="N19" i="3"/>
  <c r="U24" i="13" s="1"/>
  <c r="M19" i="3"/>
  <c r="L19" i="3"/>
  <c r="P18" i="3"/>
  <c r="O18" i="3"/>
  <c r="N18" i="3"/>
  <c r="M18" i="3"/>
  <c r="L18" i="3"/>
  <c r="P17" i="3"/>
  <c r="O17" i="3"/>
  <c r="N17" i="3"/>
  <c r="M17" i="3"/>
  <c r="L17" i="3"/>
  <c r="P16" i="3"/>
  <c r="O16" i="3"/>
  <c r="N16" i="3"/>
  <c r="M16" i="3"/>
  <c r="L16" i="3"/>
  <c r="P15" i="3"/>
  <c r="O15" i="3"/>
  <c r="N15" i="3"/>
  <c r="U19" i="13" s="1"/>
  <c r="M15" i="3"/>
  <c r="L15" i="3"/>
  <c r="P14" i="3"/>
  <c r="O14" i="3"/>
  <c r="N14" i="3"/>
  <c r="U17" i="13" s="1"/>
  <c r="M14" i="3"/>
  <c r="L14" i="3"/>
  <c r="P13" i="3"/>
  <c r="O13" i="3"/>
  <c r="N13" i="3"/>
  <c r="U16" i="13" s="1"/>
  <c r="M13" i="3"/>
  <c r="L13" i="3"/>
  <c r="P12" i="3"/>
  <c r="O12" i="3"/>
  <c r="N12" i="3"/>
  <c r="M12" i="3"/>
  <c r="L12" i="3"/>
  <c r="P11" i="3"/>
  <c r="O11" i="3"/>
  <c r="N11" i="3"/>
  <c r="U13" i="13" s="1"/>
  <c r="M11" i="3"/>
  <c r="L11" i="3"/>
  <c r="P10" i="3"/>
  <c r="O10" i="3"/>
  <c r="N10" i="3"/>
  <c r="U12" i="13" s="1"/>
  <c r="M10" i="3"/>
  <c r="L10" i="3"/>
  <c r="P9" i="3"/>
  <c r="O9" i="3"/>
  <c r="N9" i="3"/>
  <c r="U10" i="13" s="1"/>
  <c r="M9" i="3"/>
  <c r="L9" i="3"/>
  <c r="P8" i="3"/>
  <c r="O8" i="3"/>
  <c r="N8" i="3"/>
  <c r="M8" i="3"/>
  <c r="L8" i="3"/>
  <c r="P7" i="3"/>
  <c r="O7" i="3"/>
  <c r="N7" i="3"/>
  <c r="U8" i="13" s="1"/>
  <c r="M7" i="3"/>
  <c r="L7" i="3"/>
  <c r="P6" i="3"/>
  <c r="O6" i="3"/>
  <c r="N6" i="3"/>
  <c r="U7" i="13" s="1"/>
  <c r="M6" i="3"/>
  <c r="L6" i="3"/>
  <c r="P5" i="3"/>
  <c r="O5" i="3"/>
  <c r="N5" i="3"/>
  <c r="U6" i="13" s="1"/>
  <c r="M5" i="3"/>
  <c r="L5" i="3"/>
  <c r="P4" i="3"/>
  <c r="O4" i="3"/>
  <c r="N4" i="3"/>
  <c r="M4" i="3"/>
  <c r="L4" i="3"/>
  <c r="P3" i="3"/>
  <c r="O3" i="3"/>
  <c r="N3" i="3"/>
  <c r="U4" i="13" s="1"/>
  <c r="M3" i="3"/>
  <c r="L3" i="3"/>
  <c r="P2" i="3"/>
  <c r="O2" i="3"/>
  <c r="N2" i="3"/>
  <c r="U3" i="13" s="1"/>
  <c r="M2" i="3"/>
  <c r="L2" i="3"/>
  <c r="P62" i="2"/>
  <c r="O62" i="2"/>
  <c r="N62" i="2"/>
  <c r="M62" i="2"/>
  <c r="L62" i="2"/>
  <c r="P61" i="2"/>
  <c r="O61" i="2"/>
  <c r="N61" i="2"/>
  <c r="M61" i="2"/>
  <c r="L61" i="2"/>
  <c r="P60" i="2"/>
  <c r="O60" i="2"/>
  <c r="N60" i="2"/>
  <c r="M60" i="2"/>
  <c r="L60" i="2"/>
  <c r="P59" i="2"/>
  <c r="O59" i="2"/>
  <c r="N59" i="2"/>
  <c r="M59" i="2"/>
  <c r="L59" i="2"/>
  <c r="P58" i="2"/>
  <c r="O58" i="2"/>
  <c r="N58" i="2"/>
  <c r="M58" i="2"/>
  <c r="L58" i="2"/>
  <c r="P57" i="2"/>
  <c r="O57" i="2"/>
  <c r="N57" i="2"/>
  <c r="M57" i="2"/>
  <c r="L57" i="2"/>
  <c r="P56" i="2"/>
  <c r="O56" i="2"/>
  <c r="N56" i="2"/>
  <c r="M56" i="2"/>
  <c r="L56" i="2"/>
  <c r="P55" i="2"/>
  <c r="O55" i="2"/>
  <c r="N55" i="2"/>
  <c r="M55" i="2"/>
  <c r="L55" i="2"/>
  <c r="P54" i="2"/>
  <c r="O54" i="2"/>
  <c r="N54" i="2"/>
  <c r="M54" i="2"/>
  <c r="L54" i="2"/>
  <c r="P53" i="2"/>
  <c r="O53" i="2"/>
  <c r="N53" i="2"/>
  <c r="M53" i="2"/>
  <c r="L53" i="2"/>
  <c r="P52" i="2"/>
  <c r="O52" i="2"/>
  <c r="N52" i="2"/>
  <c r="M52" i="2"/>
  <c r="L52" i="2"/>
  <c r="P51" i="2"/>
  <c r="O51" i="2"/>
  <c r="N51" i="2"/>
  <c r="M51" i="2"/>
  <c r="L51" i="2"/>
  <c r="P50" i="2"/>
  <c r="O50" i="2"/>
  <c r="N50" i="2"/>
  <c r="M50" i="2"/>
  <c r="L50" i="2"/>
  <c r="P49" i="2"/>
  <c r="O49" i="2"/>
  <c r="N49" i="2"/>
  <c r="M49" i="2"/>
  <c r="L49" i="2"/>
  <c r="P48" i="2"/>
  <c r="O48" i="2"/>
  <c r="N48" i="2"/>
  <c r="M48" i="2"/>
  <c r="L48" i="2"/>
  <c r="P47" i="2"/>
  <c r="O47" i="2"/>
  <c r="N47" i="2"/>
  <c r="M47" i="2"/>
  <c r="L47" i="2"/>
  <c r="P46" i="2"/>
  <c r="O46" i="2"/>
  <c r="N46" i="2"/>
  <c r="M46" i="2"/>
  <c r="L46" i="2"/>
  <c r="P45" i="2"/>
  <c r="O45" i="2"/>
  <c r="N45" i="2"/>
  <c r="M45" i="2"/>
  <c r="L45" i="2"/>
  <c r="P44" i="2"/>
  <c r="O44" i="2"/>
  <c r="N44" i="2"/>
  <c r="M44" i="2"/>
  <c r="L44" i="2"/>
  <c r="P43" i="2"/>
  <c r="O43" i="2"/>
  <c r="N43" i="2"/>
  <c r="M43" i="2"/>
  <c r="L43" i="2"/>
  <c r="P42" i="2"/>
  <c r="O42" i="2"/>
  <c r="N42" i="2"/>
  <c r="M42" i="2"/>
  <c r="L42" i="2"/>
  <c r="P41" i="2"/>
  <c r="O41" i="2"/>
  <c r="N41" i="2"/>
  <c r="M41" i="2"/>
  <c r="L41" i="2"/>
  <c r="P40" i="2"/>
  <c r="O40" i="2"/>
  <c r="N40" i="2"/>
  <c r="M40" i="2"/>
  <c r="L40" i="2"/>
  <c r="P39" i="2"/>
  <c r="O39" i="2"/>
  <c r="N39" i="2"/>
  <c r="M39" i="2"/>
  <c r="L39" i="2"/>
  <c r="P38" i="2"/>
  <c r="O38" i="2"/>
  <c r="N38" i="2"/>
  <c r="M38" i="2"/>
  <c r="L38" i="2"/>
  <c r="P37" i="2"/>
  <c r="O37" i="2"/>
  <c r="N37" i="2"/>
  <c r="M37" i="2"/>
  <c r="L37" i="2"/>
  <c r="P36" i="2"/>
  <c r="O36" i="2"/>
  <c r="N36" i="2"/>
  <c r="M36" i="2"/>
  <c r="L36" i="2"/>
  <c r="P35" i="2"/>
  <c r="O35" i="2"/>
  <c r="N35" i="2"/>
  <c r="M35" i="2"/>
  <c r="L35" i="2"/>
  <c r="P34" i="2"/>
  <c r="O34" i="2"/>
  <c r="N34" i="2"/>
  <c r="M34" i="2"/>
  <c r="L34" i="2"/>
  <c r="P33" i="2"/>
  <c r="O33" i="2"/>
  <c r="N33" i="2"/>
  <c r="M33" i="2"/>
  <c r="L33" i="2"/>
  <c r="P32" i="2"/>
  <c r="O32" i="2"/>
  <c r="N32" i="2"/>
  <c r="M32" i="2"/>
  <c r="L32" i="2"/>
  <c r="P31" i="2"/>
  <c r="O31" i="2"/>
  <c r="N31" i="2"/>
  <c r="M31" i="2"/>
  <c r="L31" i="2"/>
  <c r="P30" i="2"/>
  <c r="O30" i="2"/>
  <c r="N30" i="2"/>
  <c r="M30" i="2"/>
  <c r="L30" i="2"/>
  <c r="P29" i="2"/>
  <c r="O29" i="2"/>
  <c r="N29" i="2"/>
  <c r="M29" i="2"/>
  <c r="L29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P25" i="2"/>
  <c r="O25" i="2"/>
  <c r="N25" i="2"/>
  <c r="M25" i="2"/>
  <c r="L25" i="2"/>
  <c r="P24" i="2"/>
  <c r="O24" i="2"/>
  <c r="N24" i="2"/>
  <c r="M24" i="2"/>
  <c r="L24" i="2"/>
  <c r="P23" i="2"/>
  <c r="O23" i="2"/>
  <c r="N23" i="2"/>
  <c r="M23" i="2"/>
  <c r="L23" i="2"/>
  <c r="P22" i="2"/>
  <c r="O22" i="2"/>
  <c r="N22" i="2"/>
  <c r="M22" i="2"/>
  <c r="L22" i="2"/>
  <c r="P21" i="2"/>
  <c r="O21" i="2"/>
  <c r="N21" i="2"/>
  <c r="M21" i="2"/>
  <c r="L21" i="2"/>
  <c r="P20" i="2"/>
  <c r="O20" i="2"/>
  <c r="N20" i="2"/>
  <c r="M20" i="2"/>
  <c r="L20" i="2"/>
  <c r="P19" i="2"/>
  <c r="O19" i="2"/>
  <c r="N19" i="2"/>
  <c r="M19" i="2"/>
  <c r="L19" i="2"/>
  <c r="P18" i="2"/>
  <c r="O18" i="2"/>
  <c r="N18" i="2"/>
  <c r="M18" i="2"/>
  <c r="L18" i="2"/>
  <c r="P17" i="2"/>
  <c r="O17" i="2"/>
  <c r="N17" i="2"/>
  <c r="V24" i="13" s="1"/>
  <c r="M17" i="2"/>
  <c r="L17" i="2"/>
  <c r="P16" i="2"/>
  <c r="O16" i="2"/>
  <c r="N16" i="2"/>
  <c r="M16" i="2"/>
  <c r="L16" i="2"/>
  <c r="P15" i="2"/>
  <c r="O15" i="2"/>
  <c r="N15" i="2"/>
  <c r="M15" i="2"/>
  <c r="L15" i="2"/>
  <c r="P14" i="2"/>
  <c r="O14" i="2"/>
  <c r="N14" i="2"/>
  <c r="V19" i="13" s="1"/>
  <c r="M14" i="2"/>
  <c r="L14" i="2"/>
  <c r="P13" i="2"/>
  <c r="O13" i="2"/>
  <c r="N13" i="2"/>
  <c r="V18" i="13" s="1"/>
  <c r="M13" i="2"/>
  <c r="L13" i="2"/>
  <c r="P12" i="2"/>
  <c r="O12" i="2"/>
  <c r="N12" i="2"/>
  <c r="V17" i="13" s="1"/>
  <c r="M12" i="2"/>
  <c r="L12" i="2"/>
  <c r="P11" i="2"/>
  <c r="O11" i="2"/>
  <c r="N11" i="2"/>
  <c r="V16" i="13" s="1"/>
  <c r="M11" i="2"/>
  <c r="L11" i="2"/>
  <c r="P10" i="2"/>
  <c r="O10" i="2"/>
  <c r="N10" i="2"/>
  <c r="V14" i="13" s="1"/>
  <c r="M10" i="2"/>
  <c r="L10" i="2"/>
  <c r="P9" i="2"/>
  <c r="O9" i="2"/>
  <c r="N9" i="2"/>
  <c r="V13" i="13" s="1"/>
  <c r="M9" i="2"/>
  <c r="L9" i="2"/>
  <c r="P8" i="2"/>
  <c r="O8" i="2"/>
  <c r="N8" i="2"/>
  <c r="V12" i="13" s="1"/>
  <c r="M8" i="2"/>
  <c r="L8" i="2"/>
  <c r="P7" i="2"/>
  <c r="O7" i="2"/>
  <c r="N7" i="2"/>
  <c r="V10" i="13" s="1"/>
  <c r="M7" i="2"/>
  <c r="L7" i="2"/>
  <c r="P6" i="2"/>
  <c r="O6" i="2"/>
  <c r="N6" i="2"/>
  <c r="V9" i="13" s="1"/>
  <c r="M6" i="2"/>
  <c r="L6" i="2"/>
  <c r="P5" i="2"/>
  <c r="O5" i="2"/>
  <c r="N5" i="2"/>
  <c r="V7" i="13" s="1"/>
  <c r="M5" i="2"/>
  <c r="L5" i="2"/>
  <c r="P4" i="2"/>
  <c r="O4" i="2"/>
  <c r="N4" i="2"/>
  <c r="V6" i="13" s="1"/>
  <c r="M4" i="2"/>
  <c r="L4" i="2"/>
  <c r="P3" i="2"/>
  <c r="O3" i="2"/>
  <c r="N3" i="2"/>
  <c r="V5" i="13" s="1"/>
  <c r="M3" i="2"/>
  <c r="L3" i="2"/>
  <c r="P2" i="2"/>
  <c r="O2" i="2"/>
  <c r="N2" i="2"/>
  <c r="V4" i="13" s="1"/>
  <c r="M2" i="2"/>
  <c r="L2" i="2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3" i="1"/>
  <c r="W5" i="13" s="1"/>
  <c r="O3" i="1"/>
  <c r="P3" i="1"/>
  <c r="N4" i="1"/>
  <c r="W6" i="13" s="1"/>
  <c r="O4" i="1"/>
  <c r="P4" i="1"/>
  <c r="N5" i="1"/>
  <c r="O5" i="1"/>
  <c r="P5" i="1"/>
  <c r="N6" i="1"/>
  <c r="W9" i="13" s="1"/>
  <c r="O6" i="1"/>
  <c r="P6" i="1"/>
  <c r="N7" i="1"/>
  <c r="W10" i="13" s="1"/>
  <c r="O7" i="1"/>
  <c r="P7" i="1"/>
  <c r="N8" i="1"/>
  <c r="W12" i="13" s="1"/>
  <c r="O8" i="1"/>
  <c r="P8" i="1"/>
  <c r="N9" i="1"/>
  <c r="O9" i="1"/>
  <c r="P9" i="1"/>
  <c r="N10" i="1"/>
  <c r="W14" i="13" s="1"/>
  <c r="O10" i="1"/>
  <c r="P10" i="1"/>
  <c r="N11" i="1"/>
  <c r="W16" i="13" s="1"/>
  <c r="O11" i="1"/>
  <c r="P11" i="1"/>
  <c r="N12" i="1"/>
  <c r="W17" i="13" s="1"/>
  <c r="O12" i="1"/>
  <c r="P12" i="1"/>
  <c r="N13" i="1"/>
  <c r="O13" i="1"/>
  <c r="P13" i="1"/>
  <c r="N14" i="1"/>
  <c r="W19" i="13" s="1"/>
  <c r="O14" i="1"/>
  <c r="P14" i="1"/>
  <c r="N15" i="1"/>
  <c r="O15" i="1"/>
  <c r="P15" i="1"/>
  <c r="N16" i="1"/>
  <c r="O16" i="1"/>
  <c r="P16" i="1"/>
  <c r="N17" i="1"/>
  <c r="W24" i="13" s="1"/>
  <c r="O17" i="1"/>
  <c r="P17" i="1"/>
  <c r="N18" i="1"/>
  <c r="O18" i="1"/>
  <c r="P18" i="1"/>
  <c r="N19" i="1"/>
  <c r="O19" i="1"/>
  <c r="P19" i="1"/>
  <c r="N20" i="1"/>
  <c r="O20" i="1"/>
  <c r="P20" i="1"/>
  <c r="O2" i="1"/>
  <c r="P2" i="1"/>
</calcChain>
</file>

<file path=xl/sharedStrings.xml><?xml version="1.0" encoding="utf-8"?>
<sst xmlns="http://schemas.openxmlformats.org/spreadsheetml/2006/main" count="923" uniqueCount="59">
  <si>
    <t>DEPT</t>
  </si>
  <si>
    <t>Valencià</t>
  </si>
  <si>
    <t>Castellà</t>
  </si>
  <si>
    <t>Anglés</t>
  </si>
  <si>
    <t>Francés</t>
  </si>
  <si>
    <t>Italià</t>
  </si>
  <si>
    <t>Alemany</t>
  </si>
  <si>
    <t>Indistint</t>
  </si>
  <si>
    <t>TOTALS</t>
  </si>
  <si>
    <t>Z</t>
  </si>
  <si>
    <t>CEN</t>
  </si>
  <si>
    <t>NOMCEN</t>
  </si>
  <si>
    <t>B</t>
  </si>
  <si>
    <t>ETS Arquit</t>
  </si>
  <si>
    <t>C</t>
  </si>
  <si>
    <t>Camins</t>
  </si>
  <si>
    <t>D</t>
  </si>
  <si>
    <t>Industr.</t>
  </si>
  <si>
    <t>E</t>
  </si>
  <si>
    <t>ETSIDiseny</t>
  </si>
  <si>
    <t>G</t>
  </si>
  <si>
    <t>Geodesia</t>
  </si>
  <si>
    <t>H</t>
  </si>
  <si>
    <t>Gest.Edif.</t>
  </si>
  <si>
    <t>J</t>
  </si>
  <si>
    <t>EPS Alcoi</t>
  </si>
  <si>
    <t>L</t>
  </si>
  <si>
    <t>Fac. BBAA</t>
  </si>
  <si>
    <t>M</t>
  </si>
  <si>
    <t>Fac. Ade</t>
  </si>
  <si>
    <t>Q</t>
  </si>
  <si>
    <t>EPS Gandia</t>
  </si>
  <si>
    <t>R</t>
  </si>
  <si>
    <t>ETSINF</t>
  </si>
  <si>
    <t>S</t>
  </si>
  <si>
    <t>Agronómica</t>
  </si>
  <si>
    <t>T</t>
  </si>
  <si>
    <t>ETS Teleco</t>
  </si>
  <si>
    <t>U</t>
  </si>
  <si>
    <t>Universit.</t>
  </si>
  <si>
    <t>X</t>
  </si>
  <si>
    <t>Uni.Master</t>
  </si>
  <si>
    <t>A</t>
  </si>
  <si>
    <t>Agrònoms</t>
  </si>
  <si>
    <t>F</t>
  </si>
  <si>
    <t>ETSMRiE</t>
  </si>
  <si>
    <t>Y</t>
  </si>
  <si>
    <t>DOCTORAT</t>
  </si>
  <si>
    <t>I</t>
  </si>
  <si>
    <t>Inf.Aplic.</t>
  </si>
  <si>
    <t>P</t>
  </si>
  <si>
    <t>Fac.Inf.</t>
  </si>
  <si>
    <t>1.3%</t>
  </si>
  <si>
    <t>Fac. ADE</t>
  </si>
  <si>
    <t>Teleco ADE</t>
  </si>
  <si>
    <t>Inf. Ade</t>
  </si>
  <si>
    <t>a</t>
  </si>
  <si>
    <t>p</t>
  </si>
  <si>
    <t>Inf 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</si>
</sst>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</cellStyleXfs>
  <cellXfs count="13">
    <xf numFmtId="0" fontId="0" fillId="0" borderId="0" xfId="0"/>
    <xf numFmtId="164" fontId="1" fillId="0" borderId="0" xfId="3" applyNumberFormat="1" applyFont="1"/>
    <xf numFmtId="0" fontId="0" fillId="4" borderId="0" xfId="0" applyFill="1"/>
    <xf numFmtId="164" fontId="1" fillId="4" borderId="0" xfId="3" applyNumberFormat="1" applyFont="1" applyFill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0" xfId="0" applyNumberFormat="1"/>
    <xf numFmtId="164" fontId="5" fillId="0" borderId="0" xfId="3" applyNumberFormat="1" applyFont="1"/>
    <xf numFmtId="0" fontId="0" fillId="5" borderId="0" xfId="0" applyFill="1"/>
    <xf numFmtId="0" fontId="0" fillId="0" borderId="0" xfId="0" applyFill="1"/>
    <xf numFmtId="164" fontId="0" fillId="0" borderId="0" xfId="0" applyNumberFormat="1"/>
    <xf numFmtId="164" fontId="1" fillId="0" borderId="0" xfId="3" applyNumberFormat="1" applyFont="1"/>
    <xf numFmtId="9" fontId="0" fillId="0" borderId="0" xfId="0" applyNumberFormat="1"/>
  </cellXfs>
  <cellStyles count="5">
    <cellStyle name="Entrada" xfId="1" builtinId="20" customBuiltin="1"/>
    <cellStyle name="Neutral" xfId="2" builtinId="28" customBuiltin="1"/>
    <cellStyle name="Normal" xfId="0" builtinId="0"/>
    <cellStyle name="Porcentaje" xfId="3" builtinId="5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'2000'!$M$2:$M$20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DOCTORAT</c:v>
                </c:pt>
                <c:pt idx="16">
                  <c:v>TOTALS</c:v>
                </c:pt>
                <c:pt idx="17">
                  <c:v>0</c:v>
                </c:pt>
                <c:pt idx="18">
                  <c:v>0</c:v>
                </c:pt>
              </c:strCache>
            </c:strRef>
          </c:cat>
          <c:val>
            <c:numRef>
              <c:f>'2000'!$N$2:$N$20</c:f>
              <c:numCache>
                <c:formatCode>0.0%</c:formatCode>
                <c:ptCount val="19"/>
                <c:pt idx="0">
                  <c:v>9.3509970744213453E-2</c:v>
                </c:pt>
                <c:pt idx="1">
                  <c:v>9.636454660104668E-2</c:v>
                </c:pt>
                <c:pt idx="2">
                  <c:v>4.7013251098656408E-2</c:v>
                </c:pt>
                <c:pt idx="3">
                  <c:v>5.1675231369100509E-2</c:v>
                </c:pt>
                <c:pt idx="4">
                  <c:v>3.2302611828279794E-2</c:v>
                </c:pt>
                <c:pt idx="5">
                  <c:v>4.2203718489791257E-2</c:v>
                </c:pt>
                <c:pt idx="6">
                  <c:v>1.0607734806629835E-2</c:v>
                </c:pt>
                <c:pt idx="7">
                  <c:v>3.0014685469432093E-2</c:v>
                </c:pt>
                <c:pt idx="8">
                  <c:v>0.27908354730397</c:v>
                </c:pt>
                <c:pt idx="9">
                  <c:v>3.609726627397674E-2</c:v>
                </c:pt>
                <c:pt idx="10">
                  <c:v>0.190995099509951</c:v>
                </c:pt>
                <c:pt idx="11">
                  <c:v>3.4988422948289168E-2</c:v>
                </c:pt>
                <c:pt idx="12">
                  <c:v>0.23460096411355116</c:v>
                </c:pt>
                <c:pt idx="13">
                  <c:v>5.177184294497203E-2</c:v>
                </c:pt>
                <c:pt idx="14">
                  <c:v>3.6581147304698761E-2</c:v>
                </c:pt>
                <c:pt idx="15">
                  <c:v>2.9124799767001601E-2</c:v>
                </c:pt>
                <c:pt idx="16">
                  <c:v>7.9530400621259892E-2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1-4F17-8C25-D8B0C3290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0751"/>
        <c:axId val="1"/>
      </c:barChart>
      <c:catAx>
        <c:axId val="181950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0751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'2009'!$N$1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'2009'!$M$2:$M$20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EPS Alcoi</c:v>
                </c:pt>
                <c:pt idx="9">
                  <c:v>Fac. BBAA</c:v>
                </c:pt>
                <c:pt idx="10">
                  <c:v>Fac. Ade</c:v>
                </c:pt>
                <c:pt idx="11">
                  <c:v>EPS Gandia</c:v>
                </c:pt>
                <c:pt idx="12">
                  <c:v>ETSINF</c:v>
                </c:pt>
                <c:pt idx="13">
                  <c:v>ETS Teleco</c:v>
                </c:pt>
                <c:pt idx="14">
                  <c:v>Universit.</c:v>
                </c:pt>
                <c:pt idx="15">
                  <c:v>Uni.Master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</c:strCache>
            </c:strRef>
          </c:cat>
          <c:val>
            <c:numRef>
              <c:f>'2009'!$N$2:$N$20</c:f>
              <c:numCache>
                <c:formatCode>0.0%</c:formatCode>
                <c:ptCount val="19"/>
                <c:pt idx="0">
                  <c:v>6.5376785394374679E-2</c:v>
                </c:pt>
                <c:pt idx="1">
                  <c:v>1.5335846269971653E-2</c:v>
                </c:pt>
                <c:pt idx="2">
                  <c:v>4.2815362460844129E-2</c:v>
                </c:pt>
                <c:pt idx="3">
                  <c:v>5.9026429339812753E-2</c:v>
                </c:pt>
                <c:pt idx="4">
                  <c:v>4.1629218476854551E-2</c:v>
                </c:pt>
                <c:pt idx="5">
                  <c:v>2.9550827423167846E-2</c:v>
                </c:pt>
                <c:pt idx="6">
                  <c:v>3.6129568106312293E-2</c:v>
                </c:pt>
                <c:pt idx="7">
                  <c:v>3.7456098339719031E-2</c:v>
                </c:pt>
                <c:pt idx="8">
                  <c:v>8.9303466101133266E-2</c:v>
                </c:pt>
                <c:pt idx="9">
                  <c:v>0.14134845349743369</c:v>
                </c:pt>
                <c:pt idx="10">
                  <c:v>4.8425527938703049E-2</c:v>
                </c:pt>
                <c:pt idx="11">
                  <c:v>0.11290437382113241</c:v>
                </c:pt>
                <c:pt idx="12">
                  <c:v>0.14001130198915007</c:v>
                </c:pt>
                <c:pt idx="13">
                  <c:v>4.6902786010669828E-2</c:v>
                </c:pt>
                <c:pt idx="14">
                  <c:v>0</c:v>
                </c:pt>
                <c:pt idx="15">
                  <c:v>5.236805916404863E-2</c:v>
                </c:pt>
                <c:pt idx="16">
                  <c:v>0</c:v>
                </c:pt>
                <c:pt idx="17">
                  <c:v>6.6560148573973257E-2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1-459F-92D4-9271AF174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6623"/>
        <c:axId val="1"/>
      </c:barChart>
      <c:catAx>
        <c:axId val="17754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66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'2010'!$M$2:$M$18</c:f>
              <c:strCache>
                <c:ptCount val="17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</c:strCache>
            </c:strRef>
          </c:cat>
          <c:val>
            <c:numRef>
              <c:f>'2010'!$N$2:$N$18</c:f>
              <c:numCache>
                <c:formatCode>0.0%</c:formatCode>
                <c:ptCount val="17"/>
                <c:pt idx="0">
                  <c:v>1.4739475911485082E-2</c:v>
                </c:pt>
                <c:pt idx="1">
                  <c:v>3.1638527958997478E-2</c:v>
                </c:pt>
                <c:pt idx="2">
                  <c:v>6.3147591788962662E-2</c:v>
                </c:pt>
                <c:pt idx="3">
                  <c:v>3.6144994363135924E-2</c:v>
                </c:pt>
                <c:pt idx="4">
                  <c:v>1.8329938900203666E-2</c:v>
                </c:pt>
                <c:pt idx="5">
                  <c:v>3.3836451247165535E-2</c:v>
                </c:pt>
                <c:pt idx="6">
                  <c:v>7.6612820248996807E-2</c:v>
                </c:pt>
                <c:pt idx="7">
                  <c:v>0.14247141889822626</c:v>
                </c:pt>
                <c:pt idx="8">
                  <c:v>5.2307994983154214E-2</c:v>
                </c:pt>
                <c:pt idx="9">
                  <c:v>0.10272607792428033</c:v>
                </c:pt>
                <c:pt idx="10">
                  <c:v>0.14175809990964244</c:v>
                </c:pt>
                <c:pt idx="11">
                  <c:v>5.519292069080356E-2</c:v>
                </c:pt>
                <c:pt idx="12">
                  <c:v>2.996876494920787E-2</c:v>
                </c:pt>
                <c:pt idx="13">
                  <c:v>0</c:v>
                </c:pt>
                <c:pt idx="14">
                  <c:v>5.0660595632685969E-2</c:v>
                </c:pt>
                <c:pt idx="15">
                  <c:v>6.2322847119865278E-2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8-4D1C-BCE7-7060E526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7023"/>
        <c:axId val="1"/>
      </c:barChart>
      <c:catAx>
        <c:axId val="177547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70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'2011'!$M$2:$M$18</c:f>
              <c:strCache>
                <c:ptCount val="17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</c:strCache>
            </c:strRef>
          </c:cat>
          <c:val>
            <c:numRef>
              <c:f>'2011'!$N$2:$N$18</c:f>
              <c:numCache>
                <c:formatCode>0.0%</c:formatCode>
                <c:ptCount val="17"/>
                <c:pt idx="0">
                  <c:v>1.335976095532436E-2</c:v>
                </c:pt>
                <c:pt idx="1">
                  <c:v>2.0918474233380134E-2</c:v>
                </c:pt>
                <c:pt idx="2">
                  <c:v>4.481959956765659E-2</c:v>
                </c:pt>
                <c:pt idx="3">
                  <c:v>3.5354341602545684E-2</c:v>
                </c:pt>
                <c:pt idx="4">
                  <c:v>1.7641870038224053E-2</c:v>
                </c:pt>
                <c:pt idx="5">
                  <c:v>3.8537232825300929E-2</c:v>
                </c:pt>
                <c:pt idx="6">
                  <c:v>7.4891346925071337E-2</c:v>
                </c:pt>
                <c:pt idx="7">
                  <c:v>0.11743344301525575</c:v>
                </c:pt>
                <c:pt idx="8">
                  <c:v>8.1423976932460909E-2</c:v>
                </c:pt>
                <c:pt idx="9">
                  <c:v>9.4803441247380507E-2</c:v>
                </c:pt>
                <c:pt idx="10">
                  <c:v>0.11305459135373934</c:v>
                </c:pt>
                <c:pt idx="11">
                  <c:v>4.309956728299269E-2</c:v>
                </c:pt>
                <c:pt idx="12">
                  <c:v>8.7439149173669031E-3</c:v>
                </c:pt>
                <c:pt idx="13">
                  <c:v>0</c:v>
                </c:pt>
                <c:pt idx="14">
                  <c:v>2.3928937522837587E-2</c:v>
                </c:pt>
                <c:pt idx="15">
                  <c:v>5.1283728958788077E-2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8-4D95-86F3-C6C14FC33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7423"/>
        <c:axId val="1"/>
      </c:barChart>
      <c:catAx>
        <c:axId val="177547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74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Oferta de crèdits en valencià per centres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tots!$M$3</c:f>
              <c:strCache>
                <c:ptCount val="1"/>
                <c:pt idx="0">
                  <c:v>Agrònoms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tots!$N$3:$AA$3</c:f>
              <c:numCache>
                <c:formatCode>0.0%</c:formatCode>
                <c:ptCount val="14"/>
                <c:pt idx="0">
                  <c:v>8.9854810094500151E-2</c:v>
                </c:pt>
                <c:pt idx="1">
                  <c:v>9.0435115967030869E-2</c:v>
                </c:pt>
                <c:pt idx="2">
                  <c:v>7.6026660479635536E-2</c:v>
                </c:pt>
                <c:pt idx="3">
                  <c:v>7.9476365415920416E-2</c:v>
                </c:pt>
                <c:pt idx="4">
                  <c:v>7.4661572959056552E-2</c:v>
                </c:pt>
                <c:pt idx="5">
                  <c:v>6.6827239102494926E-2</c:v>
                </c:pt>
                <c:pt idx="6">
                  <c:v>6.9664541419785078E-2</c:v>
                </c:pt>
                <c:pt idx="7">
                  <c:v>6.5376785394374679E-2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985-9D0C-7DCDEDA1AF21}"/>
            </c:ext>
          </c:extLst>
        </c:ser>
        <c:ser>
          <c:idx val="1"/>
          <c:order val="1"/>
          <c:tx>
            <c:strRef>
              <c:f>tots!$M$4</c:f>
              <c:strCache>
                <c:ptCount val="1"/>
                <c:pt idx="0">
                  <c:v>ETS Arquit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tots!$N$4:$AA$4</c:f>
              <c:numCache>
                <c:formatCode>0.0%</c:formatCode>
                <c:ptCount val="14"/>
                <c:pt idx="0">
                  <c:v>7.9565714405570948E-2</c:v>
                </c:pt>
                <c:pt idx="1">
                  <c:v>6.8697823611154646E-2</c:v>
                </c:pt>
                <c:pt idx="2">
                  <c:v>6.1174198130776361E-2</c:v>
                </c:pt>
                <c:pt idx="3">
                  <c:v>4.0930845298247372E-2</c:v>
                </c:pt>
                <c:pt idx="4">
                  <c:v>3.3597116399851613E-2</c:v>
                </c:pt>
                <c:pt idx="5">
                  <c:v>3.8525915602835581E-2</c:v>
                </c:pt>
                <c:pt idx="6">
                  <c:v>3.9746480253887342E-2</c:v>
                </c:pt>
                <c:pt idx="7">
                  <c:v>1.5335846269971653E-2</c:v>
                </c:pt>
                <c:pt idx="8">
                  <c:v>1.4739475911485082E-2</c:v>
                </c:pt>
                <c:pt idx="9">
                  <c:v>1.335976095532436E-2</c:v>
                </c:pt>
                <c:pt idx="10" formatCode="General">
                  <c:v>0</c:v>
                </c:pt>
                <c:pt idx="11">
                  <c:v>1.9365194132438847E-2</c:v>
                </c:pt>
                <c:pt idx="12">
                  <c:v>9.1176965571829627E-3</c:v>
                </c:pt>
                <c:pt idx="13" formatCode="0.00%">
                  <c:v>4.9164734360217399E-2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D-4985-9D0C-7DCDEDA1AF21}"/>
            </c:ext>
          </c:extLst>
        </c:ser>
        <c:ser>
          <c:idx val="2"/>
          <c:order val="2"/>
          <c:tx>
            <c:strRef>
              <c:f>tots!$M$5</c:f>
              <c:strCache>
                <c:ptCount val="1"/>
                <c:pt idx="0">
                  <c:v>Camins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tots!$N$5:$AA$5</c:f>
              <c:numCache>
                <c:formatCode>0.0%</c:formatCode>
                <c:ptCount val="14"/>
                <c:pt idx="0">
                  <c:v>4.3293984679141029E-2</c:v>
                </c:pt>
                <c:pt idx="1">
                  <c:v>4.6009760229471272E-2</c:v>
                </c:pt>
                <c:pt idx="2">
                  <c:v>4.5093442729699812E-2</c:v>
                </c:pt>
                <c:pt idx="3">
                  <c:v>5.290943144662074E-2</c:v>
                </c:pt>
                <c:pt idx="4">
                  <c:v>5.3255672154295434E-2</c:v>
                </c:pt>
                <c:pt idx="5">
                  <c:v>5.3484576728553654E-2</c:v>
                </c:pt>
                <c:pt idx="6">
                  <c:v>5.4905609790717111E-2</c:v>
                </c:pt>
                <c:pt idx="7">
                  <c:v>4.2815362460844129E-2</c:v>
                </c:pt>
                <c:pt idx="8">
                  <c:v>3.1638527958997478E-2</c:v>
                </c:pt>
                <c:pt idx="9">
                  <c:v>2.0918474233380134E-2</c:v>
                </c:pt>
                <c:pt idx="10" formatCode="0.00%">
                  <c:v>1.6E-2</c:v>
                </c:pt>
                <c:pt idx="11">
                  <c:v>2.2823606129768505E-2</c:v>
                </c:pt>
                <c:pt idx="12">
                  <c:v>3.5281037220442991E-2</c:v>
                </c:pt>
                <c:pt idx="13" formatCode="0.00%">
                  <c:v>3.1415868983350699E-2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985-9D0C-7DCDEDA1AF21}"/>
            </c:ext>
          </c:extLst>
        </c:ser>
        <c:ser>
          <c:idx val="3"/>
          <c:order val="3"/>
          <c:tx>
            <c:strRef>
              <c:f>tots!$M$6</c:f>
              <c:strCache>
                <c:ptCount val="1"/>
                <c:pt idx="0">
                  <c:v>Industr.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tots!$N$6:$AA$6</c:f>
              <c:numCache>
                <c:formatCode>0.0%</c:formatCode>
                <c:ptCount val="14"/>
                <c:pt idx="0">
                  <c:v>6.0044634117693126E-2</c:v>
                </c:pt>
                <c:pt idx="1">
                  <c:v>5.3964684245132885E-2</c:v>
                </c:pt>
                <c:pt idx="2">
                  <c:v>5.7253416427364E-2</c:v>
                </c:pt>
                <c:pt idx="3">
                  <c:v>6.1254176090971335E-2</c:v>
                </c:pt>
                <c:pt idx="4">
                  <c:v>5.2906085449576749E-2</c:v>
                </c:pt>
                <c:pt idx="5">
                  <c:v>5.1449867051902097E-2</c:v>
                </c:pt>
                <c:pt idx="6">
                  <c:v>6.6547676542846948E-2</c:v>
                </c:pt>
                <c:pt idx="7">
                  <c:v>5.9026429339812753E-2</c:v>
                </c:pt>
                <c:pt idx="8">
                  <c:v>6.3147591788962662E-2</c:v>
                </c:pt>
                <c:pt idx="9">
                  <c:v>4.481959956765659E-2</c:v>
                </c:pt>
                <c:pt idx="10" formatCode="0.00%">
                  <c:v>4.7E-2</c:v>
                </c:pt>
                <c:pt idx="11">
                  <c:v>4.1591782272071352E-2</c:v>
                </c:pt>
                <c:pt idx="12">
                  <c:v>7.4945089925194983E-2</c:v>
                </c:pt>
                <c:pt idx="13" formatCode="0.00%">
                  <c:v>0.100926325982882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ED-4985-9D0C-7DCDEDA1AF21}"/>
            </c:ext>
          </c:extLst>
        </c:ser>
        <c:ser>
          <c:idx val="4"/>
          <c:order val="4"/>
          <c:tx>
            <c:strRef>
              <c:f>tots!$M$7</c:f>
              <c:strCache>
                <c:ptCount val="1"/>
                <c:pt idx="0">
                  <c:v>ETSIDiseny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tots!$N$7:$AA$7</c:f>
              <c:numCache>
                <c:formatCode>0.0%</c:formatCode>
                <c:ptCount val="14"/>
                <c:pt idx="0">
                  <c:v>5.0312196475648677E-2</c:v>
                </c:pt>
                <c:pt idx="1">
                  <c:v>4.6200688377018795E-2</c:v>
                </c:pt>
                <c:pt idx="2">
                  <c:v>4.2936668414089219E-2</c:v>
                </c:pt>
                <c:pt idx="3">
                  <c:v>5.2257250945775532E-2</c:v>
                </c:pt>
                <c:pt idx="4">
                  <c:v>4.4680448564251241E-2</c:v>
                </c:pt>
                <c:pt idx="5">
                  <c:v>4.4091432181781263E-2</c:v>
                </c:pt>
                <c:pt idx="6">
                  <c:v>5.175238912166101E-2</c:v>
                </c:pt>
                <c:pt idx="7">
                  <c:v>4.1629218476854551E-2</c:v>
                </c:pt>
                <c:pt idx="8">
                  <c:v>3.6144994363135924E-2</c:v>
                </c:pt>
                <c:pt idx="9">
                  <c:v>3.5354341602545684E-2</c:v>
                </c:pt>
                <c:pt idx="10" formatCode="0.00%">
                  <c:v>2.1000000000000001E-2</c:v>
                </c:pt>
                <c:pt idx="11">
                  <c:v>1.9637207735075539E-2</c:v>
                </c:pt>
                <c:pt idx="12">
                  <c:v>2.4697209159265758E-2</c:v>
                </c:pt>
                <c:pt idx="13" formatCode="0.00%">
                  <c:v>2.4181213845667501E-2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ED-4985-9D0C-7DCDEDA1AF21}"/>
            </c:ext>
          </c:extLst>
        </c:ser>
        <c:ser>
          <c:idx val="5"/>
          <c:order val="5"/>
          <c:tx>
            <c:strRef>
              <c:f>tots!$M$8</c:f>
              <c:strCache>
                <c:ptCount val="1"/>
                <c:pt idx="0">
                  <c:v>ETSMRiE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tots!$N$8:$AA$8</c:f>
              <c:numCache>
                <c:formatCode>0.0%</c:formatCode>
                <c:ptCount val="14"/>
                <c:pt idx="0">
                  <c:v>4.6039169833382049E-2</c:v>
                </c:pt>
                <c:pt idx="1">
                  <c:v>5.3569686127825658E-2</c:v>
                </c:pt>
                <c:pt idx="2">
                  <c:v>3.3389619906330645E-2</c:v>
                </c:pt>
                <c:pt idx="3">
                  <c:v>3.0360030360030359E-2</c:v>
                </c:pt>
                <c:pt idx="4">
                  <c:v>2.7629826897470039E-2</c:v>
                </c:pt>
                <c:pt idx="5">
                  <c:v>2.4123027439943715E-2</c:v>
                </c:pt>
                <c:pt idx="6">
                  <c:v>3.3132010353753238E-2</c:v>
                </c:pt>
                <c:pt idx="7">
                  <c:v>2.9550827423167846E-2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ED-4985-9D0C-7DCDEDA1AF21}"/>
            </c:ext>
          </c:extLst>
        </c:ser>
        <c:ser>
          <c:idx val="6"/>
          <c:order val="6"/>
          <c:tx>
            <c:strRef>
              <c:f>tots!$M$9</c:f>
              <c:strCache>
                <c:ptCount val="1"/>
                <c:pt idx="0">
                  <c:v>Geodesia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tots!$N$9:$AA$9</c:f>
              <c:numCache>
                <c:formatCode>0.0%</c:formatCode>
                <c:ptCount val="14"/>
                <c:pt idx="0">
                  <c:v>8.5209981740718196E-3</c:v>
                </c:pt>
                <c:pt idx="1">
                  <c:v>1.7438239568195974E-2</c:v>
                </c:pt>
                <c:pt idx="2">
                  <c:v>2.450479885644272E-2</c:v>
                </c:pt>
                <c:pt idx="3">
                  <c:v>2.1986970684039087E-2</c:v>
                </c:pt>
                <c:pt idx="4">
                  <c:v>3.7282020444978956E-2</c:v>
                </c:pt>
                <c:pt idx="5">
                  <c:v>3.5401831129196336E-2</c:v>
                </c:pt>
                <c:pt idx="6">
                  <c:v>3.6129568106312293E-2</c:v>
                </c:pt>
                <c:pt idx="7">
                  <c:v>3.6129568106312293E-2</c:v>
                </c:pt>
                <c:pt idx="8">
                  <c:v>1.8329938900203666E-2</c:v>
                </c:pt>
                <c:pt idx="9">
                  <c:v>1.7641870038224053E-2</c:v>
                </c:pt>
                <c:pt idx="10" formatCode="0.00%">
                  <c:v>1.2E-2</c:v>
                </c:pt>
                <c:pt idx="11">
                  <c:v>0</c:v>
                </c:pt>
                <c:pt idx="12">
                  <c:v>0</c:v>
                </c:pt>
                <c:pt idx="13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ED-4985-9D0C-7DCDEDA1AF21}"/>
            </c:ext>
          </c:extLst>
        </c:ser>
        <c:ser>
          <c:idx val="7"/>
          <c:order val="7"/>
          <c:tx>
            <c:strRef>
              <c:f>tots!$M$10</c:f>
              <c:strCache>
                <c:ptCount val="1"/>
                <c:pt idx="0">
                  <c:v>Gest.Edif.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tots!$N$10:$AA$10</c:f>
              <c:numCache>
                <c:formatCode>0.0%</c:formatCode>
                <c:ptCount val="14"/>
                <c:pt idx="0">
                  <c:v>5.3505281931677869E-2</c:v>
                </c:pt>
                <c:pt idx="1">
                  <c:v>5.1375748911768951E-2</c:v>
                </c:pt>
                <c:pt idx="2">
                  <c:v>4.4788088848552177E-2</c:v>
                </c:pt>
                <c:pt idx="3">
                  <c:v>4.7936553951918495E-2</c:v>
                </c:pt>
                <c:pt idx="4">
                  <c:v>4.6456513167451807E-2</c:v>
                </c:pt>
                <c:pt idx="5">
                  <c:v>4.9011011449235108E-2</c:v>
                </c:pt>
                <c:pt idx="6">
                  <c:v>5.0813724473929719E-2</c:v>
                </c:pt>
                <c:pt idx="7">
                  <c:v>3.7456098339719031E-2</c:v>
                </c:pt>
                <c:pt idx="8">
                  <c:v>3.3836451247165535E-2</c:v>
                </c:pt>
                <c:pt idx="9">
                  <c:v>3.8537232825300929E-2</c:v>
                </c:pt>
                <c:pt idx="10" formatCode="0.00%">
                  <c:v>4.4999999999999998E-2</c:v>
                </c:pt>
                <c:pt idx="11">
                  <c:v>4.1624570620327338E-2</c:v>
                </c:pt>
                <c:pt idx="12">
                  <c:v>2.8530103263876085E-2</c:v>
                </c:pt>
                <c:pt idx="13" formatCode="0.00%">
                  <c:v>3.5311382631437099E-2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BED-4985-9D0C-7DCDEDA1AF21}"/>
            </c:ext>
          </c:extLst>
        </c:ser>
        <c:ser>
          <c:idx val="8"/>
          <c:order val="8"/>
          <c:tx>
            <c:strRef>
              <c:f>tots!$M$11</c:f>
              <c:strCache>
                <c:ptCount val="1"/>
                <c:pt idx="0">
                  <c:v>Inf.Aplic.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tots!$N$11:$AA$11</c:f>
              <c:numCache>
                <c:formatCode>0.0%</c:formatCode>
                <c:ptCount val="14"/>
                <c:pt idx="0">
                  <c:v>0.16086321934945788</c:v>
                </c:pt>
                <c:pt idx="1">
                  <c:v>0.18159858055965286</c:v>
                </c:pt>
                <c:pt idx="2">
                  <c:v>0.158741331556259</c:v>
                </c:pt>
                <c:pt idx="3">
                  <c:v>0.18681639809635134</c:v>
                </c:pt>
                <c:pt idx="4">
                  <c:v>0.17137291472386282</c:v>
                </c:pt>
                <c:pt idx="5">
                  <c:v>0.17332917964693667</c:v>
                </c:pt>
                <c:pt idx="6">
                  <c:v>0.16398348813209496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BED-4985-9D0C-7DCDEDA1AF21}"/>
            </c:ext>
          </c:extLst>
        </c:ser>
        <c:ser>
          <c:idx val="9"/>
          <c:order val="9"/>
          <c:tx>
            <c:strRef>
              <c:f>tots!$M$12</c:f>
              <c:strCache>
                <c:ptCount val="1"/>
                <c:pt idx="0">
                  <c:v>EPS Alcoi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tots!$N$12:$AA$12</c:f>
              <c:numCache>
                <c:formatCode>0.0%</c:formatCode>
                <c:ptCount val="14"/>
                <c:pt idx="0">
                  <c:v>7.9292467215614518E-2</c:v>
                </c:pt>
                <c:pt idx="1">
                  <c:v>9.6987599526172946E-2</c:v>
                </c:pt>
                <c:pt idx="2">
                  <c:v>9.7151699792059593E-2</c:v>
                </c:pt>
                <c:pt idx="3">
                  <c:v>0.10272191429045688</c:v>
                </c:pt>
                <c:pt idx="4">
                  <c:v>0.11132885253866709</c:v>
                </c:pt>
                <c:pt idx="5">
                  <c:v>0.10773140056568965</c:v>
                </c:pt>
                <c:pt idx="6">
                  <c:v>9.6576860087986896E-2</c:v>
                </c:pt>
                <c:pt idx="7">
                  <c:v>8.9303466101133266E-2</c:v>
                </c:pt>
                <c:pt idx="8">
                  <c:v>7.6612820248996807E-2</c:v>
                </c:pt>
                <c:pt idx="9">
                  <c:v>7.4891346925071337E-2</c:v>
                </c:pt>
                <c:pt idx="10" formatCode="0.00%">
                  <c:v>8.2000000000000003E-2</c:v>
                </c:pt>
                <c:pt idx="11">
                  <c:v>9.0924284380069137E-2</c:v>
                </c:pt>
                <c:pt idx="12">
                  <c:v>0.10298380767813957</c:v>
                </c:pt>
                <c:pt idx="13" formatCode="0.00%">
                  <c:v>0.10680843351658301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ED-4985-9D0C-7DCDEDA1AF21}"/>
            </c:ext>
          </c:extLst>
        </c:ser>
        <c:ser>
          <c:idx val="10"/>
          <c:order val="10"/>
          <c:tx>
            <c:strRef>
              <c:f>tots!$M$13</c:f>
              <c:strCache>
                <c:ptCount val="1"/>
                <c:pt idx="0">
                  <c:v>Fac. BBAA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tots!$N$13:$AA$13</c:f>
              <c:numCache>
                <c:formatCode>0.0%</c:formatCode>
                <c:ptCount val="14"/>
                <c:pt idx="0">
                  <c:v>0.1769570707070707</c:v>
                </c:pt>
                <c:pt idx="1">
                  <c:v>0.18534172661870502</c:v>
                </c:pt>
                <c:pt idx="2">
                  <c:v>0.16538643067846606</c:v>
                </c:pt>
                <c:pt idx="3">
                  <c:v>0.15271726535341829</c:v>
                </c:pt>
                <c:pt idx="4">
                  <c:v>0.1608846487424111</c:v>
                </c:pt>
                <c:pt idx="5">
                  <c:v>0.16179707652622527</c:v>
                </c:pt>
                <c:pt idx="6">
                  <c:v>0.14820497790344178</c:v>
                </c:pt>
                <c:pt idx="7">
                  <c:v>0.14134845349743369</c:v>
                </c:pt>
                <c:pt idx="8">
                  <c:v>0.14247141889822626</c:v>
                </c:pt>
                <c:pt idx="9">
                  <c:v>0.11743344301525575</c:v>
                </c:pt>
                <c:pt idx="10" formatCode="0.00%">
                  <c:v>0.11600000000000001</c:v>
                </c:pt>
                <c:pt idx="11">
                  <c:v>7.8006881277531234E-2</c:v>
                </c:pt>
                <c:pt idx="12">
                  <c:v>4.5905843561091772E-2</c:v>
                </c:pt>
                <c:pt idx="13" formatCode="0.00%">
                  <c:v>7.3096089486044402E-2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BED-4985-9D0C-7DCDEDA1AF21}"/>
            </c:ext>
          </c:extLst>
        </c:ser>
        <c:ser>
          <c:idx val="11"/>
          <c:order val="11"/>
          <c:tx>
            <c:strRef>
              <c:f>tots!$M$14</c:f>
              <c:strCache>
                <c:ptCount val="1"/>
                <c:pt idx="0">
                  <c:v>Fac. ADE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tots!$N$14:$AA$14</c:f>
              <c:numCache>
                <c:formatCode>0.0%</c:formatCode>
                <c:ptCount val="14"/>
                <c:pt idx="0">
                  <c:v>3.9155096512021668E-2</c:v>
                </c:pt>
                <c:pt idx="1">
                  <c:v>3.8145704913305212E-2</c:v>
                </c:pt>
                <c:pt idx="2">
                  <c:v>3.9321740857344786E-2</c:v>
                </c:pt>
                <c:pt idx="3">
                  <c:v>5.1427683979322431E-2</c:v>
                </c:pt>
                <c:pt idx="4">
                  <c:v>4.1573951497056581E-2</c:v>
                </c:pt>
                <c:pt idx="5">
                  <c:v>4.209952361820582E-2</c:v>
                </c:pt>
                <c:pt idx="6">
                  <c:v>4.6826252523398788E-2</c:v>
                </c:pt>
                <c:pt idx="7">
                  <c:v>4.8425527938703049E-2</c:v>
                </c:pt>
                <c:pt idx="8">
                  <c:v>5.2307994983154214E-2</c:v>
                </c:pt>
                <c:pt idx="9">
                  <c:v>8.1423976932460909E-2</c:v>
                </c:pt>
                <c:pt idx="10" formatCode="0.00%">
                  <c:v>4.7E-2</c:v>
                </c:pt>
                <c:pt idx="11">
                  <c:v>4.3167995997116973E-2</c:v>
                </c:pt>
                <c:pt idx="12">
                  <c:v>4.4155844155844157E-2</c:v>
                </c:pt>
                <c:pt idx="13" formatCode="0.00%">
                  <c:v>3.3344792024750797E-2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BED-4985-9D0C-7DCDEDA1AF21}"/>
            </c:ext>
          </c:extLst>
        </c:ser>
        <c:ser>
          <c:idx val="12"/>
          <c:order val="12"/>
          <c:tx>
            <c:strRef>
              <c:f>tots!$M$15</c:f>
              <c:strCache>
                <c:ptCount val="1"/>
                <c:pt idx="0">
                  <c:v>Fac.Inf.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tots!$N$15:$AA$15</c:f>
              <c:numCache>
                <c:formatCode>0.0%</c:formatCode>
                <c:ptCount val="14"/>
                <c:pt idx="0">
                  <c:v>0.13411424058962884</c:v>
                </c:pt>
                <c:pt idx="1">
                  <c:v>9.7704590818363274E-2</c:v>
                </c:pt>
                <c:pt idx="2">
                  <c:v>0.11042869426360398</c:v>
                </c:pt>
                <c:pt idx="3">
                  <c:v>0.11599535528630153</c:v>
                </c:pt>
                <c:pt idx="4">
                  <c:v>0.11067961165048544</c:v>
                </c:pt>
                <c:pt idx="5">
                  <c:v>9.6674310251654072E-2</c:v>
                </c:pt>
                <c:pt idx="6">
                  <c:v>0.10816174646489705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BED-4985-9D0C-7DCDEDA1AF21}"/>
            </c:ext>
          </c:extLst>
        </c:ser>
        <c:ser>
          <c:idx val="13"/>
          <c:order val="13"/>
          <c:tx>
            <c:strRef>
              <c:f>tots!$M$16</c:f>
              <c:strCache>
                <c:ptCount val="1"/>
                <c:pt idx="0">
                  <c:v>EPS Gandia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tots!$N$16:$AA$16</c:f>
              <c:numCache>
                <c:formatCode>0.0%</c:formatCode>
                <c:ptCount val="14"/>
                <c:pt idx="0">
                  <c:v>0.1011043773086871</c:v>
                </c:pt>
                <c:pt idx="1">
                  <c:v>9.3049560477645787E-2</c:v>
                </c:pt>
                <c:pt idx="2">
                  <c:v>9.4034736138944558E-2</c:v>
                </c:pt>
                <c:pt idx="3">
                  <c:v>9.4354758839259187E-2</c:v>
                </c:pt>
                <c:pt idx="4">
                  <c:v>0.10896670645974268</c:v>
                </c:pt>
                <c:pt idx="5">
                  <c:v>0.12419578979875444</c:v>
                </c:pt>
                <c:pt idx="6">
                  <c:v>0.14966516258415699</c:v>
                </c:pt>
                <c:pt idx="7">
                  <c:v>0.11290437382113241</c:v>
                </c:pt>
                <c:pt idx="8">
                  <c:v>0.10272607792428033</c:v>
                </c:pt>
                <c:pt idx="9">
                  <c:v>9.4803441247380507E-2</c:v>
                </c:pt>
                <c:pt idx="10" formatCode="0.00%">
                  <c:v>8.8999999999999996E-2</c:v>
                </c:pt>
                <c:pt idx="11">
                  <c:v>7.2402680735776409E-2</c:v>
                </c:pt>
                <c:pt idx="12">
                  <c:v>8.4030429333411066E-2</c:v>
                </c:pt>
                <c:pt idx="13" formatCode="0.00%">
                  <c:v>0.14237166290886499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ED-4985-9D0C-7DCDEDA1AF21}"/>
            </c:ext>
          </c:extLst>
        </c:ser>
        <c:ser>
          <c:idx val="14"/>
          <c:order val="14"/>
          <c:tx>
            <c:strRef>
              <c:f>tots!$M$17</c:f>
              <c:strCache>
                <c:ptCount val="1"/>
                <c:pt idx="0">
                  <c:v>ETSINF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tots!$N$17:$AA$17</c:f>
              <c:numCache>
                <c:formatCode>General</c:formatCode>
                <c:ptCount val="14"/>
                <c:pt idx="7" formatCode="0.0%">
                  <c:v>0.14001130198915007</c:v>
                </c:pt>
                <c:pt idx="8" formatCode="0.0%">
                  <c:v>0.14175809990964244</c:v>
                </c:pt>
                <c:pt idx="9" formatCode="0.0%">
                  <c:v>0.11305459135373934</c:v>
                </c:pt>
                <c:pt idx="10" formatCode="0.00%">
                  <c:v>0.13600000000000001</c:v>
                </c:pt>
                <c:pt idx="11" formatCode="0.0%">
                  <c:v>0.10443400081732734</c:v>
                </c:pt>
                <c:pt idx="12" formatCode="0.0%">
                  <c:v>0.11573463746544757</c:v>
                </c:pt>
                <c:pt idx="13" formatCode="0.00%">
                  <c:v>0.121046466224131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BED-4985-9D0C-7DCDEDA1AF21}"/>
            </c:ext>
          </c:extLst>
        </c:ser>
        <c:ser>
          <c:idx val="15"/>
          <c:order val="15"/>
          <c:tx>
            <c:strRef>
              <c:f>tots!$M$18</c:f>
              <c:strCache>
                <c:ptCount val="1"/>
                <c:pt idx="0">
                  <c:v>Agronómica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tots!$N$18:$AA$18</c:f>
              <c:numCache>
                <c:formatCode>General</c:formatCode>
                <c:ptCount val="14"/>
                <c:pt idx="8" formatCode="0.0%">
                  <c:v>5.519292069080356E-2</c:v>
                </c:pt>
                <c:pt idx="9" formatCode="0.0%">
                  <c:v>4.309956728299269E-2</c:v>
                </c:pt>
                <c:pt idx="10" formatCode="0.00%">
                  <c:v>2.9000000000000001E-2</c:v>
                </c:pt>
                <c:pt idx="11" formatCode="0.0%">
                  <c:v>1.706728899260988E-2</c:v>
                </c:pt>
                <c:pt idx="12" formatCode="0.0%">
                  <c:v>3.9970549078145803E-2</c:v>
                </c:pt>
                <c:pt idx="13" formatCode="0.00%">
                  <c:v>7.3826838770964798E-2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BED-4985-9D0C-7DCDEDA1AF21}"/>
            </c:ext>
          </c:extLst>
        </c:ser>
        <c:ser>
          <c:idx val="16"/>
          <c:order val="16"/>
          <c:tx>
            <c:strRef>
              <c:f>tots!$M$19</c:f>
              <c:strCache>
                <c:ptCount val="1"/>
                <c:pt idx="0">
                  <c:v>ETS Teleco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tots!$N$19:$AA$19</c:f>
              <c:numCache>
                <c:formatCode>0.0%</c:formatCode>
                <c:ptCount val="14"/>
                <c:pt idx="0">
                  <c:v>5.2217453505007151E-2</c:v>
                </c:pt>
                <c:pt idx="1">
                  <c:v>5.6106058549386911E-2</c:v>
                </c:pt>
                <c:pt idx="2">
                  <c:v>5.8571750394232937E-2</c:v>
                </c:pt>
                <c:pt idx="3">
                  <c:v>6.7492833118891218E-2</c:v>
                </c:pt>
                <c:pt idx="4">
                  <c:v>5.7409879839786383E-2</c:v>
                </c:pt>
                <c:pt idx="5">
                  <c:v>5.6285714285714293E-2</c:v>
                </c:pt>
                <c:pt idx="6">
                  <c:v>5.1097963097214746E-2</c:v>
                </c:pt>
                <c:pt idx="7">
                  <c:v>4.6902786010669828E-2</c:v>
                </c:pt>
                <c:pt idx="8">
                  <c:v>2.996876494920787E-2</c:v>
                </c:pt>
                <c:pt idx="9">
                  <c:v>8.7439149173669031E-3</c:v>
                </c:pt>
                <c:pt idx="10" formatCode="0.00%">
                  <c:v>1.4E-2</c:v>
                </c:pt>
                <c:pt idx="11">
                  <c:v>1.621968845350891E-2</c:v>
                </c:pt>
                <c:pt idx="12">
                  <c:v>1.4556629331608104E-2</c:v>
                </c:pt>
                <c:pt idx="13" formatCode="0.00%">
                  <c:v>4.2809836189420898E-3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BED-4985-9D0C-7DCDEDA1AF21}"/>
            </c:ext>
          </c:extLst>
        </c:ser>
        <c:ser>
          <c:idx val="17"/>
          <c:order val="17"/>
          <c:tx>
            <c:strRef>
              <c:f>tots!$M$20</c:f>
              <c:strCache>
                <c:ptCount val="1"/>
                <c:pt idx="0">
                  <c:v>Teleco ADE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tots!$N$20:$AA$20</c:f>
              <c:numCache>
                <c:formatCode>General</c:formatCode>
                <c:ptCount val="14"/>
                <c:pt idx="12" formatCode="0.0%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BED-4985-9D0C-7DCDEDA1AF21}"/>
            </c:ext>
          </c:extLst>
        </c:ser>
        <c:ser>
          <c:idx val="18"/>
          <c:order val="18"/>
          <c:tx>
            <c:strRef>
              <c:f>tots!$M$21</c:f>
              <c:strCache>
                <c:ptCount val="1"/>
                <c:pt idx="0">
                  <c:v>Inf Ade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tots!$N$21:$AA$21</c:f>
              <c:numCache>
                <c:formatCode>General</c:formatCode>
                <c:ptCount val="14"/>
                <c:pt idx="12" formatCode="0.0%">
                  <c:v>7.7535885455794502E-3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BED-4985-9D0C-7DCDEDA1AF21}"/>
            </c:ext>
          </c:extLst>
        </c:ser>
        <c:ser>
          <c:idx val="19"/>
          <c:order val="19"/>
          <c:tx>
            <c:strRef>
              <c:f>tots!$M$22</c:f>
              <c:strCache>
                <c:ptCount val="1"/>
                <c:pt idx="0">
                  <c:v>Universit.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tots!$N$22:$AA$22</c:f>
              <c:numCache>
                <c:formatCode>0.0%</c:formatCode>
                <c:ptCount val="14"/>
                <c:pt idx="13" formatCode="0.00%">
                  <c:v>0.15541976620616399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BED-4985-9D0C-7DCDEDA1AF21}"/>
            </c:ext>
          </c:extLst>
        </c:ser>
        <c:ser>
          <c:idx val="20"/>
          <c:order val="20"/>
          <c:tx>
            <c:strRef>
              <c:f>tots!$M$23</c:f>
              <c:strCache>
                <c:ptCount val="1"/>
                <c:pt idx="0">
                  <c:v>Uni.Master</c:v>
                </c:pt>
              </c:strCache>
            </c:strRef>
          </c:tx>
          <c:marker>
            <c:symbol val="none"/>
          </c:marker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tots!$N$23:$AA$23</c:f>
              <c:numCache>
                <c:formatCode>0.0%</c:formatCode>
                <c:ptCount val="14"/>
                <c:pt idx="13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BED-4985-9D0C-7DCDEDA1AF21}"/>
            </c:ext>
          </c:extLst>
        </c:ser>
        <c:ser>
          <c:idx val="21"/>
          <c:order val="21"/>
          <c:tx>
            <c:strRef>
              <c:f>tots!$M$24</c:f>
              <c:strCache>
                <c:ptCount val="1"/>
                <c:pt idx="0">
                  <c:v>TOTALS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tots!$N$2:$AA$2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tots!$N$24:$AA$24</c:f>
              <c:numCache>
                <c:formatCode>0.0%</c:formatCode>
                <c:ptCount val="14"/>
                <c:pt idx="0">
                  <c:v>7.8927157460387642E-2</c:v>
                </c:pt>
                <c:pt idx="1">
                  <c:v>7.8977099271684753E-2</c:v>
                </c:pt>
                <c:pt idx="2">
                  <c:v>7.2985186540684574E-2</c:v>
                </c:pt>
                <c:pt idx="3">
                  <c:v>7.3988476470948555E-2</c:v>
                </c:pt>
                <c:pt idx="4">
                  <c:v>6.8712949080170366E-2</c:v>
                </c:pt>
                <c:pt idx="5">
                  <c:v>6.898224541676877E-2</c:v>
                </c:pt>
                <c:pt idx="6">
                  <c:v>7.3383393638982497E-2</c:v>
                </c:pt>
                <c:pt idx="7">
                  <c:v>6.6560148573973257E-2</c:v>
                </c:pt>
                <c:pt idx="8">
                  <c:v>6.2322847119865278E-2</c:v>
                </c:pt>
                <c:pt idx="9">
                  <c:v>5.1283728958788077E-2</c:v>
                </c:pt>
                <c:pt idx="10" formatCode="0.00%">
                  <c:v>4.8000000000000001E-2</c:v>
                </c:pt>
                <c:pt idx="11">
                  <c:v>4.1968314913944711E-2</c:v>
                </c:pt>
                <c:pt idx="12">
                  <c:v>4.6257829036104876E-2</c:v>
                </c:pt>
                <c:pt idx="13" formatCode="0.00%">
                  <c:v>6.4237705350936397E-2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BED-4985-9D0C-7DCDEDA1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47823"/>
        <c:axId val="1"/>
      </c:lineChart>
      <c:catAx>
        <c:axId val="17754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78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Crèdits impartits en valencià per centre. 2010-2014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2010</c:v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(tots!$V$4:$V$7,tots!$V$9:$V$10,tots!$V$12:$V$14,tots!$V$16:$V$19,tots!$V$24)</c:f>
              <c:numCache>
                <c:formatCode>0.0%</c:formatCode>
                <c:ptCount val="14"/>
                <c:pt idx="0">
                  <c:v>1.4739475911485082E-2</c:v>
                </c:pt>
                <c:pt idx="1">
                  <c:v>3.1638527958997478E-2</c:v>
                </c:pt>
                <c:pt idx="2">
                  <c:v>6.3147591788962662E-2</c:v>
                </c:pt>
                <c:pt idx="3">
                  <c:v>3.6144994363135924E-2</c:v>
                </c:pt>
                <c:pt idx="4">
                  <c:v>1.8329938900203666E-2</c:v>
                </c:pt>
                <c:pt idx="5">
                  <c:v>3.3836451247165535E-2</c:v>
                </c:pt>
                <c:pt idx="6">
                  <c:v>7.6612820248996807E-2</c:v>
                </c:pt>
                <c:pt idx="7">
                  <c:v>0.14247141889822626</c:v>
                </c:pt>
                <c:pt idx="8">
                  <c:v>5.2307994983154214E-2</c:v>
                </c:pt>
                <c:pt idx="9">
                  <c:v>0.10272607792428033</c:v>
                </c:pt>
                <c:pt idx="10">
                  <c:v>0.14175809990964244</c:v>
                </c:pt>
                <c:pt idx="11">
                  <c:v>5.519292069080356E-2</c:v>
                </c:pt>
                <c:pt idx="12">
                  <c:v>2.996876494920787E-2</c:v>
                </c:pt>
                <c:pt idx="13">
                  <c:v>6.2322847119865278E-2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B-4B6B-B72A-56EE85C4B720}"/>
            </c:ext>
          </c:extLst>
        </c:ser>
        <c:ser>
          <c:idx val="1"/>
          <c:order val="1"/>
          <c:tx>
            <c:v>2011</c:v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(tots!$W$4:$W$7,tots!$W$9:$W$10,tots!$W$12:$W$14,tots!$W$16:$W$19,tots!$W$24)</c:f>
              <c:numCache>
                <c:formatCode>0.0%</c:formatCode>
                <c:ptCount val="14"/>
                <c:pt idx="0">
                  <c:v>1.335976095532436E-2</c:v>
                </c:pt>
                <c:pt idx="1">
                  <c:v>2.0918474233380134E-2</c:v>
                </c:pt>
                <c:pt idx="2">
                  <c:v>4.481959956765659E-2</c:v>
                </c:pt>
                <c:pt idx="3">
                  <c:v>3.5354341602545684E-2</c:v>
                </c:pt>
                <c:pt idx="4">
                  <c:v>1.7641870038224053E-2</c:v>
                </c:pt>
                <c:pt idx="5">
                  <c:v>3.8537232825300929E-2</c:v>
                </c:pt>
                <c:pt idx="6">
                  <c:v>7.4891346925071337E-2</c:v>
                </c:pt>
                <c:pt idx="7">
                  <c:v>0.11743344301525575</c:v>
                </c:pt>
                <c:pt idx="8">
                  <c:v>8.1423976932460909E-2</c:v>
                </c:pt>
                <c:pt idx="9">
                  <c:v>9.4803441247380507E-2</c:v>
                </c:pt>
                <c:pt idx="10">
                  <c:v>0.11305459135373934</c:v>
                </c:pt>
                <c:pt idx="11">
                  <c:v>4.309956728299269E-2</c:v>
                </c:pt>
                <c:pt idx="12">
                  <c:v>8.7439149173669031E-3</c:v>
                </c:pt>
                <c:pt idx="13">
                  <c:v>5.1283728958788077E-2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B-4B6B-B72A-56EE85C4B720}"/>
            </c:ext>
          </c:extLst>
        </c:ser>
        <c:ser>
          <c:idx val="2"/>
          <c:order val="2"/>
          <c:tx>
            <c:v>2012</c:v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(tots!$X$4:$X$7,tots!$X$9:$X$10,tots!$X$12:$X$14,tots!$X$16:$X$19,tots!$X$24)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1.6E-2</c:v>
                </c:pt>
                <c:pt idx="2">
                  <c:v>4.7E-2</c:v>
                </c:pt>
                <c:pt idx="3">
                  <c:v>2.1000000000000001E-2</c:v>
                </c:pt>
                <c:pt idx="4">
                  <c:v>1.2E-2</c:v>
                </c:pt>
                <c:pt idx="5">
                  <c:v>4.4999999999999998E-2</c:v>
                </c:pt>
                <c:pt idx="6">
                  <c:v>8.2000000000000003E-2</c:v>
                </c:pt>
                <c:pt idx="7">
                  <c:v>0.11600000000000001</c:v>
                </c:pt>
                <c:pt idx="8">
                  <c:v>4.7E-2</c:v>
                </c:pt>
                <c:pt idx="9">
                  <c:v>8.8999999999999996E-2</c:v>
                </c:pt>
                <c:pt idx="10">
                  <c:v>0.13600000000000001</c:v>
                </c:pt>
                <c:pt idx="11">
                  <c:v>2.9000000000000001E-2</c:v>
                </c:pt>
                <c:pt idx="12">
                  <c:v>1.4E-2</c:v>
                </c:pt>
                <c:pt idx="13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B-4B6B-B72A-56EE85C4B720}"/>
            </c:ext>
          </c:extLst>
        </c:ser>
        <c:ser>
          <c:idx val="3"/>
          <c:order val="3"/>
          <c:tx>
            <c:v>2013</c:v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(tots!$Y$4:$Y$7,tots!$Y$9:$Y$10,tots!$Y$12:$Y$14,tots!$Y$16:$Y$19,tots!$Y$24)</c:f>
              <c:numCache>
                <c:formatCode>0.0%</c:formatCode>
                <c:ptCount val="14"/>
                <c:pt idx="0">
                  <c:v>1.9365194132438847E-2</c:v>
                </c:pt>
                <c:pt idx="1">
                  <c:v>2.2823606129768505E-2</c:v>
                </c:pt>
                <c:pt idx="2">
                  <c:v>4.1591782272071352E-2</c:v>
                </c:pt>
                <c:pt idx="3">
                  <c:v>1.9637207735075539E-2</c:v>
                </c:pt>
                <c:pt idx="4">
                  <c:v>0</c:v>
                </c:pt>
                <c:pt idx="5">
                  <c:v>4.1624570620327338E-2</c:v>
                </c:pt>
                <c:pt idx="6">
                  <c:v>9.0924284380069137E-2</c:v>
                </c:pt>
                <c:pt idx="7">
                  <c:v>7.8006881277531234E-2</c:v>
                </c:pt>
                <c:pt idx="8">
                  <c:v>4.3167995997116973E-2</c:v>
                </c:pt>
                <c:pt idx="9">
                  <c:v>7.2402680735776409E-2</c:v>
                </c:pt>
                <c:pt idx="10">
                  <c:v>0.10443400081732734</c:v>
                </c:pt>
                <c:pt idx="11">
                  <c:v>1.706728899260988E-2</c:v>
                </c:pt>
                <c:pt idx="12">
                  <c:v>1.621968845350891E-2</c:v>
                </c:pt>
                <c:pt idx="13">
                  <c:v>4.1968314913944711E-2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3B-4B6B-B72A-56EE85C4B720}"/>
            </c:ext>
          </c:extLst>
        </c:ser>
        <c:ser>
          <c:idx val="4"/>
          <c:order val="4"/>
          <c:tx>
            <c:v>2014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(tots!$Z$4:$Z$7,tots!$Z$9:$Z$10,tots!$Z$12:$Z$14,tots!$Z$16:$Z$19,tots!$Z$24)</c:f>
              <c:numCache>
                <c:formatCode>0.0%</c:formatCode>
                <c:ptCount val="14"/>
                <c:pt idx="0">
                  <c:v>9.1176965571829627E-3</c:v>
                </c:pt>
                <c:pt idx="1">
                  <c:v>3.5281037220442991E-2</c:v>
                </c:pt>
                <c:pt idx="2">
                  <c:v>7.4945089925194983E-2</c:v>
                </c:pt>
                <c:pt idx="3">
                  <c:v>2.4697209159265758E-2</c:v>
                </c:pt>
                <c:pt idx="4">
                  <c:v>0</c:v>
                </c:pt>
                <c:pt idx="5">
                  <c:v>2.8530103263876085E-2</c:v>
                </c:pt>
                <c:pt idx="6">
                  <c:v>0.10298380767813957</c:v>
                </c:pt>
                <c:pt idx="7">
                  <c:v>4.5905843561091772E-2</c:v>
                </c:pt>
                <c:pt idx="8">
                  <c:v>4.4155844155844157E-2</c:v>
                </c:pt>
                <c:pt idx="9">
                  <c:v>8.4030429333411066E-2</c:v>
                </c:pt>
                <c:pt idx="10">
                  <c:v>0.11573463746544757</c:v>
                </c:pt>
                <c:pt idx="11">
                  <c:v>3.9970549078145803E-2</c:v>
                </c:pt>
                <c:pt idx="12">
                  <c:v>1.4556629331608104E-2</c:v>
                </c:pt>
                <c:pt idx="13">
                  <c:v>4.6257829036104876E-2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B-4B6B-B72A-56EE85C4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8223"/>
        <c:axId val="1"/>
      </c:barChart>
      <c:catAx>
        <c:axId val="17754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82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Crèdits impartits en valencià per centre. 2011-2015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tots!$W$2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(tots!$W$4:$W$7,tots!$W$9:$W$10,tots!$W$12:$W$14,tots!$W$16:$W$19,tots!$W$24)</c:f>
              <c:numCache>
                <c:formatCode>0.0%</c:formatCode>
                <c:ptCount val="14"/>
                <c:pt idx="0">
                  <c:v>1.335976095532436E-2</c:v>
                </c:pt>
                <c:pt idx="1">
                  <c:v>2.0918474233380134E-2</c:v>
                </c:pt>
                <c:pt idx="2">
                  <c:v>4.481959956765659E-2</c:v>
                </c:pt>
                <c:pt idx="3">
                  <c:v>3.5354341602545684E-2</c:v>
                </c:pt>
                <c:pt idx="4">
                  <c:v>1.7641870038224053E-2</c:v>
                </c:pt>
                <c:pt idx="5">
                  <c:v>3.8537232825300929E-2</c:v>
                </c:pt>
                <c:pt idx="6">
                  <c:v>7.4891346925071337E-2</c:v>
                </c:pt>
                <c:pt idx="7">
                  <c:v>0.11743344301525575</c:v>
                </c:pt>
                <c:pt idx="8">
                  <c:v>8.1423976932460909E-2</c:v>
                </c:pt>
                <c:pt idx="9">
                  <c:v>9.4803441247380507E-2</c:v>
                </c:pt>
                <c:pt idx="10">
                  <c:v>0.11305459135373934</c:v>
                </c:pt>
                <c:pt idx="11">
                  <c:v>4.309956728299269E-2</c:v>
                </c:pt>
                <c:pt idx="12">
                  <c:v>8.7439149173669031E-3</c:v>
                </c:pt>
                <c:pt idx="13">
                  <c:v>5.1283728958788077E-2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71F-A581-6628E7A30285}"/>
            </c:ext>
          </c:extLst>
        </c:ser>
        <c:ser>
          <c:idx val="1"/>
          <c:order val="1"/>
          <c:tx>
            <c:strRef>
              <c:f>tots!$X$2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(tots!$X$4:$X$7,tots!$X$9:$X$10,tots!$X$12:$X$14,tots!$X$16:$X$19,tots!$X$24)</c:f>
              <c:numCache>
                <c:formatCode>0.00%</c:formatCode>
                <c:ptCount val="14"/>
                <c:pt idx="0" formatCode="General">
                  <c:v>0</c:v>
                </c:pt>
                <c:pt idx="1">
                  <c:v>1.6E-2</c:v>
                </c:pt>
                <c:pt idx="2">
                  <c:v>4.7E-2</c:v>
                </c:pt>
                <c:pt idx="3">
                  <c:v>2.1000000000000001E-2</c:v>
                </c:pt>
                <c:pt idx="4">
                  <c:v>1.2E-2</c:v>
                </c:pt>
                <c:pt idx="5">
                  <c:v>4.4999999999999998E-2</c:v>
                </c:pt>
                <c:pt idx="6">
                  <c:v>8.2000000000000003E-2</c:v>
                </c:pt>
                <c:pt idx="7">
                  <c:v>0.11600000000000001</c:v>
                </c:pt>
                <c:pt idx="8">
                  <c:v>4.7E-2</c:v>
                </c:pt>
                <c:pt idx="9">
                  <c:v>8.8999999999999996E-2</c:v>
                </c:pt>
                <c:pt idx="10">
                  <c:v>0.13600000000000001</c:v>
                </c:pt>
                <c:pt idx="11">
                  <c:v>2.9000000000000001E-2</c:v>
                </c:pt>
                <c:pt idx="12">
                  <c:v>1.4E-2</c:v>
                </c:pt>
                <c:pt idx="13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B-471F-A581-6628E7A30285}"/>
            </c:ext>
          </c:extLst>
        </c:ser>
        <c:ser>
          <c:idx val="2"/>
          <c:order val="2"/>
          <c:tx>
            <c:strRef>
              <c:f>tots!$Y$2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(tots!$Y$4:$Y$7,tots!$Y$9:$Y$10,tots!$Y$12:$Y$14,tots!$Y$16:$Y$19,tots!$Y$24)</c:f>
              <c:numCache>
                <c:formatCode>0.0%</c:formatCode>
                <c:ptCount val="14"/>
                <c:pt idx="0">
                  <c:v>1.9365194132438847E-2</c:v>
                </c:pt>
                <c:pt idx="1">
                  <c:v>2.2823606129768505E-2</c:v>
                </c:pt>
                <c:pt idx="2">
                  <c:v>4.1591782272071352E-2</c:v>
                </c:pt>
                <c:pt idx="3">
                  <c:v>1.9637207735075539E-2</c:v>
                </c:pt>
                <c:pt idx="4">
                  <c:v>0</c:v>
                </c:pt>
                <c:pt idx="5">
                  <c:v>4.1624570620327338E-2</c:v>
                </c:pt>
                <c:pt idx="6">
                  <c:v>9.0924284380069137E-2</c:v>
                </c:pt>
                <c:pt idx="7">
                  <c:v>7.8006881277531234E-2</c:v>
                </c:pt>
                <c:pt idx="8">
                  <c:v>4.3167995997116973E-2</c:v>
                </c:pt>
                <c:pt idx="9">
                  <c:v>7.2402680735776409E-2</c:v>
                </c:pt>
                <c:pt idx="10">
                  <c:v>0.10443400081732734</c:v>
                </c:pt>
                <c:pt idx="11">
                  <c:v>1.706728899260988E-2</c:v>
                </c:pt>
                <c:pt idx="12">
                  <c:v>1.621968845350891E-2</c:v>
                </c:pt>
                <c:pt idx="13">
                  <c:v>4.1968314913944711E-2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B-471F-A581-6628E7A30285}"/>
            </c:ext>
          </c:extLst>
        </c:ser>
        <c:ser>
          <c:idx val="3"/>
          <c:order val="3"/>
          <c:tx>
            <c:strRef>
              <c:f>tots!$Z$2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(tots!$Z$4:$Z$7,tots!$Z$9:$Z$10,tots!$Z$12:$Z$14,tots!$Z$16:$Z$19,tots!$Z$24)</c:f>
              <c:numCache>
                <c:formatCode>0.0%</c:formatCode>
                <c:ptCount val="14"/>
                <c:pt idx="0">
                  <c:v>9.1176965571829627E-3</c:v>
                </c:pt>
                <c:pt idx="1">
                  <c:v>3.5281037220442991E-2</c:v>
                </c:pt>
                <c:pt idx="2">
                  <c:v>7.4945089925194983E-2</c:v>
                </c:pt>
                <c:pt idx="3">
                  <c:v>2.4697209159265758E-2</c:v>
                </c:pt>
                <c:pt idx="4">
                  <c:v>0</c:v>
                </c:pt>
                <c:pt idx="5">
                  <c:v>2.8530103263876085E-2</c:v>
                </c:pt>
                <c:pt idx="6">
                  <c:v>0.10298380767813957</c:v>
                </c:pt>
                <c:pt idx="7">
                  <c:v>4.5905843561091772E-2</c:v>
                </c:pt>
                <c:pt idx="8">
                  <c:v>4.4155844155844157E-2</c:v>
                </c:pt>
                <c:pt idx="9">
                  <c:v>8.4030429333411066E-2</c:v>
                </c:pt>
                <c:pt idx="10">
                  <c:v>0.11573463746544757</c:v>
                </c:pt>
                <c:pt idx="11">
                  <c:v>3.9970549078145803E-2</c:v>
                </c:pt>
                <c:pt idx="12">
                  <c:v>1.4556629331608104E-2</c:v>
                </c:pt>
                <c:pt idx="13">
                  <c:v>4.6257829036104876E-2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B-471F-A581-6628E7A30285}"/>
            </c:ext>
          </c:extLst>
        </c:ser>
        <c:ser>
          <c:idx val="4"/>
          <c:order val="4"/>
          <c:tx>
            <c:strRef>
              <c:f>tots!$AA$2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(tots!$M$4:$M$7,tots!$M$9:$M$10,tots!$M$12:$M$14,tots!$M$16:$M$19,tots!$M$24)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(tots!$AA$4:$AA$7,tots!$AA$9:$AA$10,tots!$AA$12:$AA$14,tots!$AA$16:$AA$19,tots!$AA$24)</c:f>
              <c:numCache>
                <c:formatCode>0.00%</c:formatCode>
                <c:ptCount val="14"/>
                <c:pt idx="0">
                  <c:v>4.9164734360217399E-2</c:v>
                </c:pt>
                <c:pt idx="1">
                  <c:v>3.1415868983350699E-2</c:v>
                </c:pt>
                <c:pt idx="2">
                  <c:v>0.100926325982882</c:v>
                </c:pt>
                <c:pt idx="3">
                  <c:v>2.4181213845667501E-2</c:v>
                </c:pt>
                <c:pt idx="4" formatCode="0%">
                  <c:v>0</c:v>
                </c:pt>
                <c:pt idx="5">
                  <c:v>3.5311382631437099E-2</c:v>
                </c:pt>
                <c:pt idx="6">
                  <c:v>0.10680843351658301</c:v>
                </c:pt>
                <c:pt idx="7">
                  <c:v>7.3096089486044402E-2</c:v>
                </c:pt>
                <c:pt idx="8">
                  <c:v>3.3344792024750797E-2</c:v>
                </c:pt>
                <c:pt idx="9">
                  <c:v>0.14237166290886499</c:v>
                </c:pt>
                <c:pt idx="10">
                  <c:v>0.121046466224131</c:v>
                </c:pt>
                <c:pt idx="11">
                  <c:v>7.3826838770964798E-2</c:v>
                </c:pt>
                <c:pt idx="12">
                  <c:v>4.2809836189420898E-3</c:v>
                </c:pt>
                <c:pt idx="13">
                  <c:v>6.4237705350936397E-2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DB-471F-A581-6628E7A30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8623"/>
        <c:axId val="1"/>
      </c:barChart>
      <c:catAx>
        <c:axId val="177548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86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DOCTORAT</c:v>
                </c:pt>
                <c:pt idx="16">
                  <c:v>TOTALS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strCache>
            </c:strRef>
          </c:cat>
          <c:val>
            <c:numRef>
              <c:f>'2000'!$N$2:$N$46</c:f>
              <c:numCache>
                <c:formatCode>0.0%</c:formatCode>
                <c:ptCount val="45"/>
                <c:pt idx="0">
                  <c:v>9.3509970744213453E-2</c:v>
                </c:pt>
                <c:pt idx="1">
                  <c:v>9.636454660104668E-2</c:v>
                </c:pt>
                <c:pt idx="2">
                  <c:v>4.7013251098656408E-2</c:v>
                </c:pt>
                <c:pt idx="3">
                  <c:v>5.1675231369100509E-2</c:v>
                </c:pt>
                <c:pt idx="4">
                  <c:v>3.2302611828279794E-2</c:v>
                </c:pt>
                <c:pt idx="5">
                  <c:v>4.2203718489791257E-2</c:v>
                </c:pt>
                <c:pt idx="6">
                  <c:v>1.0607734806629835E-2</c:v>
                </c:pt>
                <c:pt idx="7">
                  <c:v>3.0014685469432093E-2</c:v>
                </c:pt>
                <c:pt idx="8">
                  <c:v>0.27908354730397</c:v>
                </c:pt>
                <c:pt idx="9">
                  <c:v>3.609726627397674E-2</c:v>
                </c:pt>
                <c:pt idx="10">
                  <c:v>0.190995099509951</c:v>
                </c:pt>
                <c:pt idx="11">
                  <c:v>3.4988422948289168E-2</c:v>
                </c:pt>
                <c:pt idx="12">
                  <c:v>0.23460096411355116</c:v>
                </c:pt>
                <c:pt idx="13">
                  <c:v>5.177184294497203E-2</c:v>
                </c:pt>
                <c:pt idx="14">
                  <c:v>3.6581147304698761E-2</c:v>
                </c:pt>
                <c:pt idx="15">
                  <c:v>2.9124799767001601E-2</c:v>
                </c:pt>
                <c:pt idx="16">
                  <c:v>7.9530400621259892E-2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8-4252-B23C-59E2F8B4C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7327"/>
        <c:axId val="1"/>
      </c:barChart>
      <c:catAx>
        <c:axId val="83097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7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'2000'!$O$1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DOCTORAT</c:v>
                </c:pt>
                <c:pt idx="16">
                  <c:v>TOTALS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strCache>
            </c:strRef>
          </c:cat>
          <c:val>
            <c:numRef>
              <c:f>'2000'!$O$2:$O$46</c:f>
              <c:numCache>
                <c:formatCode>0.0%</c:formatCode>
                <c:ptCount val="45"/>
                <c:pt idx="0">
                  <c:v>0.89951205896643338</c:v>
                </c:pt>
                <c:pt idx="1">
                  <c:v>0.90363545339895335</c:v>
                </c:pt>
                <c:pt idx="2">
                  <c:v>0.94290347788822704</c:v>
                </c:pt>
                <c:pt idx="3">
                  <c:v>0.9435920453608625</c:v>
                </c:pt>
                <c:pt idx="4">
                  <c:v>0.96769738817172024</c:v>
                </c:pt>
                <c:pt idx="5">
                  <c:v>0.95779628151020879</c:v>
                </c:pt>
                <c:pt idx="6">
                  <c:v>0.9893922651933702</c:v>
                </c:pt>
                <c:pt idx="7">
                  <c:v>0.96998531453056791</c:v>
                </c:pt>
                <c:pt idx="8">
                  <c:v>0.72091645269603</c:v>
                </c:pt>
                <c:pt idx="9">
                  <c:v>0.96390273372602331</c:v>
                </c:pt>
                <c:pt idx="10">
                  <c:v>0.80900490049004903</c:v>
                </c:pt>
                <c:pt idx="11">
                  <c:v>0.96501157705171092</c:v>
                </c:pt>
                <c:pt idx="12">
                  <c:v>0.76539903588644886</c:v>
                </c:pt>
                <c:pt idx="13">
                  <c:v>0.94822815705502794</c:v>
                </c:pt>
                <c:pt idx="14">
                  <c:v>0.96341885269530125</c:v>
                </c:pt>
                <c:pt idx="15">
                  <c:v>0.96293207302381612</c:v>
                </c:pt>
                <c:pt idx="16">
                  <c:v>0.91844315461807879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D-4872-A5E7-E5DBC4E7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3327"/>
        <c:axId val="1"/>
      </c:barChart>
      <c:catAx>
        <c:axId val="8310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3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'2000'!$P$1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'2000'!$M$2:$M$46</c:f>
              <c:strCache>
                <c:ptCount val="45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DOCTORAT</c:v>
                </c:pt>
                <c:pt idx="16">
                  <c:v>TOTALS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strCache>
            </c:strRef>
          </c:cat>
          <c:val>
            <c:numRef>
              <c:f>'2000'!$P$2:$P$46</c:f>
              <c:numCache>
                <c:formatCode>0.0%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4.7327232700369757E-3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7.9431272091822543E-3</c:v>
                </c:pt>
                <c:pt idx="16">
                  <c:v>7.3845020939356757E-4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F56-AB3B-B0C7E86F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2527"/>
        <c:axId val="1"/>
      </c:barChart>
      <c:catAx>
        <c:axId val="8309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2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'2001'!$M$2:$M$44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'2001'!$N$2:$N$44</c:f>
              <c:numCache>
                <c:formatCode>0.0%</c:formatCode>
                <c:ptCount val="43"/>
                <c:pt idx="0">
                  <c:v>9.8812566849767025E-2</c:v>
                </c:pt>
                <c:pt idx="1">
                  <c:v>8.2043481915810276E-2</c:v>
                </c:pt>
                <c:pt idx="2">
                  <c:v>4.5232164527048598E-2</c:v>
                </c:pt>
                <c:pt idx="3">
                  <c:v>5.6545955481556352E-2</c:v>
                </c:pt>
                <c:pt idx="4">
                  <c:v>6.5331582403151678E-2</c:v>
                </c:pt>
                <c:pt idx="5">
                  <c:v>5.3923733804475849E-2</c:v>
                </c:pt>
                <c:pt idx="6">
                  <c:v>7.7519379844961239E-3</c:v>
                </c:pt>
                <c:pt idx="7">
                  <c:v>5.1609039984547037E-2</c:v>
                </c:pt>
                <c:pt idx="8">
                  <c:v>0.15455341506129597</c:v>
                </c:pt>
                <c:pt idx="9">
                  <c:v>6.8385567163073271E-2</c:v>
                </c:pt>
                <c:pt idx="10">
                  <c:v>0.20242961088263209</c:v>
                </c:pt>
                <c:pt idx="11">
                  <c:v>7.3605520414031053E-2</c:v>
                </c:pt>
                <c:pt idx="12">
                  <c:v>0.12661637931034483</c:v>
                </c:pt>
                <c:pt idx="13">
                  <c:v>7.522806912118743E-2</c:v>
                </c:pt>
                <c:pt idx="14">
                  <c:v>3.9444850255661065E-2</c:v>
                </c:pt>
                <c:pt idx="15">
                  <c:v>0</c:v>
                </c:pt>
                <c:pt idx="16">
                  <c:v>1.0726046057641773E-2</c:v>
                </c:pt>
                <c:pt idx="17">
                  <c:v>7.8918277468543768E-2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3-467C-99EE-7EE72A848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5327"/>
        <c:axId val="1"/>
      </c:barChart>
      <c:catAx>
        <c:axId val="83105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5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'2001'!$M$2:$M$20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</c:strCache>
            </c:strRef>
          </c:cat>
          <c:val>
            <c:numRef>
              <c:f>'2001'!$N$2:$N$20</c:f>
              <c:numCache>
                <c:formatCode>0.0%</c:formatCode>
                <c:ptCount val="19"/>
                <c:pt idx="0">
                  <c:v>9.8812566849767025E-2</c:v>
                </c:pt>
                <c:pt idx="1">
                  <c:v>8.2043481915810276E-2</c:v>
                </c:pt>
                <c:pt idx="2">
                  <c:v>4.5232164527048598E-2</c:v>
                </c:pt>
                <c:pt idx="3">
                  <c:v>5.6545955481556352E-2</c:v>
                </c:pt>
                <c:pt idx="4">
                  <c:v>6.5331582403151678E-2</c:v>
                </c:pt>
                <c:pt idx="5">
                  <c:v>5.3923733804475849E-2</c:v>
                </c:pt>
                <c:pt idx="6">
                  <c:v>7.7519379844961239E-3</c:v>
                </c:pt>
                <c:pt idx="7">
                  <c:v>5.1609039984547037E-2</c:v>
                </c:pt>
                <c:pt idx="8">
                  <c:v>0.15455341506129597</c:v>
                </c:pt>
                <c:pt idx="9">
                  <c:v>6.8385567163073271E-2</c:v>
                </c:pt>
                <c:pt idx="10">
                  <c:v>0.20242961088263209</c:v>
                </c:pt>
                <c:pt idx="11">
                  <c:v>7.3605520414031053E-2</c:v>
                </c:pt>
                <c:pt idx="12">
                  <c:v>0.12661637931034483</c:v>
                </c:pt>
                <c:pt idx="13">
                  <c:v>7.522806912118743E-2</c:v>
                </c:pt>
                <c:pt idx="14">
                  <c:v>3.9444850255661065E-2</c:v>
                </c:pt>
                <c:pt idx="15">
                  <c:v>0</c:v>
                </c:pt>
                <c:pt idx="16">
                  <c:v>1.0726046057641773E-2</c:v>
                </c:pt>
                <c:pt idx="17">
                  <c:v>7.8918277468543768E-2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6-4379-B692-B6EC99D5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4351"/>
        <c:axId val="1"/>
      </c:barChart>
      <c:catAx>
        <c:axId val="181954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4351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'2001'!$O$1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'2001'!$M$2:$M$44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'2001'!$O$2:$O$44</c:f>
              <c:numCache>
                <c:formatCode>0.0%</c:formatCode>
                <c:ptCount val="43"/>
                <c:pt idx="0">
                  <c:v>0.86148546980656615</c:v>
                </c:pt>
                <c:pt idx="1">
                  <c:v>0.90350808061702714</c:v>
                </c:pt>
                <c:pt idx="2">
                  <c:v>0.92807051159225895</c:v>
                </c:pt>
                <c:pt idx="3">
                  <c:v>0.90295930705040539</c:v>
                </c:pt>
                <c:pt idx="4">
                  <c:v>0.87967826657912018</c:v>
                </c:pt>
                <c:pt idx="5">
                  <c:v>0.91405329799764434</c:v>
                </c:pt>
                <c:pt idx="6">
                  <c:v>0.95348837209302328</c:v>
                </c:pt>
                <c:pt idx="7">
                  <c:v>0.92521151245895306</c:v>
                </c:pt>
                <c:pt idx="8">
                  <c:v>0.80297723292469347</c:v>
                </c:pt>
                <c:pt idx="9">
                  <c:v>0.90257094169074614</c:v>
                </c:pt>
                <c:pt idx="10">
                  <c:v>0.7918759886111989</c:v>
                </c:pt>
                <c:pt idx="11">
                  <c:v>0.87234042553191493</c:v>
                </c:pt>
                <c:pt idx="12">
                  <c:v>0.83809267241379315</c:v>
                </c:pt>
                <c:pt idx="13">
                  <c:v>0.86205057519614503</c:v>
                </c:pt>
                <c:pt idx="14">
                  <c:v>0.91210129047966881</c:v>
                </c:pt>
                <c:pt idx="15">
                  <c:v>1</c:v>
                </c:pt>
                <c:pt idx="16">
                  <c:v>0.97854790788471646</c:v>
                </c:pt>
                <c:pt idx="17">
                  <c:v>0.88721631230387166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5-4C52-AFA5-CDDACB3A4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7727"/>
        <c:axId val="1"/>
      </c:barChart>
      <c:catAx>
        <c:axId val="83097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77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'2001'!$P$1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'2001'!$M$2:$M$44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'2001'!$P$2:$P$44</c:f>
              <c:numCache>
                <c:formatCode>0.0%</c:formatCode>
                <c:ptCount val="43"/>
                <c:pt idx="0">
                  <c:v>2.5017675531625604E-2</c:v>
                </c:pt>
                <c:pt idx="1">
                  <c:v>1.1558749973730114E-2</c:v>
                </c:pt>
                <c:pt idx="2">
                  <c:v>2.2545826148048793E-2</c:v>
                </c:pt>
                <c:pt idx="3">
                  <c:v>2.483597946522368E-2</c:v>
                </c:pt>
                <c:pt idx="4">
                  <c:v>4.2268548916611949E-2</c:v>
                </c:pt>
                <c:pt idx="5">
                  <c:v>2.7606007067137808E-2</c:v>
                </c:pt>
                <c:pt idx="6">
                  <c:v>3.4883720930232558E-2</c:v>
                </c:pt>
                <c:pt idx="7">
                  <c:v>1.6225613289549932E-2</c:v>
                </c:pt>
                <c:pt idx="8">
                  <c:v>3.8528896672504379E-2</c:v>
                </c:pt>
                <c:pt idx="9">
                  <c:v>2.0152626509594724E-2</c:v>
                </c:pt>
                <c:pt idx="10">
                  <c:v>5.6944005061689337E-3</c:v>
                </c:pt>
                <c:pt idx="11">
                  <c:v>3.1052328924669352E-2</c:v>
                </c:pt>
                <c:pt idx="12">
                  <c:v>2.6400862068965518E-2</c:v>
                </c:pt>
                <c:pt idx="13">
                  <c:v>3.4177505192351749E-2</c:v>
                </c:pt>
                <c:pt idx="14">
                  <c:v>2.7027027027027029E-2</c:v>
                </c:pt>
                <c:pt idx="15">
                  <c:v>0</c:v>
                </c:pt>
                <c:pt idx="16">
                  <c:v>1.0726046057641773E-2</c:v>
                </c:pt>
                <c:pt idx="17">
                  <c:v>2.3964367782392391E-2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1-4EDF-A563-F2EF53E11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4127"/>
        <c:axId val="1"/>
      </c:barChart>
      <c:catAx>
        <c:axId val="83104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41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'2002'!$N$1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'2002'!$M$2:$M$44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'2002'!$N$2:$N$44</c:f>
              <c:numCache>
                <c:formatCode>0.0%</c:formatCode>
                <c:ptCount val="43"/>
                <c:pt idx="0">
                  <c:v>8.9854810094500151E-2</c:v>
                </c:pt>
                <c:pt idx="1">
                  <c:v>7.9565714405570948E-2</c:v>
                </c:pt>
                <c:pt idx="2">
                  <c:v>4.3293984679141029E-2</c:v>
                </c:pt>
                <c:pt idx="3">
                  <c:v>6.0044634117693126E-2</c:v>
                </c:pt>
                <c:pt idx="4">
                  <c:v>5.0312196475648677E-2</c:v>
                </c:pt>
                <c:pt idx="5">
                  <c:v>4.6039169833382049E-2</c:v>
                </c:pt>
                <c:pt idx="6">
                  <c:v>8.5209981740718196E-3</c:v>
                </c:pt>
                <c:pt idx="7">
                  <c:v>5.3505281931677869E-2</c:v>
                </c:pt>
                <c:pt idx="8">
                  <c:v>0.16086321934945788</c:v>
                </c:pt>
                <c:pt idx="9">
                  <c:v>7.9292467215614518E-2</c:v>
                </c:pt>
                <c:pt idx="10">
                  <c:v>0.1769570707070707</c:v>
                </c:pt>
                <c:pt idx="11">
                  <c:v>3.9155096512021668E-2</c:v>
                </c:pt>
                <c:pt idx="12">
                  <c:v>0.13411424058962884</c:v>
                </c:pt>
                <c:pt idx="13">
                  <c:v>0.1011043773086871</c:v>
                </c:pt>
                <c:pt idx="14">
                  <c:v>5.2217453505007151E-2</c:v>
                </c:pt>
                <c:pt idx="15">
                  <c:v>0</c:v>
                </c:pt>
                <c:pt idx="16">
                  <c:v>3.5657248465733885E-2</c:v>
                </c:pt>
                <c:pt idx="17">
                  <c:v>7.8927157460387642E-2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D-44A7-A7E1-EB4F194F8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1327"/>
        <c:axId val="1"/>
      </c:barChart>
      <c:catAx>
        <c:axId val="83101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1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'2002'!$O$1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'2002'!$M$2:$M$44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'2002'!$O$2:$O$44</c:f>
              <c:numCache>
                <c:formatCode>0.0%</c:formatCode>
                <c:ptCount val="43"/>
                <c:pt idx="0">
                  <c:v>0.86606321735037473</c:v>
                </c:pt>
                <c:pt idx="1">
                  <c:v>0.90529301954861985</c:v>
                </c:pt>
                <c:pt idx="2">
                  <c:v>0.92239105864623894</c:v>
                </c:pt>
                <c:pt idx="3">
                  <c:v>0.8907110136643045</c:v>
                </c:pt>
                <c:pt idx="4">
                  <c:v>0.89585125572360202</c:v>
                </c:pt>
                <c:pt idx="5">
                  <c:v>0.92107570885705936</c:v>
                </c:pt>
                <c:pt idx="6">
                  <c:v>0.95252586731588562</c:v>
                </c:pt>
                <c:pt idx="7">
                  <c:v>0.92297591282362856</c:v>
                </c:pt>
                <c:pt idx="8">
                  <c:v>0.79284820683903257</c:v>
                </c:pt>
                <c:pt idx="9">
                  <c:v>0.88441598048185421</c:v>
                </c:pt>
                <c:pt idx="10">
                  <c:v>0.81404671717171717</c:v>
                </c:pt>
                <c:pt idx="11">
                  <c:v>0.8880375888926515</c:v>
                </c:pt>
                <c:pt idx="12">
                  <c:v>0.8282442748091603</c:v>
                </c:pt>
                <c:pt idx="13">
                  <c:v>0.8346126715160157</c:v>
                </c:pt>
                <c:pt idx="14">
                  <c:v>0.88984263233190275</c:v>
                </c:pt>
                <c:pt idx="15">
                  <c:v>1</c:v>
                </c:pt>
                <c:pt idx="16">
                  <c:v>0.9482718789863297</c:v>
                </c:pt>
                <c:pt idx="17">
                  <c:v>0.88266375141582376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8-40A3-8292-2D7CECC79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0127"/>
        <c:axId val="1"/>
      </c:barChart>
      <c:catAx>
        <c:axId val="83100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01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'2002'!$P$1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'2002'!$M$2:$M$44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'2002'!$P$2:$P$44</c:f>
              <c:numCache>
                <c:formatCode>0.0%</c:formatCode>
                <c:ptCount val="43"/>
                <c:pt idx="0">
                  <c:v>2.9418154169231325E-2</c:v>
                </c:pt>
                <c:pt idx="1">
                  <c:v>1.1536202701568923E-2</c:v>
                </c:pt>
                <c:pt idx="2">
                  <c:v>2.2541755619741304E-2</c:v>
                </c:pt>
                <c:pt idx="3">
                  <c:v>3.0842566853294708E-2</c:v>
                </c:pt>
                <c:pt idx="4">
                  <c:v>4.093242680727071E-2</c:v>
                </c:pt>
                <c:pt idx="5">
                  <c:v>2.8500438468284126E-2</c:v>
                </c:pt>
                <c:pt idx="6">
                  <c:v>3.1649421789409618E-2</c:v>
                </c:pt>
                <c:pt idx="7">
                  <c:v>1.6463163671285499E-2</c:v>
                </c:pt>
                <c:pt idx="8">
                  <c:v>4.2535446205170975E-2</c:v>
                </c:pt>
                <c:pt idx="9">
                  <c:v>2.7142421469960355E-2</c:v>
                </c:pt>
                <c:pt idx="10">
                  <c:v>7.102272727272727E-3</c:v>
                </c:pt>
                <c:pt idx="11">
                  <c:v>5.2488994243142566E-2</c:v>
                </c:pt>
                <c:pt idx="12">
                  <c:v>2.8954988154777574E-2</c:v>
                </c:pt>
                <c:pt idx="13">
                  <c:v>3.337403954823686E-2</c:v>
                </c:pt>
                <c:pt idx="14">
                  <c:v>2.9327610872675252E-2</c:v>
                </c:pt>
                <c:pt idx="15">
                  <c:v>0</c:v>
                </c:pt>
                <c:pt idx="16">
                  <c:v>1.6070872547936398E-2</c:v>
                </c:pt>
                <c:pt idx="17">
                  <c:v>2.6783749035256019E-2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B-4D42-B68C-FC3CA73A7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5727"/>
        <c:axId val="1"/>
      </c:barChart>
      <c:catAx>
        <c:axId val="83105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57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'2003'!$N$1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'2003'!$M$2:$M$44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'2003'!$N$2:$N$44</c:f>
              <c:numCache>
                <c:formatCode>0.0%</c:formatCode>
                <c:ptCount val="43"/>
                <c:pt idx="0">
                  <c:v>9.0435115967030869E-2</c:v>
                </c:pt>
                <c:pt idx="1">
                  <c:v>6.8697823611154646E-2</c:v>
                </c:pt>
                <c:pt idx="2">
                  <c:v>4.6009760229471272E-2</c:v>
                </c:pt>
                <c:pt idx="3">
                  <c:v>5.3964684245132885E-2</c:v>
                </c:pt>
                <c:pt idx="4">
                  <c:v>4.6200688377018795E-2</c:v>
                </c:pt>
                <c:pt idx="5">
                  <c:v>5.3569686127825658E-2</c:v>
                </c:pt>
                <c:pt idx="6">
                  <c:v>1.7438239568195974E-2</c:v>
                </c:pt>
                <c:pt idx="7">
                  <c:v>5.1375748911768951E-2</c:v>
                </c:pt>
                <c:pt idx="8">
                  <c:v>0.18159858055965286</c:v>
                </c:pt>
                <c:pt idx="9">
                  <c:v>9.6987599526172946E-2</c:v>
                </c:pt>
                <c:pt idx="10">
                  <c:v>0.18534172661870502</c:v>
                </c:pt>
                <c:pt idx="11">
                  <c:v>3.8145704913305212E-2</c:v>
                </c:pt>
                <c:pt idx="12">
                  <c:v>9.7704590818363274E-2</c:v>
                </c:pt>
                <c:pt idx="13">
                  <c:v>9.3049560477645787E-2</c:v>
                </c:pt>
                <c:pt idx="14">
                  <c:v>5.6106058549386911E-2</c:v>
                </c:pt>
                <c:pt idx="15">
                  <c:v>0</c:v>
                </c:pt>
                <c:pt idx="16">
                  <c:v>3.1355591066004711E-2</c:v>
                </c:pt>
                <c:pt idx="17">
                  <c:v>7.8977099271684753E-2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A-470A-83BF-CD760C24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4527"/>
        <c:axId val="1"/>
      </c:barChart>
      <c:catAx>
        <c:axId val="8310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4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'2003'!$O$1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'2003'!$M$2:$M$44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'2003'!$O$2:$O$44</c:f>
              <c:numCache>
                <c:formatCode>0.0%</c:formatCode>
                <c:ptCount val="43"/>
                <c:pt idx="0">
                  <c:v>0.8682802725355917</c:v>
                </c:pt>
                <c:pt idx="1">
                  <c:v>0.91980900437785373</c:v>
                </c:pt>
                <c:pt idx="2">
                  <c:v>0.92164865098997995</c:v>
                </c:pt>
                <c:pt idx="3">
                  <c:v>0.89926528745271062</c:v>
                </c:pt>
                <c:pt idx="4">
                  <c:v>0.90177389462536406</c:v>
                </c:pt>
                <c:pt idx="5">
                  <c:v>0.91325418767279243</c:v>
                </c:pt>
                <c:pt idx="6">
                  <c:v>0.94394851567365579</c:v>
                </c:pt>
                <c:pt idx="7">
                  <c:v>0.91922996610822871</c:v>
                </c:pt>
                <c:pt idx="8">
                  <c:v>0.77415079415977262</c:v>
                </c:pt>
                <c:pt idx="9">
                  <c:v>0.86492630189980646</c:v>
                </c:pt>
                <c:pt idx="10">
                  <c:v>0.80161870503597121</c:v>
                </c:pt>
                <c:pt idx="11">
                  <c:v>0.90482679067084826</c:v>
                </c:pt>
                <c:pt idx="12">
                  <c:v>0.8603792415169661</c:v>
                </c:pt>
                <c:pt idx="13">
                  <c:v>0.85074198935064116</c:v>
                </c:pt>
                <c:pt idx="14">
                  <c:v>0.89299126736346768</c:v>
                </c:pt>
                <c:pt idx="15">
                  <c:v>1</c:v>
                </c:pt>
                <c:pt idx="16">
                  <c:v>0.94607765403335009</c:v>
                </c:pt>
                <c:pt idx="17">
                  <c:v>0.8833593855801386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F-408F-8C2C-03B727CEB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2927"/>
        <c:axId val="1"/>
      </c:barChart>
      <c:catAx>
        <c:axId val="83102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29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'2003'!$P$1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'2003'!$M$2:$M$44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'2003'!$P$2:$P$44</c:f>
              <c:numCache>
                <c:formatCode>0.0%</c:formatCode>
                <c:ptCount val="43"/>
                <c:pt idx="0">
                  <c:v>3.0306515412898392E-2</c:v>
                </c:pt>
                <c:pt idx="1">
                  <c:v>7.7056494164603117E-3</c:v>
                </c:pt>
                <c:pt idx="2">
                  <c:v>1.7422105860950419E-2</c:v>
                </c:pt>
                <c:pt idx="3">
                  <c:v>3.1713662222815159E-2</c:v>
                </c:pt>
                <c:pt idx="4">
                  <c:v>3.8125496425734713E-2</c:v>
                </c:pt>
                <c:pt idx="5">
                  <c:v>2.9273052528866483E-2</c:v>
                </c:pt>
                <c:pt idx="6">
                  <c:v>3.1139713514635667E-2</c:v>
                </c:pt>
                <c:pt idx="7">
                  <c:v>2.0600093162214689E-2</c:v>
                </c:pt>
                <c:pt idx="8">
                  <c:v>3.9120118001667419E-2</c:v>
                </c:pt>
                <c:pt idx="9">
                  <c:v>2.9089382375432966E-2</c:v>
                </c:pt>
                <c:pt idx="10">
                  <c:v>1.1241007194244604E-2</c:v>
                </c:pt>
                <c:pt idx="11">
                  <c:v>3.9724595364262288E-2</c:v>
                </c:pt>
                <c:pt idx="12">
                  <c:v>3.1437125748502992E-2</c:v>
                </c:pt>
                <c:pt idx="13">
                  <c:v>3.0372727559154353E-2</c:v>
                </c:pt>
                <c:pt idx="14">
                  <c:v>2.3754581240667844E-2</c:v>
                </c:pt>
                <c:pt idx="15">
                  <c:v>0</c:v>
                </c:pt>
                <c:pt idx="16">
                  <c:v>2.2566754900645289E-2</c:v>
                </c:pt>
                <c:pt idx="17">
                  <c:v>2.6280863878731953E-2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F-4283-865C-42645A1A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0527"/>
        <c:axId val="1"/>
      </c:barChart>
      <c:catAx>
        <c:axId val="83100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0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'2004'!$M$2:$M$44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'2004'!$N$2:$N$44</c:f>
              <c:numCache>
                <c:formatCode>0.0%</c:formatCode>
                <c:ptCount val="43"/>
                <c:pt idx="0">
                  <c:v>7.6026660479635536E-2</c:v>
                </c:pt>
                <c:pt idx="1">
                  <c:v>6.1174198130776361E-2</c:v>
                </c:pt>
                <c:pt idx="2">
                  <c:v>4.5093442729699812E-2</c:v>
                </c:pt>
                <c:pt idx="3">
                  <c:v>5.7253416427364E-2</c:v>
                </c:pt>
                <c:pt idx="4">
                  <c:v>4.2936668414089219E-2</c:v>
                </c:pt>
                <c:pt idx="5">
                  <c:v>3.3389619906330645E-2</c:v>
                </c:pt>
                <c:pt idx="6">
                  <c:v>2.450479885644272E-2</c:v>
                </c:pt>
                <c:pt idx="7">
                  <c:v>4.4788088848552177E-2</c:v>
                </c:pt>
                <c:pt idx="8">
                  <c:v>0.158741331556259</c:v>
                </c:pt>
                <c:pt idx="9">
                  <c:v>9.7151699792059593E-2</c:v>
                </c:pt>
                <c:pt idx="10">
                  <c:v>0.16538643067846606</c:v>
                </c:pt>
                <c:pt idx="11">
                  <c:v>3.9321740857344786E-2</c:v>
                </c:pt>
                <c:pt idx="12">
                  <c:v>0.11042869426360398</c:v>
                </c:pt>
                <c:pt idx="13">
                  <c:v>9.4034736138944558E-2</c:v>
                </c:pt>
                <c:pt idx="14">
                  <c:v>5.8571750394232937E-2</c:v>
                </c:pt>
                <c:pt idx="15">
                  <c:v>0</c:v>
                </c:pt>
                <c:pt idx="16">
                  <c:v>1.7763580763911883E-2</c:v>
                </c:pt>
                <c:pt idx="17">
                  <c:v>7.2985186540684574E-2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1-4848-BFA6-710C3C54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6527"/>
        <c:axId val="1"/>
      </c:barChart>
      <c:catAx>
        <c:axId val="83106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6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'2004'!$O$1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'2004'!$M$2:$M$44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'2004'!$O$2:$O$44</c:f>
              <c:numCache>
                <c:formatCode>0.0%</c:formatCode>
                <c:ptCount val="43"/>
                <c:pt idx="0">
                  <c:v>0.8855715621550555</c:v>
                </c:pt>
                <c:pt idx="1">
                  <c:v>0.927565418496479</c:v>
                </c:pt>
                <c:pt idx="2">
                  <c:v>0.9176759783811943</c:v>
                </c:pt>
                <c:pt idx="3">
                  <c:v>0.89033420907924476</c:v>
                </c:pt>
                <c:pt idx="4">
                  <c:v>0.90089617813724754</c:v>
                </c:pt>
                <c:pt idx="5">
                  <c:v>0.93124542007837652</c:v>
                </c:pt>
                <c:pt idx="6">
                  <c:v>0.94139268940167453</c:v>
                </c:pt>
                <c:pt idx="7">
                  <c:v>0.92911910369054784</c:v>
                </c:pt>
                <c:pt idx="8">
                  <c:v>0.78877944147108436</c:v>
                </c:pt>
                <c:pt idx="9">
                  <c:v>0.85926140851427379</c:v>
                </c:pt>
                <c:pt idx="10">
                  <c:v>0.82487905604719769</c:v>
                </c:pt>
                <c:pt idx="11">
                  <c:v>0.89666068935707899</c:v>
                </c:pt>
                <c:pt idx="12">
                  <c:v>0.84313966343201086</c:v>
                </c:pt>
                <c:pt idx="13">
                  <c:v>0.83749498997995997</c:v>
                </c:pt>
                <c:pt idx="14">
                  <c:v>0.89119170984455953</c:v>
                </c:pt>
                <c:pt idx="15">
                  <c:v>1</c:v>
                </c:pt>
                <c:pt idx="16">
                  <c:v>0.94230731773825993</c:v>
                </c:pt>
                <c:pt idx="17">
                  <c:v>0.88642865750514388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4-4BE4-A0B9-56A264B86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4127"/>
        <c:axId val="1"/>
      </c:barChart>
      <c:catAx>
        <c:axId val="83094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41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Crèdits impartits en valencià per centres. 2002-2003</a:t>
            </a:r>
          </a:p>
        </c:rich>
      </c:tx>
      <c:layout>
        <c:manualLayout>
          <c:xMode val="edge"/>
          <c:yMode val="edge"/>
          <c:x val="0.19563244905805457"/>
          <c:y val="1.120448179271708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('2002'!$M$2:$M$16,'2002'!$M$19)</c:f>
              <c:strCache>
                <c:ptCount val="16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TOTALS</c:v>
                </c:pt>
              </c:strCache>
            </c:strRef>
          </c:cat>
          <c:val>
            <c:numRef>
              <c:f>('2002'!$N$2:$N$16,'2002'!$N$19)</c:f>
              <c:numCache>
                <c:formatCode>0.0%</c:formatCode>
                <c:ptCount val="16"/>
                <c:pt idx="0">
                  <c:v>8.9854810094500151E-2</c:v>
                </c:pt>
                <c:pt idx="1">
                  <c:v>7.9565714405570948E-2</c:v>
                </c:pt>
                <c:pt idx="2">
                  <c:v>4.3293984679141029E-2</c:v>
                </c:pt>
                <c:pt idx="3">
                  <c:v>6.0044634117693126E-2</c:v>
                </c:pt>
                <c:pt idx="4">
                  <c:v>5.0312196475648677E-2</c:v>
                </c:pt>
                <c:pt idx="5">
                  <c:v>4.6039169833382049E-2</c:v>
                </c:pt>
                <c:pt idx="6">
                  <c:v>8.5209981740718196E-3</c:v>
                </c:pt>
                <c:pt idx="7">
                  <c:v>5.3505281931677869E-2</c:v>
                </c:pt>
                <c:pt idx="8">
                  <c:v>0.16086321934945788</c:v>
                </c:pt>
                <c:pt idx="9">
                  <c:v>7.9292467215614518E-2</c:v>
                </c:pt>
                <c:pt idx="10">
                  <c:v>0.1769570707070707</c:v>
                </c:pt>
                <c:pt idx="11">
                  <c:v>3.9155096512021668E-2</c:v>
                </c:pt>
                <c:pt idx="12">
                  <c:v>0.13411424058962884</c:v>
                </c:pt>
                <c:pt idx="13">
                  <c:v>0.1011043773086871</c:v>
                </c:pt>
                <c:pt idx="14">
                  <c:v>5.2217453505007151E-2</c:v>
                </c:pt>
                <c:pt idx="15">
                  <c:v>7.8927157460387642E-2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3-477D-A620-FB0C83623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2751"/>
        <c:axId val="1"/>
      </c:barChart>
      <c:catAx>
        <c:axId val="181952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27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'2004'!$P$1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'2004'!$M$2:$M$44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'2004'!$P$2:$P$44</c:f>
              <c:numCache>
                <c:formatCode>0.0%</c:formatCode>
                <c:ptCount val="43"/>
                <c:pt idx="0">
                  <c:v>2.7328397769856502E-2</c:v>
                </c:pt>
                <c:pt idx="1">
                  <c:v>6.4963750227373124E-3</c:v>
                </c:pt>
                <c:pt idx="2">
                  <c:v>2.0625773263007099E-2</c:v>
                </c:pt>
                <c:pt idx="3">
                  <c:v>3.6628581902608905E-2</c:v>
                </c:pt>
                <c:pt idx="4">
                  <c:v>4.3061484310641801E-2</c:v>
                </c:pt>
                <c:pt idx="5">
                  <c:v>3.1541721094720747E-2</c:v>
                </c:pt>
                <c:pt idx="6">
                  <c:v>3.0426791913416379E-2</c:v>
                </c:pt>
                <c:pt idx="7">
                  <c:v>1.7525603811818828E-2</c:v>
                </c:pt>
                <c:pt idx="8">
                  <c:v>4.7481205356213169E-2</c:v>
                </c:pt>
                <c:pt idx="9">
                  <c:v>3.5204797137192323E-2</c:v>
                </c:pt>
                <c:pt idx="10">
                  <c:v>7.9646017699115043E-3</c:v>
                </c:pt>
                <c:pt idx="11">
                  <c:v>4.9999123847128846E-2</c:v>
                </c:pt>
                <c:pt idx="12">
                  <c:v>3.6113499570077388E-2</c:v>
                </c:pt>
                <c:pt idx="13">
                  <c:v>4.4756179024716097E-2</c:v>
                </c:pt>
                <c:pt idx="14">
                  <c:v>2.3203424194638431E-2</c:v>
                </c:pt>
                <c:pt idx="15">
                  <c:v>0</c:v>
                </c:pt>
                <c:pt idx="16">
                  <c:v>3.9929101497828245E-2</c:v>
                </c:pt>
                <c:pt idx="17">
                  <c:v>2.9720423292703066E-2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F-4E9C-B84F-6DF000761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0927"/>
        <c:axId val="1"/>
      </c:barChart>
      <c:catAx>
        <c:axId val="83090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09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'2005'!$N$1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'2005'!$M$2:$M$44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'2005'!$N$2:$N$44</c:f>
              <c:numCache>
                <c:formatCode>0.0%</c:formatCode>
                <c:ptCount val="43"/>
                <c:pt idx="0">
                  <c:v>7.9476365415920416E-2</c:v>
                </c:pt>
                <c:pt idx="1">
                  <c:v>4.0930845298247372E-2</c:v>
                </c:pt>
                <c:pt idx="2">
                  <c:v>5.290943144662074E-2</c:v>
                </c:pt>
                <c:pt idx="3">
                  <c:v>6.1254176090971335E-2</c:v>
                </c:pt>
                <c:pt idx="4">
                  <c:v>5.2257250945775532E-2</c:v>
                </c:pt>
                <c:pt idx="5">
                  <c:v>3.0360030360030359E-2</c:v>
                </c:pt>
                <c:pt idx="6">
                  <c:v>2.1986970684039087E-2</c:v>
                </c:pt>
                <c:pt idx="7">
                  <c:v>4.7936553951918495E-2</c:v>
                </c:pt>
                <c:pt idx="8">
                  <c:v>0.18681639809635134</c:v>
                </c:pt>
                <c:pt idx="9">
                  <c:v>0.10272191429045688</c:v>
                </c:pt>
                <c:pt idx="10">
                  <c:v>0.15271726535341829</c:v>
                </c:pt>
                <c:pt idx="11">
                  <c:v>5.1427683979322431E-2</c:v>
                </c:pt>
                <c:pt idx="12">
                  <c:v>0.11599535528630153</c:v>
                </c:pt>
                <c:pt idx="13">
                  <c:v>9.4354758839259187E-2</c:v>
                </c:pt>
                <c:pt idx="14">
                  <c:v>6.7492833118891218E-2</c:v>
                </c:pt>
                <c:pt idx="15">
                  <c:v>0</c:v>
                </c:pt>
                <c:pt idx="16">
                  <c:v>1.5736766809728183E-2</c:v>
                </c:pt>
                <c:pt idx="17">
                  <c:v>7.3988476470948555E-2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1-45B1-8199-3A0EAC14D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4527"/>
        <c:axId val="1"/>
      </c:barChart>
      <c:catAx>
        <c:axId val="8309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4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'2005'!$O$1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'2005'!$M$2:$M$44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'2005'!$O$2:$O$44</c:f>
              <c:numCache>
                <c:formatCode>0.0%</c:formatCode>
                <c:ptCount val="43"/>
                <c:pt idx="0">
                  <c:v>0.87893669010470654</c:v>
                </c:pt>
                <c:pt idx="1">
                  <c:v>0.94760451581703276</c:v>
                </c:pt>
                <c:pt idx="2">
                  <c:v>0.90926637249611131</c:v>
                </c:pt>
                <c:pt idx="3">
                  <c:v>0.88312340478512574</c:v>
                </c:pt>
                <c:pt idx="4">
                  <c:v>0.88925369712254954</c:v>
                </c:pt>
                <c:pt idx="5">
                  <c:v>0.93300993300993307</c:v>
                </c:pt>
                <c:pt idx="6">
                  <c:v>0.94136807817589574</c:v>
                </c:pt>
                <c:pt idx="7">
                  <c:v>0.92412979106702819</c:v>
                </c:pt>
                <c:pt idx="8">
                  <c:v>0.75432078149787096</c:v>
                </c:pt>
                <c:pt idx="9">
                  <c:v>0.8399886736078791</c:v>
                </c:pt>
                <c:pt idx="10">
                  <c:v>0.8299015063731171</c:v>
                </c:pt>
                <c:pt idx="11">
                  <c:v>0.85275552991813275</c:v>
                </c:pt>
                <c:pt idx="12">
                  <c:v>0.82251608256615527</c:v>
                </c:pt>
                <c:pt idx="13">
                  <c:v>0.83681291472714669</c:v>
                </c:pt>
                <c:pt idx="14">
                  <c:v>0.88013814586578176</c:v>
                </c:pt>
                <c:pt idx="15">
                  <c:v>1</c:v>
                </c:pt>
                <c:pt idx="16">
                  <c:v>0.96424944591459305</c:v>
                </c:pt>
                <c:pt idx="17">
                  <c:v>0.88167009065124047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4-47F5-9FCA-68F4626C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1727"/>
        <c:axId val="1"/>
      </c:barChart>
      <c:catAx>
        <c:axId val="83101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17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'2005'!$P$1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'2005'!$M$2:$M$44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'2005'!$P$2:$P$44</c:f>
              <c:numCache>
                <c:formatCode>0.0%</c:formatCode>
                <c:ptCount val="43"/>
                <c:pt idx="0">
                  <c:v>3.2411104805081373E-2</c:v>
                </c:pt>
                <c:pt idx="1">
                  <c:v>6.8787833308319585E-3</c:v>
                </c:pt>
                <c:pt idx="2">
                  <c:v>2.0205707755309357E-2</c:v>
                </c:pt>
                <c:pt idx="3">
                  <c:v>3.9955593368056277E-2</c:v>
                </c:pt>
                <c:pt idx="4">
                  <c:v>4.610799037028545E-2</c:v>
                </c:pt>
                <c:pt idx="5">
                  <c:v>3.267003267003267E-2</c:v>
                </c:pt>
                <c:pt idx="6">
                  <c:v>3.2980456026058633E-2</c:v>
                </c:pt>
                <c:pt idx="7">
                  <c:v>2.2011471641852857E-2</c:v>
                </c:pt>
                <c:pt idx="8">
                  <c:v>5.3853218669115806E-2</c:v>
                </c:pt>
                <c:pt idx="9">
                  <c:v>4.947810719063165E-2</c:v>
                </c:pt>
                <c:pt idx="10">
                  <c:v>1.5643105446118192E-2</c:v>
                </c:pt>
                <c:pt idx="11">
                  <c:v>8.2505047367603668E-2</c:v>
                </c:pt>
                <c:pt idx="12">
                  <c:v>5.1199639397755056E-2</c:v>
                </c:pt>
                <c:pt idx="13">
                  <c:v>4.5393021029348654E-2</c:v>
                </c:pt>
                <c:pt idx="14">
                  <c:v>2.528159635222681E-2</c:v>
                </c:pt>
                <c:pt idx="15">
                  <c:v>0</c:v>
                </c:pt>
                <c:pt idx="16">
                  <c:v>2.0013787275678801E-2</c:v>
                </c:pt>
                <c:pt idx="17">
                  <c:v>3.3984766490623604E-2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B-4FE9-A860-6B80053C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6927"/>
        <c:axId val="1"/>
      </c:barChart>
      <c:catAx>
        <c:axId val="8309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69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'2006'!$N$1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'2006'!$M$2:$M$44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'2006'!$N$2:$N$44</c:f>
              <c:numCache>
                <c:formatCode>0.0%</c:formatCode>
                <c:ptCount val="43"/>
                <c:pt idx="0">
                  <c:v>7.4661572959056552E-2</c:v>
                </c:pt>
                <c:pt idx="1">
                  <c:v>3.3597116399851613E-2</c:v>
                </c:pt>
                <c:pt idx="2">
                  <c:v>5.3255672154295434E-2</c:v>
                </c:pt>
                <c:pt idx="3">
                  <c:v>5.2906085449576749E-2</c:v>
                </c:pt>
                <c:pt idx="4">
                  <c:v>4.4680448564251241E-2</c:v>
                </c:pt>
                <c:pt idx="5">
                  <c:v>2.7629826897470039E-2</c:v>
                </c:pt>
                <c:pt idx="6">
                  <c:v>3.7282020444978956E-2</c:v>
                </c:pt>
                <c:pt idx="7">
                  <c:v>4.6456513167451807E-2</c:v>
                </c:pt>
                <c:pt idx="8">
                  <c:v>0.17137291472386282</c:v>
                </c:pt>
                <c:pt idx="9">
                  <c:v>0.11132885253866709</c:v>
                </c:pt>
                <c:pt idx="10">
                  <c:v>0.1608846487424111</c:v>
                </c:pt>
                <c:pt idx="11">
                  <c:v>4.1573951497056581E-2</c:v>
                </c:pt>
                <c:pt idx="12">
                  <c:v>0.11067961165048544</c:v>
                </c:pt>
                <c:pt idx="13">
                  <c:v>0.10896670645974268</c:v>
                </c:pt>
                <c:pt idx="14">
                  <c:v>5.7409879839786383E-2</c:v>
                </c:pt>
                <c:pt idx="15">
                  <c:v>0</c:v>
                </c:pt>
                <c:pt idx="16">
                  <c:v>0</c:v>
                </c:pt>
                <c:pt idx="17">
                  <c:v>4.2270531400966184E-2</c:v>
                </c:pt>
                <c:pt idx="18">
                  <c:v>6.8712949080170366E-2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0-4083-95DC-00181A1F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3727"/>
        <c:axId val="1"/>
      </c:barChart>
      <c:catAx>
        <c:axId val="83093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37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'2006'!$O$1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'2006'!$M$2:$M$44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'2006'!$O$2:$O$44</c:f>
              <c:numCache>
                <c:formatCode>0.0%</c:formatCode>
                <c:ptCount val="43"/>
                <c:pt idx="0">
                  <c:v>0.8819998339008388</c:v>
                </c:pt>
                <c:pt idx="1">
                  <c:v>0.95365069343378139</c:v>
                </c:pt>
                <c:pt idx="2">
                  <c:v>0.90937389685825232</c:v>
                </c:pt>
                <c:pt idx="3">
                  <c:v>0.89467731453709265</c:v>
                </c:pt>
                <c:pt idx="4">
                  <c:v>0.90120675925966642</c:v>
                </c:pt>
                <c:pt idx="5">
                  <c:v>0.92493342210386154</c:v>
                </c:pt>
                <c:pt idx="6">
                  <c:v>0.92884345560232506</c:v>
                </c:pt>
                <c:pt idx="7">
                  <c:v>0.93061199078589663</c:v>
                </c:pt>
                <c:pt idx="8">
                  <c:v>0.77018754533208988</c:v>
                </c:pt>
                <c:pt idx="9">
                  <c:v>0.83959834804437616</c:v>
                </c:pt>
                <c:pt idx="10">
                  <c:v>0.81396357328707714</c:v>
                </c:pt>
                <c:pt idx="11">
                  <c:v>0.86623665605723454</c:v>
                </c:pt>
                <c:pt idx="12">
                  <c:v>0.82451456310679616</c:v>
                </c:pt>
                <c:pt idx="13">
                  <c:v>0.82471150019896544</c:v>
                </c:pt>
                <c:pt idx="14">
                  <c:v>0.88540275923453493</c:v>
                </c:pt>
                <c:pt idx="15">
                  <c:v>1</c:v>
                </c:pt>
                <c:pt idx="16">
                  <c:v>1</c:v>
                </c:pt>
                <c:pt idx="17">
                  <c:v>0.90413647342995174</c:v>
                </c:pt>
                <c:pt idx="18">
                  <c:v>0.88920502633699794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0-48F8-82C5-705B4474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2127"/>
        <c:axId val="1"/>
      </c:barChart>
      <c:catAx>
        <c:axId val="83102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21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'2006'!$P$1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'2006'!$M$2:$M$44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'2006'!$P$2:$P$44</c:f>
              <c:numCache>
                <c:formatCode>0.0%</c:formatCode>
                <c:ptCount val="43"/>
                <c:pt idx="0">
                  <c:v>3.4369238435345902E-2</c:v>
                </c:pt>
                <c:pt idx="1">
                  <c:v>8.8284393459464091E-3</c:v>
                </c:pt>
                <c:pt idx="2">
                  <c:v>1.9559706042809925E-2</c:v>
                </c:pt>
                <c:pt idx="3">
                  <c:v>3.7003016063453978E-2</c:v>
                </c:pt>
                <c:pt idx="4">
                  <c:v>4.2234374381332401E-2</c:v>
                </c:pt>
                <c:pt idx="5">
                  <c:v>4.7436750998668439E-2</c:v>
                </c:pt>
                <c:pt idx="6">
                  <c:v>3.0266586490278614E-2</c:v>
                </c:pt>
                <c:pt idx="7">
                  <c:v>1.6996285305165296E-2</c:v>
                </c:pt>
                <c:pt idx="8">
                  <c:v>5.4709356543363383E-2</c:v>
                </c:pt>
                <c:pt idx="9">
                  <c:v>4.1298890598429019E-2</c:v>
                </c:pt>
                <c:pt idx="10">
                  <c:v>2.3417172593235037E-2</c:v>
                </c:pt>
                <c:pt idx="11">
                  <c:v>7.630341097935385E-2</c:v>
                </c:pt>
                <c:pt idx="12">
                  <c:v>5.461165048543689E-2</c:v>
                </c:pt>
                <c:pt idx="13">
                  <c:v>4.211433877172039E-2</c:v>
                </c:pt>
                <c:pt idx="14">
                  <c:v>3.0485091232754783E-2</c:v>
                </c:pt>
                <c:pt idx="15">
                  <c:v>0</c:v>
                </c:pt>
                <c:pt idx="16">
                  <c:v>0</c:v>
                </c:pt>
                <c:pt idx="17">
                  <c:v>4.755434782608696E-2</c:v>
                </c:pt>
                <c:pt idx="18">
                  <c:v>3.2270862400134923E-2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A-4FBB-AD53-46CC2587D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1327"/>
        <c:axId val="1"/>
      </c:barChart>
      <c:catAx>
        <c:axId val="83091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1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'2007'!$N$1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'2007'!$M$2:$M$44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'2007'!$N$2:$N$44</c:f>
              <c:numCache>
                <c:formatCode>0.0%</c:formatCode>
                <c:ptCount val="43"/>
                <c:pt idx="0">
                  <c:v>6.6827239102494926E-2</c:v>
                </c:pt>
                <c:pt idx="1">
                  <c:v>3.8525915602835581E-2</c:v>
                </c:pt>
                <c:pt idx="2">
                  <c:v>5.3484576728553654E-2</c:v>
                </c:pt>
                <c:pt idx="3">
                  <c:v>5.1449867051902097E-2</c:v>
                </c:pt>
                <c:pt idx="4">
                  <c:v>4.4091432181781263E-2</c:v>
                </c:pt>
                <c:pt idx="5">
                  <c:v>2.4123027439943715E-2</c:v>
                </c:pt>
                <c:pt idx="6">
                  <c:v>3.5401831129196336E-2</c:v>
                </c:pt>
                <c:pt idx="7">
                  <c:v>4.9011011449235108E-2</c:v>
                </c:pt>
                <c:pt idx="8">
                  <c:v>0.17332917964693667</c:v>
                </c:pt>
                <c:pt idx="9">
                  <c:v>0.10773140056568965</c:v>
                </c:pt>
                <c:pt idx="10">
                  <c:v>0.16179707652622527</c:v>
                </c:pt>
                <c:pt idx="11">
                  <c:v>4.209952361820582E-2</c:v>
                </c:pt>
                <c:pt idx="12">
                  <c:v>9.6674310251654072E-2</c:v>
                </c:pt>
                <c:pt idx="13">
                  <c:v>0.12419578979875444</c:v>
                </c:pt>
                <c:pt idx="14">
                  <c:v>5.6285714285714293E-2</c:v>
                </c:pt>
                <c:pt idx="15">
                  <c:v>0</c:v>
                </c:pt>
                <c:pt idx="16">
                  <c:v>2.3246390360170129E-2</c:v>
                </c:pt>
                <c:pt idx="17">
                  <c:v>3.6722178359620294E-3</c:v>
                </c:pt>
                <c:pt idx="18">
                  <c:v>6.898224541676877E-2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4-46D6-B3BA-41BAB3C86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4927"/>
        <c:axId val="1"/>
      </c:barChart>
      <c:catAx>
        <c:axId val="83094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49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'2007'!$O$1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'2007'!$M$2:$M$44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'2007'!$O$2:$O$44</c:f>
              <c:numCache>
                <c:formatCode>0.0%</c:formatCode>
                <c:ptCount val="43"/>
                <c:pt idx="0">
                  <c:v>0.89909281479228609</c:v>
                </c:pt>
                <c:pt idx="1">
                  <c:v>0.9419323115915621</c:v>
                </c:pt>
                <c:pt idx="2">
                  <c:v>0.91030426422350419</c:v>
                </c:pt>
                <c:pt idx="3">
                  <c:v>0.89480560266314924</c:v>
                </c:pt>
                <c:pt idx="4">
                  <c:v>0.8964505720152538</c:v>
                </c:pt>
                <c:pt idx="5">
                  <c:v>0.92461553925017592</c:v>
                </c:pt>
                <c:pt idx="6">
                  <c:v>0.93041709053916577</c:v>
                </c:pt>
                <c:pt idx="7">
                  <c:v>0.9288686176007569</c:v>
                </c:pt>
                <c:pt idx="8">
                  <c:v>0.76561163032191071</c:v>
                </c:pt>
                <c:pt idx="9">
                  <c:v>0.84165224552987339</c:v>
                </c:pt>
                <c:pt idx="10">
                  <c:v>0.81326741186586404</c:v>
                </c:pt>
                <c:pt idx="11">
                  <c:v>0.85453136658439988</c:v>
                </c:pt>
                <c:pt idx="12">
                  <c:v>0.83760059590751745</c:v>
                </c:pt>
                <c:pt idx="13">
                  <c:v>0.81266834800212751</c:v>
                </c:pt>
                <c:pt idx="14">
                  <c:v>0.88547252747252747</c:v>
                </c:pt>
                <c:pt idx="15">
                  <c:v>1</c:v>
                </c:pt>
                <c:pt idx="16">
                  <c:v>0.97399132932218213</c:v>
                </c:pt>
                <c:pt idx="17">
                  <c:v>0.93757229678864551</c:v>
                </c:pt>
                <c:pt idx="18">
                  <c:v>0.88812062787617196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C-452B-9003-1C5701A71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8127"/>
        <c:axId val="1"/>
      </c:barChart>
      <c:catAx>
        <c:axId val="83098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81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'2007'!$P$1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'2007'!$M$2:$M$44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'2007'!$P$2:$P$44</c:f>
              <c:numCache>
                <c:formatCode>0.0%</c:formatCode>
                <c:ptCount val="43"/>
                <c:pt idx="0">
                  <c:v>2.6803496620130093E-2</c:v>
                </c:pt>
                <c:pt idx="1">
                  <c:v>1.5146659439146908E-2</c:v>
                </c:pt>
                <c:pt idx="2">
                  <c:v>1.8275243589122109E-2</c:v>
                </c:pt>
                <c:pt idx="3">
                  <c:v>3.6534556037099847E-2</c:v>
                </c:pt>
                <c:pt idx="4">
                  <c:v>4.7273055486607853E-2</c:v>
                </c:pt>
                <c:pt idx="5">
                  <c:v>5.1261433309880394E-2</c:v>
                </c:pt>
                <c:pt idx="6">
                  <c:v>3.0518819938962362E-2</c:v>
                </c:pt>
                <c:pt idx="7">
                  <c:v>1.6112368963586046E-2</c:v>
                </c:pt>
                <c:pt idx="8">
                  <c:v>5.73208722741433E-2</c:v>
                </c:pt>
                <c:pt idx="9">
                  <c:v>4.2952047950452821E-2</c:v>
                </c:pt>
                <c:pt idx="10">
                  <c:v>2.3215821152192607E-2</c:v>
                </c:pt>
                <c:pt idx="11">
                  <c:v>8.5978304539975903E-2</c:v>
                </c:pt>
                <c:pt idx="12">
                  <c:v>5.5501190354477335E-2</c:v>
                </c:pt>
                <c:pt idx="13">
                  <c:v>4.048930293204317E-2</c:v>
                </c:pt>
                <c:pt idx="14">
                  <c:v>3.1868131868131866E-2</c:v>
                </c:pt>
                <c:pt idx="15">
                  <c:v>0</c:v>
                </c:pt>
                <c:pt idx="16">
                  <c:v>2.7622803176478249E-3</c:v>
                </c:pt>
                <c:pt idx="17">
                  <c:v>5.3247158621449422E-2</c:v>
                </c:pt>
                <c:pt idx="18">
                  <c:v>3.3175912777952801E-2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0-4F34-A0CD-686EEEEB9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3327"/>
        <c:axId val="1"/>
      </c:barChart>
      <c:catAx>
        <c:axId val="8309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3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'2003'!$N$1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'2003'!$M$2:$M$20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</c:strCache>
            </c:strRef>
          </c:cat>
          <c:val>
            <c:numRef>
              <c:f>'2003'!$N$2:$N$20</c:f>
              <c:numCache>
                <c:formatCode>0.0%</c:formatCode>
                <c:ptCount val="19"/>
                <c:pt idx="0">
                  <c:v>9.0435115967030869E-2</c:v>
                </c:pt>
                <c:pt idx="1">
                  <c:v>6.8697823611154646E-2</c:v>
                </c:pt>
                <c:pt idx="2">
                  <c:v>4.6009760229471272E-2</c:v>
                </c:pt>
                <c:pt idx="3">
                  <c:v>5.3964684245132885E-2</c:v>
                </c:pt>
                <c:pt idx="4">
                  <c:v>4.6200688377018795E-2</c:v>
                </c:pt>
                <c:pt idx="5">
                  <c:v>5.3569686127825658E-2</c:v>
                </c:pt>
                <c:pt idx="6">
                  <c:v>1.7438239568195974E-2</c:v>
                </c:pt>
                <c:pt idx="7">
                  <c:v>5.1375748911768951E-2</c:v>
                </c:pt>
                <c:pt idx="8">
                  <c:v>0.18159858055965286</c:v>
                </c:pt>
                <c:pt idx="9">
                  <c:v>9.6987599526172946E-2</c:v>
                </c:pt>
                <c:pt idx="10">
                  <c:v>0.18534172661870502</c:v>
                </c:pt>
                <c:pt idx="11">
                  <c:v>3.8145704913305212E-2</c:v>
                </c:pt>
                <c:pt idx="12">
                  <c:v>9.7704590818363274E-2</c:v>
                </c:pt>
                <c:pt idx="13">
                  <c:v>9.3049560477645787E-2</c:v>
                </c:pt>
                <c:pt idx="14">
                  <c:v>5.6106058549386911E-2</c:v>
                </c:pt>
                <c:pt idx="15">
                  <c:v>0</c:v>
                </c:pt>
                <c:pt idx="16">
                  <c:v>3.1355591066004711E-2</c:v>
                </c:pt>
                <c:pt idx="17">
                  <c:v>7.8977099271684753E-2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D-4961-B6E0-9F52E5A7E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3151"/>
        <c:axId val="1"/>
      </c:barChart>
      <c:catAx>
        <c:axId val="181953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3151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'2008'!$M$2:$M$44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'2008'!$N$2:$N$44</c:f>
              <c:numCache>
                <c:formatCode>0.0%</c:formatCode>
                <c:ptCount val="43"/>
                <c:pt idx="0">
                  <c:v>6.9664541419785078E-2</c:v>
                </c:pt>
                <c:pt idx="1">
                  <c:v>3.9746480253887342E-2</c:v>
                </c:pt>
                <c:pt idx="2">
                  <c:v>5.4905609790717111E-2</c:v>
                </c:pt>
                <c:pt idx="3">
                  <c:v>6.6547676542846948E-2</c:v>
                </c:pt>
                <c:pt idx="4">
                  <c:v>5.175238912166101E-2</c:v>
                </c:pt>
                <c:pt idx="5">
                  <c:v>3.3132010353753238E-2</c:v>
                </c:pt>
                <c:pt idx="6">
                  <c:v>3.6129568106312293E-2</c:v>
                </c:pt>
                <c:pt idx="7">
                  <c:v>5.0813724473929719E-2</c:v>
                </c:pt>
                <c:pt idx="8">
                  <c:v>0.16398348813209496</c:v>
                </c:pt>
                <c:pt idx="9">
                  <c:v>9.6576860087986896E-2</c:v>
                </c:pt>
                <c:pt idx="10">
                  <c:v>0.14820497790344178</c:v>
                </c:pt>
                <c:pt idx="11">
                  <c:v>4.6826252523398788E-2</c:v>
                </c:pt>
                <c:pt idx="12">
                  <c:v>0.10816174646489705</c:v>
                </c:pt>
                <c:pt idx="13">
                  <c:v>0.14966516258415699</c:v>
                </c:pt>
                <c:pt idx="14">
                  <c:v>5.1097963097214746E-2</c:v>
                </c:pt>
                <c:pt idx="15">
                  <c:v>0</c:v>
                </c:pt>
                <c:pt idx="16">
                  <c:v>3.6987292613473687E-2</c:v>
                </c:pt>
                <c:pt idx="17">
                  <c:v>1.1177109280194162E-2</c:v>
                </c:pt>
                <c:pt idx="18">
                  <c:v>7.3383393638982497E-2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F-4D55-AE02-EA0AC1007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2927"/>
        <c:axId val="1"/>
      </c:barChart>
      <c:catAx>
        <c:axId val="83092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29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'2008'!$O$1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'2008'!$M$2:$M$44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'2008'!$O$2:$O$44</c:f>
              <c:numCache>
                <c:formatCode>0.0%</c:formatCode>
                <c:ptCount val="43"/>
                <c:pt idx="0">
                  <c:v>0.89038682497127541</c:v>
                </c:pt>
                <c:pt idx="1">
                  <c:v>0.93828548439140158</c:v>
                </c:pt>
                <c:pt idx="2">
                  <c:v>0.90645512325137612</c:v>
                </c:pt>
                <c:pt idx="3">
                  <c:v>0.87974256136740647</c:v>
                </c:pt>
                <c:pt idx="4">
                  <c:v>0.88820340250514118</c:v>
                </c:pt>
                <c:pt idx="5">
                  <c:v>0.91768766177739436</c:v>
                </c:pt>
                <c:pt idx="6">
                  <c:v>0.93085548172757471</c:v>
                </c:pt>
                <c:pt idx="7">
                  <c:v>0.92617394008500042</c:v>
                </c:pt>
                <c:pt idx="8">
                  <c:v>0.77192982456140347</c:v>
                </c:pt>
                <c:pt idx="9">
                  <c:v>0.85273433736874216</c:v>
                </c:pt>
                <c:pt idx="10">
                  <c:v>0.82852036388922423</c:v>
                </c:pt>
                <c:pt idx="11">
                  <c:v>0.85286864562305009</c:v>
                </c:pt>
                <c:pt idx="12">
                  <c:v>0.82560158769536096</c:v>
                </c:pt>
                <c:pt idx="13">
                  <c:v>0.78157677983096974</c:v>
                </c:pt>
                <c:pt idx="14">
                  <c:v>0.88804050419775016</c:v>
                </c:pt>
                <c:pt idx="15">
                  <c:v>1</c:v>
                </c:pt>
                <c:pt idx="16">
                  <c:v>0.95031052667197657</c:v>
                </c:pt>
                <c:pt idx="17">
                  <c:v>0.88822890719805836</c:v>
                </c:pt>
                <c:pt idx="18">
                  <c:v>0.88151737774192707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E-4D34-A94F-81F62BEDC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2527"/>
        <c:axId val="1"/>
      </c:barChart>
      <c:catAx>
        <c:axId val="8310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102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'2008'!$P$1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'2008'!$M$2:$M$44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'2008'!$P$2:$P$44</c:f>
              <c:numCache>
                <c:formatCode>0.0%</c:formatCode>
                <c:ptCount val="43"/>
                <c:pt idx="0">
                  <c:v>3.270713110981658E-2</c:v>
                </c:pt>
                <c:pt idx="1">
                  <c:v>1.7066735284867643E-2</c:v>
                </c:pt>
                <c:pt idx="2">
                  <c:v>2.1133313356569466E-2</c:v>
                </c:pt>
                <c:pt idx="3">
                  <c:v>3.6386199945404533E-2</c:v>
                </c:pt>
                <c:pt idx="4">
                  <c:v>4.8167331991686192E-2</c:v>
                </c:pt>
                <c:pt idx="5">
                  <c:v>4.9180327868852458E-2</c:v>
                </c:pt>
                <c:pt idx="6">
                  <c:v>2.9277408637873755E-2</c:v>
                </c:pt>
                <c:pt idx="7">
                  <c:v>1.6419612314709238E-2</c:v>
                </c:pt>
                <c:pt idx="8">
                  <c:v>6.1609907120743032E-2</c:v>
                </c:pt>
                <c:pt idx="9">
                  <c:v>4.2981920940239553E-2</c:v>
                </c:pt>
                <c:pt idx="10">
                  <c:v>2.1550609451235284E-2</c:v>
                </c:pt>
                <c:pt idx="11">
                  <c:v>8.1723710772618821E-2</c:v>
                </c:pt>
                <c:pt idx="12">
                  <c:v>5.5817415033490449E-2</c:v>
                </c:pt>
                <c:pt idx="13">
                  <c:v>4.440624552356396E-2</c:v>
                </c:pt>
                <c:pt idx="14">
                  <c:v>3.279857814363555E-2</c:v>
                </c:pt>
                <c:pt idx="15">
                  <c:v>0</c:v>
                </c:pt>
                <c:pt idx="16">
                  <c:v>1.2702180714549724E-2</c:v>
                </c:pt>
                <c:pt idx="17">
                  <c:v>9.1013604138723891E-2</c:v>
                </c:pt>
                <c:pt idx="18">
                  <c:v>3.5203706091696388E-2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A-4199-9C8F-2F1EB1260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5327"/>
        <c:axId val="1"/>
      </c:barChart>
      <c:catAx>
        <c:axId val="83095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53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'2009'!$N$1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'2009'!$M$2:$M$44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EPS Alcoi</c:v>
                </c:pt>
                <c:pt idx="9">
                  <c:v>Fac. BBAA</c:v>
                </c:pt>
                <c:pt idx="10">
                  <c:v>Fac. Ade</c:v>
                </c:pt>
                <c:pt idx="11">
                  <c:v>EPS Gandia</c:v>
                </c:pt>
                <c:pt idx="12">
                  <c:v>ETSINF</c:v>
                </c:pt>
                <c:pt idx="13">
                  <c:v>ETS Teleco</c:v>
                </c:pt>
                <c:pt idx="14">
                  <c:v>Universit.</c:v>
                </c:pt>
                <c:pt idx="15">
                  <c:v>Uni.Master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'2009'!$N$2:$N$44</c:f>
              <c:numCache>
                <c:formatCode>0.0%</c:formatCode>
                <c:ptCount val="43"/>
                <c:pt idx="0">
                  <c:v>6.5376785394374679E-2</c:v>
                </c:pt>
                <c:pt idx="1">
                  <c:v>1.5335846269971653E-2</c:v>
                </c:pt>
                <c:pt idx="2">
                  <c:v>4.2815362460844129E-2</c:v>
                </c:pt>
                <c:pt idx="3">
                  <c:v>5.9026429339812753E-2</c:v>
                </c:pt>
                <c:pt idx="4">
                  <c:v>4.1629218476854551E-2</c:v>
                </c:pt>
                <c:pt idx="5">
                  <c:v>2.9550827423167846E-2</c:v>
                </c:pt>
                <c:pt idx="6">
                  <c:v>3.6129568106312293E-2</c:v>
                </c:pt>
                <c:pt idx="7">
                  <c:v>3.7456098339719031E-2</c:v>
                </c:pt>
                <c:pt idx="8">
                  <c:v>8.9303466101133266E-2</c:v>
                </c:pt>
                <c:pt idx="9">
                  <c:v>0.14134845349743369</c:v>
                </c:pt>
                <c:pt idx="10">
                  <c:v>4.8425527938703049E-2</c:v>
                </c:pt>
                <c:pt idx="11">
                  <c:v>0.11290437382113241</c:v>
                </c:pt>
                <c:pt idx="12">
                  <c:v>0.14001130198915007</c:v>
                </c:pt>
                <c:pt idx="13">
                  <c:v>4.6902786010669828E-2</c:v>
                </c:pt>
                <c:pt idx="14">
                  <c:v>0</c:v>
                </c:pt>
                <c:pt idx="15">
                  <c:v>5.236805916404863E-2</c:v>
                </c:pt>
                <c:pt idx="16">
                  <c:v>0</c:v>
                </c:pt>
                <c:pt idx="17">
                  <c:v>6.6560148573973257E-2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3-4891-8805-6B144B02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5727"/>
        <c:axId val="1"/>
      </c:barChart>
      <c:catAx>
        <c:axId val="83095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57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'2009'!$O$1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'2009'!$M$2:$M$44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EPS Alcoi</c:v>
                </c:pt>
                <c:pt idx="9">
                  <c:v>Fac. BBAA</c:v>
                </c:pt>
                <c:pt idx="10">
                  <c:v>Fac. Ade</c:v>
                </c:pt>
                <c:pt idx="11">
                  <c:v>EPS Gandia</c:v>
                </c:pt>
                <c:pt idx="12">
                  <c:v>ETSINF</c:v>
                </c:pt>
                <c:pt idx="13">
                  <c:v>ETS Teleco</c:v>
                </c:pt>
                <c:pt idx="14">
                  <c:v>Universit.</c:v>
                </c:pt>
                <c:pt idx="15">
                  <c:v>Uni.Master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'2009'!$O$2:$O$44</c:f>
              <c:numCache>
                <c:formatCode>0.0%</c:formatCode>
                <c:ptCount val="43"/>
                <c:pt idx="0">
                  <c:v>0.89788439927688479</c:v>
                </c:pt>
                <c:pt idx="1">
                  <c:v>0.9625846246602745</c:v>
                </c:pt>
                <c:pt idx="2">
                  <c:v>0.92020368473403702</c:v>
                </c:pt>
                <c:pt idx="3">
                  <c:v>0.88727658902587914</c:v>
                </c:pt>
                <c:pt idx="4">
                  <c:v>0.89624793829196747</c:v>
                </c:pt>
                <c:pt idx="5">
                  <c:v>0.92209327315710299</c:v>
                </c:pt>
                <c:pt idx="6">
                  <c:v>0.93085548172757471</c:v>
                </c:pt>
                <c:pt idx="7">
                  <c:v>0.94278815453384424</c:v>
                </c:pt>
                <c:pt idx="8">
                  <c:v>0.85882099542713231</c:v>
                </c:pt>
                <c:pt idx="9">
                  <c:v>0.83930346921774646</c:v>
                </c:pt>
                <c:pt idx="10">
                  <c:v>0.85007942440665296</c:v>
                </c:pt>
                <c:pt idx="11">
                  <c:v>0.81983344603010788</c:v>
                </c:pt>
                <c:pt idx="12">
                  <c:v>0.79771473779385171</c:v>
                </c:pt>
                <c:pt idx="13">
                  <c:v>0.89233847065797267</c:v>
                </c:pt>
                <c:pt idx="14">
                  <c:v>1</c:v>
                </c:pt>
                <c:pt idx="15">
                  <c:v>0.93630843714260181</c:v>
                </c:pt>
                <c:pt idx="16">
                  <c:v>1</c:v>
                </c:pt>
                <c:pt idx="17">
                  <c:v>0.88858799548236411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E-47BC-A498-A2DCC1BF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8527"/>
        <c:axId val="1"/>
      </c:barChart>
      <c:catAx>
        <c:axId val="83098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85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'2009'!$P$1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'2009'!$M$2:$M$44</c:f>
              <c:strCache>
                <c:ptCount val="43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EPS Alcoi</c:v>
                </c:pt>
                <c:pt idx="9">
                  <c:v>Fac. BBAA</c:v>
                </c:pt>
                <c:pt idx="10">
                  <c:v>Fac. Ade</c:v>
                </c:pt>
                <c:pt idx="11">
                  <c:v>EPS Gandia</c:v>
                </c:pt>
                <c:pt idx="12">
                  <c:v>ETSINF</c:v>
                </c:pt>
                <c:pt idx="13">
                  <c:v>ETS Teleco</c:v>
                </c:pt>
                <c:pt idx="14">
                  <c:v>Universit.</c:v>
                </c:pt>
                <c:pt idx="15">
                  <c:v>Uni.Master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'2009'!$P$2:$P$44</c:f>
              <c:numCache>
                <c:formatCode>0.0%</c:formatCode>
                <c:ptCount val="43"/>
                <c:pt idx="0">
                  <c:v>2.940994446344522E-2</c:v>
                </c:pt>
                <c:pt idx="1">
                  <c:v>1.740574734938154E-2</c:v>
                </c:pt>
                <c:pt idx="2">
                  <c:v>2.0502085838566487E-2</c:v>
                </c:pt>
                <c:pt idx="3">
                  <c:v>3.7249914873969614E-2</c:v>
                </c:pt>
                <c:pt idx="4">
                  <c:v>5.1456281913265053E-2</c:v>
                </c:pt>
                <c:pt idx="5">
                  <c:v>4.8355899419729204E-2</c:v>
                </c:pt>
                <c:pt idx="6">
                  <c:v>2.9277408637873755E-2</c:v>
                </c:pt>
                <c:pt idx="7">
                  <c:v>1.3409961685823755E-2</c:v>
                </c:pt>
                <c:pt idx="8">
                  <c:v>4.3922725164026774E-2</c:v>
                </c:pt>
                <c:pt idx="9">
                  <c:v>1.7735737511084836E-2</c:v>
                </c:pt>
                <c:pt idx="10">
                  <c:v>8.5376565128013462E-2</c:v>
                </c:pt>
                <c:pt idx="11">
                  <c:v>4.5197337983558135E-2</c:v>
                </c:pt>
                <c:pt idx="12">
                  <c:v>5.6170886075949368E-2</c:v>
                </c:pt>
                <c:pt idx="13">
                  <c:v>3.4578146611341627E-2</c:v>
                </c:pt>
                <c:pt idx="14">
                  <c:v>0</c:v>
                </c:pt>
                <c:pt idx="15">
                  <c:v>1.1323503693349455E-2</c:v>
                </c:pt>
                <c:pt idx="16">
                  <c:v>0</c:v>
                </c:pt>
                <c:pt idx="17">
                  <c:v>3.5190661614945648E-2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2-47CD-9BD7-74DE4384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8927"/>
        <c:axId val="1"/>
      </c:barChart>
      <c:catAx>
        <c:axId val="83098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89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'2010'!$M$2:$M$44</c:f>
              <c:strCache>
                <c:ptCount val="43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'2010'!$N$2:$N$44</c:f>
              <c:numCache>
                <c:formatCode>0.0%</c:formatCode>
                <c:ptCount val="43"/>
                <c:pt idx="0">
                  <c:v>1.4739475911485082E-2</c:v>
                </c:pt>
                <c:pt idx="1">
                  <c:v>3.1638527958997478E-2</c:v>
                </c:pt>
                <c:pt idx="2">
                  <c:v>6.3147591788962662E-2</c:v>
                </c:pt>
                <c:pt idx="3">
                  <c:v>3.6144994363135924E-2</c:v>
                </c:pt>
                <c:pt idx="4">
                  <c:v>1.8329938900203666E-2</c:v>
                </c:pt>
                <c:pt idx="5">
                  <c:v>3.3836451247165535E-2</c:v>
                </c:pt>
                <c:pt idx="6">
                  <c:v>7.6612820248996807E-2</c:v>
                </c:pt>
                <c:pt idx="7">
                  <c:v>0.14247141889822626</c:v>
                </c:pt>
                <c:pt idx="8">
                  <c:v>5.2307994983154214E-2</c:v>
                </c:pt>
                <c:pt idx="9">
                  <c:v>0.10272607792428033</c:v>
                </c:pt>
                <c:pt idx="10">
                  <c:v>0.14175809990964244</c:v>
                </c:pt>
                <c:pt idx="11">
                  <c:v>5.519292069080356E-2</c:v>
                </c:pt>
                <c:pt idx="12">
                  <c:v>2.996876494920787E-2</c:v>
                </c:pt>
                <c:pt idx="13">
                  <c:v>0</c:v>
                </c:pt>
                <c:pt idx="14">
                  <c:v>5.0660595632685969E-2</c:v>
                </c:pt>
                <c:pt idx="15">
                  <c:v>6.2322847119865278E-2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9-4FEA-BED7-4BE29F56B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9727"/>
        <c:axId val="1"/>
      </c:barChart>
      <c:catAx>
        <c:axId val="8309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09972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'2010'!$O$1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'2010'!$M$2:$M$44</c:f>
              <c:strCache>
                <c:ptCount val="43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'2010'!$O$2:$O$44</c:f>
              <c:numCache>
                <c:formatCode>0.0%</c:formatCode>
                <c:ptCount val="43"/>
                <c:pt idx="0">
                  <c:v>0.96554167317189399</c:v>
                </c:pt>
                <c:pt idx="1">
                  <c:v>0.93271021087585126</c:v>
                </c:pt>
                <c:pt idx="2">
                  <c:v>0.88639887244538418</c:v>
                </c:pt>
                <c:pt idx="3">
                  <c:v>0.88881869610700892</c:v>
                </c:pt>
                <c:pt idx="4">
                  <c:v>0.964867617107943</c:v>
                </c:pt>
                <c:pt idx="5">
                  <c:v>0.94372401738473177</c:v>
                </c:pt>
                <c:pt idx="6">
                  <c:v>0.87991562917995692</c:v>
                </c:pt>
                <c:pt idx="7">
                  <c:v>0.84067071817305727</c:v>
                </c:pt>
                <c:pt idx="8">
                  <c:v>0.83722302830583084</c:v>
                </c:pt>
                <c:pt idx="9">
                  <c:v>0.82808326620596096</c:v>
                </c:pt>
                <c:pt idx="10">
                  <c:v>0.79803795017426093</c:v>
                </c:pt>
                <c:pt idx="11">
                  <c:v>0.91625672011037629</c:v>
                </c:pt>
                <c:pt idx="12">
                  <c:v>0.90418437121872974</c:v>
                </c:pt>
                <c:pt idx="13">
                  <c:v>1</c:v>
                </c:pt>
                <c:pt idx="14">
                  <c:v>0.94201524142553972</c:v>
                </c:pt>
                <c:pt idx="15">
                  <c:v>0.89442023131404724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C-4987-9F74-E6BCA9AB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17215"/>
        <c:axId val="1"/>
      </c:barChart>
      <c:catAx>
        <c:axId val="169117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9117215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'2010'!$P$1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'2010'!$M$2:$M$44</c:f>
              <c:strCache>
                <c:ptCount val="43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'2010'!$P$2:$P$44</c:f>
              <c:numCache>
                <c:formatCode>0.0%</c:formatCode>
                <c:ptCount val="43"/>
                <c:pt idx="0">
                  <c:v>1.4788573259817415E-2</c:v>
                </c:pt>
                <c:pt idx="1">
                  <c:v>1.9777655110872136E-2</c:v>
                </c:pt>
                <c:pt idx="2">
                  <c:v>3.3453671764565276E-2</c:v>
                </c:pt>
                <c:pt idx="3">
                  <c:v>5.8278064981362801E-2</c:v>
                </c:pt>
                <c:pt idx="4">
                  <c:v>1.680244399185336E-2</c:v>
                </c:pt>
                <c:pt idx="5">
                  <c:v>1.417233560090703E-2</c:v>
                </c:pt>
                <c:pt idx="6">
                  <c:v>3.5240251054635255E-2</c:v>
                </c:pt>
                <c:pt idx="7">
                  <c:v>1.5172076635844873E-2</c:v>
                </c:pt>
                <c:pt idx="8">
                  <c:v>9.3500233627622151E-2</c:v>
                </c:pt>
                <c:pt idx="9">
                  <c:v>4.5024801797600378E-2</c:v>
                </c:pt>
                <c:pt idx="10">
                  <c:v>5.4008003097973406E-2</c:v>
                </c:pt>
                <c:pt idx="11">
                  <c:v>2.6409439078928586E-2</c:v>
                </c:pt>
                <c:pt idx="12">
                  <c:v>3.939555955764415E-2</c:v>
                </c:pt>
                <c:pt idx="13">
                  <c:v>0</c:v>
                </c:pt>
                <c:pt idx="14">
                  <c:v>7.3241629417742952E-3</c:v>
                </c:pt>
                <c:pt idx="15">
                  <c:v>3.3038246291518018E-2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3-43CC-B6E2-F99279B2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30415"/>
        <c:axId val="1"/>
      </c:barChart>
      <c:catAx>
        <c:axId val="169130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9130415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'2011'!$N$2:$N$44</c:f>
              <c:numCache>
                <c:formatCode>0.0%</c:formatCode>
                <c:ptCount val="43"/>
                <c:pt idx="0">
                  <c:v>1.335976095532436E-2</c:v>
                </c:pt>
                <c:pt idx="1">
                  <c:v>2.0918474233380134E-2</c:v>
                </c:pt>
                <c:pt idx="2">
                  <c:v>4.481959956765659E-2</c:v>
                </c:pt>
                <c:pt idx="3">
                  <c:v>3.5354341602545684E-2</c:v>
                </c:pt>
                <c:pt idx="4">
                  <c:v>1.7641870038224053E-2</c:v>
                </c:pt>
                <c:pt idx="5">
                  <c:v>3.8537232825300929E-2</c:v>
                </c:pt>
                <c:pt idx="6">
                  <c:v>7.4891346925071337E-2</c:v>
                </c:pt>
                <c:pt idx="7">
                  <c:v>0.11743344301525575</c:v>
                </c:pt>
                <c:pt idx="8">
                  <c:v>8.1423976932460909E-2</c:v>
                </c:pt>
                <c:pt idx="9">
                  <c:v>9.4803441247380507E-2</c:v>
                </c:pt>
                <c:pt idx="10">
                  <c:v>0.11305459135373934</c:v>
                </c:pt>
                <c:pt idx="11">
                  <c:v>4.309956728299269E-2</c:v>
                </c:pt>
                <c:pt idx="12">
                  <c:v>8.7439149173669031E-3</c:v>
                </c:pt>
                <c:pt idx="13">
                  <c:v>0</c:v>
                </c:pt>
                <c:pt idx="14">
                  <c:v>2.3928937522837587E-2</c:v>
                </c:pt>
                <c:pt idx="15">
                  <c:v>5.1283728958788077E-2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A-4A30-9952-27CEA0527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32015"/>
        <c:axId val="1"/>
      </c:barChart>
      <c:catAx>
        <c:axId val="16913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9132015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'2004'!$N$1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'2004'!$M$2:$M$20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</c:strCache>
            </c:strRef>
          </c:cat>
          <c:val>
            <c:numRef>
              <c:f>'2004'!$N$2:$N$20</c:f>
              <c:numCache>
                <c:formatCode>0.0%</c:formatCode>
                <c:ptCount val="19"/>
                <c:pt idx="0">
                  <c:v>7.6026660479635536E-2</c:v>
                </c:pt>
                <c:pt idx="1">
                  <c:v>6.1174198130776361E-2</c:v>
                </c:pt>
                <c:pt idx="2">
                  <c:v>4.5093442729699812E-2</c:v>
                </c:pt>
                <c:pt idx="3">
                  <c:v>5.7253416427364E-2</c:v>
                </c:pt>
                <c:pt idx="4">
                  <c:v>4.2936668414089219E-2</c:v>
                </c:pt>
                <c:pt idx="5">
                  <c:v>3.3389619906330645E-2</c:v>
                </c:pt>
                <c:pt idx="6">
                  <c:v>2.450479885644272E-2</c:v>
                </c:pt>
                <c:pt idx="7">
                  <c:v>4.4788088848552177E-2</c:v>
                </c:pt>
                <c:pt idx="8">
                  <c:v>0.158741331556259</c:v>
                </c:pt>
                <c:pt idx="9">
                  <c:v>9.7151699792059593E-2</c:v>
                </c:pt>
                <c:pt idx="10">
                  <c:v>0.16538643067846606</c:v>
                </c:pt>
                <c:pt idx="11">
                  <c:v>3.9321740857344786E-2</c:v>
                </c:pt>
                <c:pt idx="12">
                  <c:v>0.11042869426360398</c:v>
                </c:pt>
                <c:pt idx="13">
                  <c:v>9.4034736138944558E-2</c:v>
                </c:pt>
                <c:pt idx="14">
                  <c:v>5.8571750394232937E-2</c:v>
                </c:pt>
                <c:pt idx="15">
                  <c:v>0</c:v>
                </c:pt>
                <c:pt idx="16">
                  <c:v>1.7763580763911883E-2</c:v>
                </c:pt>
                <c:pt idx="17">
                  <c:v>7.2985186540684574E-2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F-4FF7-824E-96FF412F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3551"/>
        <c:axId val="1"/>
      </c:barChart>
      <c:catAx>
        <c:axId val="181953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3551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'2011'!$O$1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'2011'!$O$2:$O$44</c:f>
              <c:numCache>
                <c:formatCode>0.0%</c:formatCode>
                <c:ptCount val="43"/>
                <c:pt idx="0">
                  <c:v>0.9566080090218434</c:v>
                </c:pt>
                <c:pt idx="1">
                  <c:v>0.94920469149159037</c:v>
                </c:pt>
                <c:pt idx="2">
                  <c:v>0.90553296618456935</c:v>
                </c:pt>
                <c:pt idx="3">
                  <c:v>0.88941391824441551</c:v>
                </c:pt>
                <c:pt idx="4">
                  <c:v>0.97706556895030872</c:v>
                </c:pt>
                <c:pt idx="5">
                  <c:v>0.92420705753123711</c:v>
                </c:pt>
                <c:pt idx="6">
                  <c:v>0.86066292365372776</c:v>
                </c:pt>
                <c:pt idx="7">
                  <c:v>0.86461860604247687</c:v>
                </c:pt>
                <c:pt idx="8">
                  <c:v>0.81322501940778524</c:v>
                </c:pt>
                <c:pt idx="9">
                  <c:v>0.81250495708952186</c:v>
                </c:pt>
                <c:pt idx="10">
                  <c:v>0.79897759545597979</c:v>
                </c:pt>
                <c:pt idx="11">
                  <c:v>0.91411865026190775</c:v>
                </c:pt>
                <c:pt idx="12">
                  <c:v>0.92707202877430162</c:v>
                </c:pt>
                <c:pt idx="13">
                  <c:v>1</c:v>
                </c:pt>
                <c:pt idx="14">
                  <c:v>0.93930457333734307</c:v>
                </c:pt>
                <c:pt idx="15">
                  <c:v>0.89670227788774737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9-4647-A80A-E7F20148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27215"/>
        <c:axId val="1"/>
      </c:barChart>
      <c:catAx>
        <c:axId val="169127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9127215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'2011'!$P$1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'2011'!$M$2:$M$44</c:f>
              <c:strCache>
                <c:ptCount val="43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strCache>
            </c:strRef>
          </c:cat>
          <c:val>
            <c:numRef>
              <c:f>'2011'!$P$2:$P$44</c:f>
              <c:numCache>
                <c:formatCode>0.0%</c:formatCode>
                <c:ptCount val="43"/>
                <c:pt idx="0">
                  <c:v>2.4906182653882874E-2</c:v>
                </c:pt>
                <c:pt idx="1">
                  <c:v>1.5337087610572427E-2</c:v>
                </c:pt>
                <c:pt idx="2">
                  <c:v>3.2353698080189411E-2</c:v>
                </c:pt>
                <c:pt idx="3">
                  <c:v>6.0225833572789295E-2</c:v>
                </c:pt>
                <c:pt idx="4">
                  <c:v>5.2925610114672155E-3</c:v>
                </c:pt>
                <c:pt idx="5">
                  <c:v>2.7644285779669549E-2</c:v>
                </c:pt>
                <c:pt idx="6">
                  <c:v>5.4746227453321146E-2</c:v>
                </c:pt>
                <c:pt idx="7">
                  <c:v>1.6153155848040682E-2</c:v>
                </c:pt>
                <c:pt idx="8">
                  <c:v>8.7384939558611513E-2</c:v>
                </c:pt>
                <c:pt idx="9">
                  <c:v>7.023538888904815E-2</c:v>
                </c:pt>
                <c:pt idx="10">
                  <c:v>7.992111076049227E-2</c:v>
                </c:pt>
                <c:pt idx="11">
                  <c:v>4.1590089350500778E-2</c:v>
                </c:pt>
                <c:pt idx="12">
                  <c:v>3.5037673250441846E-2</c:v>
                </c:pt>
                <c:pt idx="13">
                  <c:v>0</c:v>
                </c:pt>
                <c:pt idx="14">
                  <c:v>2.9490798676794432E-2</c:v>
                </c:pt>
                <c:pt idx="15">
                  <c:v>4.1166863421745477E-2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1-4903-98A7-FA18A2379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6143"/>
        <c:axId val="1"/>
      </c:barChart>
      <c:catAx>
        <c:axId val="168546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614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'2012'!$M$2:$M$15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'2012'!$N$2:$N$15</c:f>
              <c:numCache>
                <c:formatCode>0.0%</c:formatCode>
                <c:ptCount val="14"/>
                <c:pt idx="0">
                  <c:v>1.3123252001157295E-2</c:v>
                </c:pt>
                <c:pt idx="1">
                  <c:v>1.575129097440503E-2</c:v>
                </c:pt>
                <c:pt idx="2">
                  <c:v>4.7115370866297752E-2</c:v>
                </c:pt>
                <c:pt idx="3">
                  <c:v>2.1040590826245445E-2</c:v>
                </c:pt>
                <c:pt idx="4">
                  <c:v>1.2056262558606833E-2</c:v>
                </c:pt>
                <c:pt idx="5">
                  <c:v>4.5029325821438336E-2</c:v>
                </c:pt>
                <c:pt idx="6">
                  <c:v>8.1860277093822348E-2</c:v>
                </c:pt>
                <c:pt idx="7">
                  <c:v>0.11641049754606637</c:v>
                </c:pt>
                <c:pt idx="8">
                  <c:v>4.690416751006455E-2</c:v>
                </c:pt>
                <c:pt idx="9">
                  <c:v>8.9126803756742701E-2</c:v>
                </c:pt>
                <c:pt idx="10">
                  <c:v>0.13621927428794381</c:v>
                </c:pt>
                <c:pt idx="11">
                  <c:v>2.9072228579543748E-2</c:v>
                </c:pt>
                <c:pt idx="12">
                  <c:v>1.4327062228654125E-2</c:v>
                </c:pt>
                <c:pt idx="13">
                  <c:v>4.8075460384281253E-2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4-4205-8125-CF3ED3179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6543"/>
        <c:axId val="1"/>
      </c:barChart>
      <c:catAx>
        <c:axId val="168546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65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'2012'!$M$2:$M$15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'2012'!$O$2:$O$15</c:f>
              <c:numCache>
                <c:formatCode>0.0%</c:formatCode>
                <c:ptCount val="14"/>
                <c:pt idx="0">
                  <c:v>0.96422750506316901</c:v>
                </c:pt>
                <c:pt idx="1">
                  <c:v>0.95863093567579716</c:v>
                </c:pt>
                <c:pt idx="2">
                  <c:v>0.89037755621058823</c:v>
                </c:pt>
                <c:pt idx="3">
                  <c:v>0.89587921476306198</c:v>
                </c:pt>
                <c:pt idx="4">
                  <c:v>0.98191560616208973</c:v>
                </c:pt>
                <c:pt idx="5">
                  <c:v>0.93100548676659167</c:v>
                </c:pt>
                <c:pt idx="6">
                  <c:v>0.86558744625335338</c:v>
                </c:pt>
                <c:pt idx="7">
                  <c:v>0.86551561994886428</c:v>
                </c:pt>
                <c:pt idx="8">
                  <c:v>0.84673717472955046</c:v>
                </c:pt>
                <c:pt idx="9">
                  <c:v>0.77240491771857289</c:v>
                </c:pt>
                <c:pt idx="10">
                  <c:v>0.74380413577838467</c:v>
                </c:pt>
                <c:pt idx="11">
                  <c:v>0.9123859437345182</c:v>
                </c:pt>
                <c:pt idx="12">
                  <c:v>0.91078147612156302</c:v>
                </c:pt>
                <c:pt idx="13">
                  <c:v>0.89436639793765527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B-4D8A-8B13-A385F0056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8143"/>
        <c:axId val="1"/>
      </c:barChart>
      <c:catAx>
        <c:axId val="168548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81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'2012'!$M$2:$M$15</c:f>
              <c:strCache>
                <c:ptCount val="14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TOTALS</c:v>
                </c:pt>
              </c:strCache>
            </c:strRef>
          </c:cat>
          <c:val>
            <c:numRef>
              <c:f>'2012'!$P$2:$P$15</c:f>
              <c:numCache>
                <c:formatCode>0.0%</c:formatCode>
                <c:ptCount val="14"/>
                <c:pt idx="0">
                  <c:v>1.6862764008101067E-2</c:v>
                </c:pt>
                <c:pt idx="1">
                  <c:v>1.1234634598114055E-2</c:v>
                </c:pt>
                <c:pt idx="2">
                  <c:v>4.0016709461681607E-2</c:v>
                </c:pt>
                <c:pt idx="3">
                  <c:v>6.8271567436209005E-2</c:v>
                </c:pt>
                <c:pt idx="4">
                  <c:v>6.0281312793034163E-3</c:v>
                </c:pt>
                <c:pt idx="5">
                  <c:v>1.8919884798923672E-2</c:v>
                </c:pt>
                <c:pt idx="6">
                  <c:v>4.7315423909448387E-2</c:v>
                </c:pt>
                <c:pt idx="7">
                  <c:v>1.631057689481882E-2</c:v>
                </c:pt>
                <c:pt idx="8">
                  <c:v>9.4719766997278645E-2</c:v>
                </c:pt>
                <c:pt idx="9">
                  <c:v>0.10205087483913365</c:v>
                </c:pt>
                <c:pt idx="10">
                  <c:v>0.11002731174404994</c:v>
                </c:pt>
                <c:pt idx="11">
                  <c:v>5.5674205327223017E-2</c:v>
                </c:pt>
                <c:pt idx="12">
                  <c:v>4.4500723589001444E-2</c:v>
                </c:pt>
                <c:pt idx="13">
                  <c:v>4.6338367548053587E-2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4-4F35-8528-E8C233D3D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4543"/>
        <c:axId val="1"/>
      </c:barChart>
      <c:catAx>
        <c:axId val="16854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45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'2013'!$M$2:$M$17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'2013'!$N$2:$N$17</c:f>
              <c:numCache>
                <c:formatCode>0.0%</c:formatCode>
                <c:ptCount val="16"/>
                <c:pt idx="0">
                  <c:v>1.9400000000000001E-2</c:v>
                </c:pt>
                <c:pt idx="1">
                  <c:v>2.2800000000000001E-2</c:v>
                </c:pt>
                <c:pt idx="2">
                  <c:v>4.1599999999999998E-2</c:v>
                </c:pt>
                <c:pt idx="3">
                  <c:v>1.9599999999999999E-2</c:v>
                </c:pt>
                <c:pt idx="4">
                  <c:v>0</c:v>
                </c:pt>
                <c:pt idx="5">
                  <c:v>4.1599999999999998E-2</c:v>
                </c:pt>
                <c:pt idx="6">
                  <c:v>9.0899999999999995E-2</c:v>
                </c:pt>
                <c:pt idx="7">
                  <c:v>7.8E-2</c:v>
                </c:pt>
                <c:pt idx="8">
                  <c:v>4.3200000000000002E-2</c:v>
                </c:pt>
                <c:pt idx="9">
                  <c:v>7.2400000000000006E-2</c:v>
                </c:pt>
                <c:pt idx="10">
                  <c:v>0.10440000000000001</c:v>
                </c:pt>
                <c:pt idx="11">
                  <c:v>1.7100000000000001E-2</c:v>
                </c:pt>
                <c:pt idx="12">
                  <c:v>1.6199999999999999E-2</c:v>
                </c:pt>
                <c:pt idx="13">
                  <c:v>0</c:v>
                </c:pt>
                <c:pt idx="14">
                  <c:v>1.7299999999999999E-2</c:v>
                </c:pt>
                <c:pt idx="15">
                  <c:v>4.2000000000000003E-2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2-4752-8375-0CA37BF4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7343"/>
        <c:axId val="1"/>
      </c:barChart>
      <c:catAx>
        <c:axId val="16854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73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'2013'!$M$2:$M$17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'2013'!$O$2:$O$17</c:f>
              <c:numCache>
                <c:formatCode>0.0%</c:formatCode>
                <c:ptCount val="16"/>
                <c:pt idx="0">
                  <c:v>0.95886140392223262</c:v>
                </c:pt>
                <c:pt idx="1">
                  <c:v>0.94664428584654636</c:v>
                </c:pt>
                <c:pt idx="2">
                  <c:v>0.88364122307935344</c:v>
                </c:pt>
                <c:pt idx="3">
                  <c:v>0.88160579569067188</c:v>
                </c:pt>
                <c:pt idx="4">
                  <c:v>0.98440207972270366</c:v>
                </c:pt>
                <c:pt idx="5">
                  <c:v>0.90640084416604916</c:v>
                </c:pt>
                <c:pt idx="6">
                  <c:v>0.85500483360914947</c:v>
                </c:pt>
                <c:pt idx="7">
                  <c:v>0.90710742335034378</c:v>
                </c:pt>
                <c:pt idx="8">
                  <c:v>0.83736500693952198</c:v>
                </c:pt>
                <c:pt idx="9">
                  <c:v>0.77274205047768429</c:v>
                </c:pt>
                <c:pt idx="10">
                  <c:v>0.77970984879444216</c:v>
                </c:pt>
                <c:pt idx="11">
                  <c:v>0.91087359004278501</c:v>
                </c:pt>
                <c:pt idx="12">
                  <c:v>0.93704833788341091</c:v>
                </c:pt>
                <c:pt idx="13">
                  <c:v>1</c:v>
                </c:pt>
                <c:pt idx="14">
                  <c:v>0.9273546150077262</c:v>
                </c:pt>
                <c:pt idx="15">
                  <c:v>0.89241798091786306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1-4FFD-AA25-FF1B7BC06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5343"/>
        <c:axId val="1"/>
      </c:barChart>
      <c:catAx>
        <c:axId val="168545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53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'2013'!$M$2:$M$17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'2013'!$P$2:$P$17</c:f>
              <c:numCache>
                <c:formatCode>0.0%</c:formatCode>
                <c:ptCount val="16"/>
                <c:pt idx="0">
                  <c:v>1.5023555818939381E-2</c:v>
                </c:pt>
                <c:pt idx="1">
                  <c:v>1.1411803064884252E-2</c:v>
                </c:pt>
                <c:pt idx="2">
                  <c:v>3.7333183061401508E-2</c:v>
                </c:pt>
                <c:pt idx="3">
                  <c:v>7.6480278552574929E-2</c:v>
                </c:pt>
                <c:pt idx="4">
                  <c:v>1.5597920277296361E-2</c:v>
                </c:pt>
                <c:pt idx="5">
                  <c:v>4.389214431647246E-2</c:v>
                </c:pt>
                <c:pt idx="6">
                  <c:v>5.4070882010781404E-2</c:v>
                </c:pt>
                <c:pt idx="7">
                  <c:v>1.3134437093051357E-2</c:v>
                </c:pt>
                <c:pt idx="8">
                  <c:v>0.10874498895037497</c:v>
                </c:pt>
                <c:pt idx="9">
                  <c:v>0.11401682589476686</c:v>
                </c:pt>
                <c:pt idx="10">
                  <c:v>9.9918267266040042E-2</c:v>
                </c:pt>
                <c:pt idx="11">
                  <c:v>6.6924931933099965E-2</c:v>
                </c:pt>
                <c:pt idx="12">
                  <c:v>2.5052192066805843E-2</c:v>
                </c:pt>
                <c:pt idx="13">
                  <c:v>0</c:v>
                </c:pt>
                <c:pt idx="14">
                  <c:v>5.0126257867561148E-2</c:v>
                </c:pt>
                <c:pt idx="15">
                  <c:v>5.0707280042155571E-2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7-43BE-8514-2E05DD1FE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7743"/>
        <c:axId val="1"/>
      </c:barChart>
      <c:catAx>
        <c:axId val="168547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77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'2014'!$M$2:$M$17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'2014'!$N$2:$N$17</c:f>
              <c:numCache>
                <c:formatCode>0.0%</c:formatCode>
                <c:ptCount val="16"/>
                <c:pt idx="0">
                  <c:v>9.1176965571829627E-3</c:v>
                </c:pt>
                <c:pt idx="1">
                  <c:v>3.5281037220442991E-2</c:v>
                </c:pt>
                <c:pt idx="2">
                  <c:v>7.4945089925194983E-2</c:v>
                </c:pt>
                <c:pt idx="3">
                  <c:v>2.4697209159265758E-2</c:v>
                </c:pt>
                <c:pt idx="4">
                  <c:v>0</c:v>
                </c:pt>
                <c:pt idx="5">
                  <c:v>2.8530103263876085E-2</c:v>
                </c:pt>
                <c:pt idx="6">
                  <c:v>0.10298380767813957</c:v>
                </c:pt>
                <c:pt idx="7">
                  <c:v>4.5905843561091772E-2</c:v>
                </c:pt>
                <c:pt idx="8">
                  <c:v>4.4155844155844157E-2</c:v>
                </c:pt>
                <c:pt idx="9">
                  <c:v>8.4030429333411066E-2</c:v>
                </c:pt>
                <c:pt idx="10">
                  <c:v>0.11573463746544757</c:v>
                </c:pt>
                <c:pt idx="11">
                  <c:v>3.9970549078145803E-2</c:v>
                </c:pt>
                <c:pt idx="12">
                  <c:v>1.4556629331608104E-2</c:v>
                </c:pt>
                <c:pt idx="13">
                  <c:v>0</c:v>
                </c:pt>
                <c:pt idx="14">
                  <c:v>7.7535885455794502E-3</c:v>
                </c:pt>
                <c:pt idx="15">
                  <c:v>4.6257829036104876E-2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F-4B0D-A894-97DACBC5E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5743"/>
        <c:axId val="1"/>
      </c:barChart>
      <c:catAx>
        <c:axId val="168545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85457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'2014'!$O$1</c:f>
              <c:strCache>
                <c:ptCount val="1"/>
                <c:pt idx="0">
                  <c:v>Castellà</c:v>
                </c:pt>
              </c:strCache>
            </c:strRef>
          </c:tx>
          <c:invertIfNegative val="0"/>
          <c:cat>
            <c:strRef>
              <c:f>'2014'!$M$2:$M$17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'2014'!$O$2:$O$17</c:f>
              <c:numCache>
                <c:formatCode>0.0%</c:formatCode>
                <c:ptCount val="16"/>
                <c:pt idx="0">
                  <c:v>0.97105210034376555</c:v>
                </c:pt>
                <c:pt idx="1">
                  <c:v>0.94272613504857772</c:v>
                </c:pt>
                <c:pt idx="2">
                  <c:v>0.84723645816754201</c:v>
                </c:pt>
                <c:pt idx="3">
                  <c:v>0.85748470328335336</c:v>
                </c:pt>
                <c:pt idx="4">
                  <c:v>0.97774847535849674</c:v>
                </c:pt>
                <c:pt idx="5">
                  <c:v>0.88555112483865028</c:v>
                </c:pt>
                <c:pt idx="6">
                  <c:v>0.81413264570687249</c:v>
                </c:pt>
                <c:pt idx="7">
                  <c:v>0.9343103132441839</c:v>
                </c:pt>
                <c:pt idx="8">
                  <c:v>0.77372395046813647</c:v>
                </c:pt>
                <c:pt idx="9">
                  <c:v>0.76822408114488905</c:v>
                </c:pt>
                <c:pt idx="10">
                  <c:v>0.7780565596427812</c:v>
                </c:pt>
                <c:pt idx="11">
                  <c:v>0.83176665187396615</c:v>
                </c:pt>
                <c:pt idx="12">
                  <c:v>0.91904896688366833</c:v>
                </c:pt>
                <c:pt idx="13">
                  <c:v>1</c:v>
                </c:pt>
                <c:pt idx="14">
                  <c:v>0.94114504031464308</c:v>
                </c:pt>
                <c:pt idx="15">
                  <c:v>0.87508923657236437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E-4364-85DC-B1F20235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1151"/>
        <c:axId val="1"/>
      </c:barChart>
      <c:catAx>
        <c:axId val="181951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11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'2005'!$N$1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'2005'!$M$2:$M$20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DOCTORAT</c:v>
                </c:pt>
                <c:pt idx="17">
                  <c:v>TOTALS</c:v>
                </c:pt>
                <c:pt idx="18">
                  <c:v>0</c:v>
                </c:pt>
              </c:strCache>
            </c:strRef>
          </c:cat>
          <c:val>
            <c:numRef>
              <c:f>'2005'!$N$2:$N$20</c:f>
              <c:numCache>
                <c:formatCode>0.0%</c:formatCode>
                <c:ptCount val="19"/>
                <c:pt idx="0">
                  <c:v>7.9476365415920416E-2</c:v>
                </c:pt>
                <c:pt idx="1">
                  <c:v>4.0930845298247372E-2</c:v>
                </c:pt>
                <c:pt idx="2">
                  <c:v>5.290943144662074E-2</c:v>
                </c:pt>
                <c:pt idx="3">
                  <c:v>6.1254176090971335E-2</c:v>
                </c:pt>
                <c:pt idx="4">
                  <c:v>5.2257250945775532E-2</c:v>
                </c:pt>
                <c:pt idx="5">
                  <c:v>3.0360030360030359E-2</c:v>
                </c:pt>
                <c:pt idx="6">
                  <c:v>2.1986970684039087E-2</c:v>
                </c:pt>
                <c:pt idx="7">
                  <c:v>4.7936553951918495E-2</c:v>
                </c:pt>
                <c:pt idx="8">
                  <c:v>0.18681639809635134</c:v>
                </c:pt>
                <c:pt idx="9">
                  <c:v>0.10272191429045688</c:v>
                </c:pt>
                <c:pt idx="10">
                  <c:v>0.15271726535341829</c:v>
                </c:pt>
                <c:pt idx="11">
                  <c:v>5.1427683979322431E-2</c:v>
                </c:pt>
                <c:pt idx="12">
                  <c:v>0.11599535528630153</c:v>
                </c:pt>
                <c:pt idx="13">
                  <c:v>9.4354758839259187E-2</c:v>
                </c:pt>
                <c:pt idx="14">
                  <c:v>6.7492833118891218E-2</c:v>
                </c:pt>
                <c:pt idx="15">
                  <c:v>0</c:v>
                </c:pt>
                <c:pt idx="16">
                  <c:v>1.5736766809728183E-2</c:v>
                </c:pt>
                <c:pt idx="17">
                  <c:v>7.3988476470948555E-2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F-49B7-A5C8-43CE9D47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5023"/>
        <c:axId val="1"/>
      </c:barChart>
      <c:catAx>
        <c:axId val="177545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50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'2014'!$P$1</c:f>
              <c:strCache>
                <c:ptCount val="1"/>
                <c:pt idx="0">
                  <c:v>Anglés</c:v>
                </c:pt>
              </c:strCache>
            </c:strRef>
          </c:tx>
          <c:invertIfNegative val="0"/>
          <c:cat>
            <c:strRef>
              <c:f>'2014'!$M$2:$M$17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Universit.</c:v>
                </c:pt>
                <c:pt idx="14">
                  <c:v>Uni.Master</c:v>
                </c:pt>
                <c:pt idx="15">
                  <c:v>TOTALS</c:v>
                </c:pt>
              </c:strCache>
            </c:strRef>
          </c:cat>
          <c:val>
            <c:numRef>
              <c:f>'2014'!$P$2:$P$17</c:f>
              <c:numCache>
                <c:formatCode>0.0%</c:formatCode>
                <c:ptCount val="16"/>
                <c:pt idx="0">
                  <c:v>1.3692283092202261E-2</c:v>
                </c:pt>
                <c:pt idx="1">
                  <c:v>9.5035928627176594E-3</c:v>
                </c:pt>
                <c:pt idx="2">
                  <c:v>4.2071197411003236E-2</c:v>
                </c:pt>
                <c:pt idx="3">
                  <c:v>9.3879185438957249E-2</c:v>
                </c:pt>
                <c:pt idx="4">
                  <c:v>1.9779133014669523E-2</c:v>
                </c:pt>
                <c:pt idx="5">
                  <c:v>7.0532915360501575E-2</c:v>
                </c:pt>
                <c:pt idx="6">
                  <c:v>6.0781267517657799E-2</c:v>
                </c:pt>
                <c:pt idx="7">
                  <c:v>1.9783843194724308E-2</c:v>
                </c:pt>
                <c:pt idx="8">
                  <c:v>0.15795832074901842</c:v>
                </c:pt>
                <c:pt idx="9">
                  <c:v>0.11714127488414118</c:v>
                </c:pt>
                <c:pt idx="10">
                  <c:v>0.10206251328938976</c:v>
                </c:pt>
                <c:pt idx="11">
                  <c:v>8.7818211159075316E-2</c:v>
                </c:pt>
                <c:pt idx="12">
                  <c:v>5.9116089118919572E-2</c:v>
                </c:pt>
                <c:pt idx="13">
                  <c:v>0</c:v>
                </c:pt>
                <c:pt idx="14">
                  <c:v>4.9494409783180739E-2</c:v>
                </c:pt>
                <c:pt idx="15">
                  <c:v>6.060654963528201E-2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E-43AA-9AFD-C2FAADAF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3951"/>
        <c:axId val="1"/>
      </c:barChart>
      <c:catAx>
        <c:axId val="18195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3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Teleco ADE</c:v>
                </c:pt>
                <c:pt idx="14">
                  <c:v>Inf. Ade</c:v>
                </c:pt>
                <c:pt idx="15">
                  <c:v>TOTALS</c:v>
                </c:pt>
              </c:strCache>
            </c:strRef>
          </c:cat>
          <c:val>
            <c:numRef>
              <c:f>'2015'!$N$2:$N$17</c:f>
              <c:numCache>
                <c:formatCode>0.0%</c:formatCode>
                <c:ptCount val="16"/>
                <c:pt idx="0">
                  <c:v>4.9164734360217406E-2</c:v>
                </c:pt>
                <c:pt idx="1">
                  <c:v>3.141586898335072E-2</c:v>
                </c:pt>
                <c:pt idx="2">
                  <c:v>0.10092632598288201</c:v>
                </c:pt>
                <c:pt idx="3">
                  <c:v>2.4181213845667463E-2</c:v>
                </c:pt>
                <c:pt idx="4">
                  <c:v>0</c:v>
                </c:pt>
                <c:pt idx="5">
                  <c:v>3.5311382631437079E-2</c:v>
                </c:pt>
                <c:pt idx="6">
                  <c:v>0.1068084335165831</c:v>
                </c:pt>
                <c:pt idx="7">
                  <c:v>7.3096089486044402E-2</c:v>
                </c:pt>
                <c:pt idx="8">
                  <c:v>3.3344792024750776E-2</c:v>
                </c:pt>
                <c:pt idx="9">
                  <c:v>0.14237166290886513</c:v>
                </c:pt>
                <c:pt idx="10">
                  <c:v>0.12104646622413121</c:v>
                </c:pt>
                <c:pt idx="11">
                  <c:v>7.3826838770964784E-2</c:v>
                </c:pt>
                <c:pt idx="12">
                  <c:v>4.2809836189420932E-3</c:v>
                </c:pt>
                <c:pt idx="13">
                  <c:v>0</c:v>
                </c:pt>
                <c:pt idx="14">
                  <c:v>0</c:v>
                </c:pt>
                <c:pt idx="15">
                  <c:v>6.4237705350936397E-2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0-4F32-8AE7-AABEF1E8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1551"/>
        <c:axId val="1"/>
      </c:barChart>
      <c:catAx>
        <c:axId val="181951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15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Castellà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'2015'!$M$2:$M$17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Teleco ADE</c:v>
                </c:pt>
                <c:pt idx="14">
                  <c:v>Inf. Ade</c:v>
                </c:pt>
                <c:pt idx="15">
                  <c:v>TOTALS</c:v>
                </c:pt>
              </c:strCache>
            </c:strRef>
          </c:cat>
          <c:val>
            <c:numRef>
              <c:f>'2015'!$O$2:$O$17</c:f>
              <c:numCache>
                <c:formatCode>0.0%</c:formatCode>
                <c:ptCount val="16"/>
                <c:pt idx="0">
                  <c:v>0.93165252314737212</c:v>
                </c:pt>
                <c:pt idx="1">
                  <c:v>0.94686521798303314</c:v>
                </c:pt>
                <c:pt idx="2">
                  <c:v>0.82637613908442342</c:v>
                </c:pt>
                <c:pt idx="3">
                  <c:v>0.84120473956674002</c:v>
                </c:pt>
                <c:pt idx="4">
                  <c:v>0.97685185185185186</c:v>
                </c:pt>
                <c:pt idx="5">
                  <c:v>0.75794071358942383</c:v>
                </c:pt>
                <c:pt idx="6">
                  <c:v>0.81495801365311427</c:v>
                </c:pt>
                <c:pt idx="7">
                  <c:v>0.91160225515305748</c:v>
                </c:pt>
                <c:pt idx="8">
                  <c:v>0.76701615675489865</c:v>
                </c:pt>
                <c:pt idx="9">
                  <c:v>0.7267261379603307</c:v>
                </c:pt>
                <c:pt idx="10">
                  <c:v>0.7688402967590785</c:v>
                </c:pt>
                <c:pt idx="11">
                  <c:v>0.83483635756786068</c:v>
                </c:pt>
                <c:pt idx="12">
                  <c:v>0.77335969076188915</c:v>
                </c:pt>
                <c:pt idx="13">
                  <c:v>0.97496423462088699</c:v>
                </c:pt>
                <c:pt idx="14">
                  <c:v>1</c:v>
                </c:pt>
                <c:pt idx="15">
                  <c:v>0.84649361470009521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2-46C2-B781-492B3FAE1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1951"/>
        <c:axId val="1"/>
      </c:barChart>
      <c:catAx>
        <c:axId val="181951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1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Anglés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'2015'!$M$2:$M$17</c:f>
              <c:strCache>
                <c:ptCount val="16"/>
                <c:pt idx="0">
                  <c:v>ETS Arquit</c:v>
                </c:pt>
                <c:pt idx="1">
                  <c:v>Camins</c:v>
                </c:pt>
                <c:pt idx="2">
                  <c:v>Industr.</c:v>
                </c:pt>
                <c:pt idx="3">
                  <c:v>ETSIDiseny</c:v>
                </c:pt>
                <c:pt idx="4">
                  <c:v>Geodesia</c:v>
                </c:pt>
                <c:pt idx="5">
                  <c:v>Gest.Edif.</c:v>
                </c:pt>
                <c:pt idx="6">
                  <c:v>EPS Alcoi</c:v>
                </c:pt>
                <c:pt idx="7">
                  <c:v>Fac. BBAA</c:v>
                </c:pt>
                <c:pt idx="8">
                  <c:v>Fac. Ade</c:v>
                </c:pt>
                <c:pt idx="9">
                  <c:v>EPS Gandia</c:v>
                </c:pt>
                <c:pt idx="10">
                  <c:v>ETSINF</c:v>
                </c:pt>
                <c:pt idx="11">
                  <c:v>Agronómica</c:v>
                </c:pt>
                <c:pt idx="12">
                  <c:v>ETS Teleco</c:v>
                </c:pt>
                <c:pt idx="13">
                  <c:v>Teleco ADE</c:v>
                </c:pt>
                <c:pt idx="14">
                  <c:v>Inf. Ade</c:v>
                </c:pt>
                <c:pt idx="15">
                  <c:v>TOTALS</c:v>
                </c:pt>
              </c:strCache>
            </c:strRef>
          </c:cat>
          <c:val>
            <c:numRef>
              <c:f>'2015'!$P$2:$P$17</c:f>
              <c:numCache>
                <c:formatCode>0.0%</c:formatCode>
                <c:ptCount val="16"/>
                <c:pt idx="0">
                  <c:v>1.9182742492410455E-2</c:v>
                </c:pt>
                <c:pt idx="1">
                  <c:v>2.1718913033616113E-2</c:v>
                </c:pt>
                <c:pt idx="2">
                  <c:v>7.2697534932694541E-2</c:v>
                </c:pt>
                <c:pt idx="3">
                  <c:v>0.11103095463916772</c:v>
                </c:pt>
                <c:pt idx="4">
                  <c:v>2.3148148148148147E-2</c:v>
                </c:pt>
                <c:pt idx="5">
                  <c:v>0.20674790377913912</c:v>
                </c:pt>
                <c:pt idx="6">
                  <c:v>6.2727803620693134E-2</c:v>
                </c:pt>
                <c:pt idx="7">
                  <c:v>1.5301655360898133E-2</c:v>
                </c:pt>
                <c:pt idx="8">
                  <c:v>0.19963905122035067</c:v>
                </c:pt>
                <c:pt idx="9">
                  <c:v>0.10443420579681731</c:v>
                </c:pt>
                <c:pt idx="10">
                  <c:v>0.11011323701679032</c:v>
                </c:pt>
                <c:pt idx="11">
                  <c:v>9.133680366117447E-2</c:v>
                </c:pt>
                <c:pt idx="12">
                  <c:v>0.22235932561916871</c:v>
                </c:pt>
                <c:pt idx="13">
                  <c:v>2.5035765379113017E-2</c:v>
                </c:pt>
                <c:pt idx="14">
                  <c:v>0</c:v>
                </c:pt>
                <c:pt idx="15">
                  <c:v>7.7043460751273357E-2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4-4FE4-86C1-D0881B110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52351"/>
        <c:axId val="1"/>
      </c:barChart>
      <c:catAx>
        <c:axId val="181952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9523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'2006'!$N$1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'2006'!$M$2:$M$20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</c:strCache>
            </c:strRef>
          </c:cat>
          <c:val>
            <c:numRef>
              <c:f>'2006'!$N$2:$N$20</c:f>
              <c:numCache>
                <c:formatCode>0.0%</c:formatCode>
                <c:ptCount val="19"/>
                <c:pt idx="0">
                  <c:v>7.4661572959056552E-2</c:v>
                </c:pt>
                <c:pt idx="1">
                  <c:v>3.3597116399851613E-2</c:v>
                </c:pt>
                <c:pt idx="2">
                  <c:v>5.3255672154295434E-2</c:v>
                </c:pt>
                <c:pt idx="3">
                  <c:v>5.2906085449576749E-2</c:v>
                </c:pt>
                <c:pt idx="4">
                  <c:v>4.4680448564251241E-2</c:v>
                </c:pt>
                <c:pt idx="5">
                  <c:v>2.7629826897470039E-2</c:v>
                </c:pt>
                <c:pt idx="6">
                  <c:v>3.7282020444978956E-2</c:v>
                </c:pt>
                <c:pt idx="7">
                  <c:v>4.6456513167451807E-2</c:v>
                </c:pt>
                <c:pt idx="8">
                  <c:v>0.17137291472386282</c:v>
                </c:pt>
                <c:pt idx="9">
                  <c:v>0.11132885253866709</c:v>
                </c:pt>
                <c:pt idx="10">
                  <c:v>0.1608846487424111</c:v>
                </c:pt>
                <c:pt idx="11">
                  <c:v>4.1573951497056581E-2</c:v>
                </c:pt>
                <c:pt idx="12">
                  <c:v>0.11067961165048544</c:v>
                </c:pt>
                <c:pt idx="13">
                  <c:v>0.10896670645974268</c:v>
                </c:pt>
                <c:pt idx="14">
                  <c:v>5.7409879839786383E-2</c:v>
                </c:pt>
                <c:pt idx="15">
                  <c:v>0</c:v>
                </c:pt>
                <c:pt idx="16">
                  <c:v>0</c:v>
                </c:pt>
                <c:pt idx="17">
                  <c:v>4.2270531400966184E-2</c:v>
                </c:pt>
                <c:pt idx="18">
                  <c:v>6.8712949080170366E-2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0-4235-88CA-54248095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5823"/>
        <c:axId val="1"/>
      </c:barChart>
      <c:catAx>
        <c:axId val="17754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58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'2007'!$N$1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'2007'!$M$2:$M$20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</c:strCache>
            </c:strRef>
          </c:cat>
          <c:val>
            <c:numRef>
              <c:f>'2007'!$N$2:$N$20</c:f>
              <c:numCache>
                <c:formatCode>0.0%</c:formatCode>
                <c:ptCount val="19"/>
                <c:pt idx="0">
                  <c:v>6.6827239102494926E-2</c:v>
                </c:pt>
                <c:pt idx="1">
                  <c:v>3.8525915602835581E-2</c:v>
                </c:pt>
                <c:pt idx="2">
                  <c:v>5.3484576728553654E-2</c:v>
                </c:pt>
                <c:pt idx="3">
                  <c:v>5.1449867051902097E-2</c:v>
                </c:pt>
                <c:pt idx="4">
                  <c:v>4.4091432181781263E-2</c:v>
                </c:pt>
                <c:pt idx="5">
                  <c:v>2.4123027439943715E-2</c:v>
                </c:pt>
                <c:pt idx="6">
                  <c:v>3.5401831129196336E-2</c:v>
                </c:pt>
                <c:pt idx="7">
                  <c:v>4.9011011449235108E-2</c:v>
                </c:pt>
                <c:pt idx="8">
                  <c:v>0.17332917964693667</c:v>
                </c:pt>
                <c:pt idx="9">
                  <c:v>0.10773140056568965</c:v>
                </c:pt>
                <c:pt idx="10">
                  <c:v>0.16179707652622527</c:v>
                </c:pt>
                <c:pt idx="11">
                  <c:v>4.209952361820582E-2</c:v>
                </c:pt>
                <c:pt idx="12">
                  <c:v>9.6674310251654072E-2</c:v>
                </c:pt>
                <c:pt idx="13">
                  <c:v>0.12419578979875444</c:v>
                </c:pt>
                <c:pt idx="14">
                  <c:v>5.6285714285714293E-2</c:v>
                </c:pt>
                <c:pt idx="15">
                  <c:v>0</c:v>
                </c:pt>
                <c:pt idx="16">
                  <c:v>2.3246390360170129E-2</c:v>
                </c:pt>
                <c:pt idx="17">
                  <c:v>3.6722178359620294E-3</c:v>
                </c:pt>
                <c:pt idx="18">
                  <c:v>6.898224541676877E-2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C-40FD-82B5-D655209BD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5423"/>
        <c:axId val="1"/>
      </c:barChart>
      <c:catAx>
        <c:axId val="177545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54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Valencià 2008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'2008'!$N$1</c:f>
              <c:strCache>
                <c:ptCount val="1"/>
                <c:pt idx="0">
                  <c:v>Valencià</c:v>
                </c:pt>
              </c:strCache>
            </c:strRef>
          </c:tx>
          <c:invertIfNegative val="0"/>
          <c:cat>
            <c:strRef>
              <c:f>'2008'!$M$2:$M$20</c:f>
              <c:strCache>
                <c:ptCount val="19"/>
                <c:pt idx="0">
                  <c:v>Agrònoms</c:v>
                </c:pt>
                <c:pt idx="1">
                  <c:v>ETS Arquit</c:v>
                </c:pt>
                <c:pt idx="2">
                  <c:v>Camins</c:v>
                </c:pt>
                <c:pt idx="3">
                  <c:v>Industr.</c:v>
                </c:pt>
                <c:pt idx="4">
                  <c:v>ETSIDiseny</c:v>
                </c:pt>
                <c:pt idx="5">
                  <c:v>ETSMRiE</c:v>
                </c:pt>
                <c:pt idx="6">
                  <c:v>Geodesia</c:v>
                </c:pt>
                <c:pt idx="7">
                  <c:v>Gest.Edif.</c:v>
                </c:pt>
                <c:pt idx="8">
                  <c:v>Inf.Aplic.</c:v>
                </c:pt>
                <c:pt idx="9">
                  <c:v>EPS Alcoi</c:v>
                </c:pt>
                <c:pt idx="10">
                  <c:v>Fac. BBAA</c:v>
                </c:pt>
                <c:pt idx="11">
                  <c:v>Fac. Ade</c:v>
                </c:pt>
                <c:pt idx="12">
                  <c:v>Fac.Inf.</c:v>
                </c:pt>
                <c:pt idx="13">
                  <c:v>EPS Gandia</c:v>
                </c:pt>
                <c:pt idx="14">
                  <c:v>ETS Teleco</c:v>
                </c:pt>
                <c:pt idx="15">
                  <c:v>Universit.</c:v>
                </c:pt>
                <c:pt idx="16">
                  <c:v>Uni.Master</c:v>
                </c:pt>
                <c:pt idx="17">
                  <c:v>DOCTORAT</c:v>
                </c:pt>
                <c:pt idx="18">
                  <c:v>TOTALS</c:v>
                </c:pt>
              </c:strCache>
            </c:strRef>
          </c:cat>
          <c:val>
            <c:numRef>
              <c:f>'2008'!$N$2:$N$20</c:f>
              <c:numCache>
                <c:formatCode>0.0%</c:formatCode>
                <c:ptCount val="19"/>
                <c:pt idx="0">
                  <c:v>6.9664541419785078E-2</c:v>
                </c:pt>
                <c:pt idx="1">
                  <c:v>3.9746480253887342E-2</c:v>
                </c:pt>
                <c:pt idx="2">
                  <c:v>5.4905609790717111E-2</c:v>
                </c:pt>
                <c:pt idx="3">
                  <c:v>6.6547676542846948E-2</c:v>
                </c:pt>
                <c:pt idx="4">
                  <c:v>5.175238912166101E-2</c:v>
                </c:pt>
                <c:pt idx="5">
                  <c:v>3.3132010353753238E-2</c:v>
                </c:pt>
                <c:pt idx="6">
                  <c:v>3.6129568106312293E-2</c:v>
                </c:pt>
                <c:pt idx="7">
                  <c:v>5.0813724473929719E-2</c:v>
                </c:pt>
                <c:pt idx="8">
                  <c:v>0.16398348813209496</c:v>
                </c:pt>
                <c:pt idx="9">
                  <c:v>9.6576860087986896E-2</c:v>
                </c:pt>
                <c:pt idx="10">
                  <c:v>0.14820497790344178</c:v>
                </c:pt>
                <c:pt idx="11">
                  <c:v>4.6826252523398788E-2</c:v>
                </c:pt>
                <c:pt idx="12">
                  <c:v>0.10816174646489705</c:v>
                </c:pt>
                <c:pt idx="13">
                  <c:v>0.14966516258415699</c:v>
                </c:pt>
                <c:pt idx="14">
                  <c:v>5.1097963097214746E-2</c:v>
                </c:pt>
                <c:pt idx="15">
                  <c:v>0</c:v>
                </c:pt>
                <c:pt idx="16">
                  <c:v>3.6987292613473687E-2</c:v>
                </c:pt>
                <c:pt idx="17">
                  <c:v>1.1177109280194162E-2</c:v>
                </c:pt>
                <c:pt idx="18">
                  <c:v>7.3383393638982497E-2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0-4E02-8219-205CCAB48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6223"/>
        <c:axId val="1"/>
      </c:barChart>
      <c:catAx>
        <c:axId val="177546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546223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638175</xdr:colOff>
      <xdr:row>17</xdr:row>
      <xdr:rowOff>161925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82E70F68-5632-49AF-B794-92412B015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10</xdr:col>
      <xdr:colOff>638175</xdr:colOff>
      <xdr:row>36</xdr:row>
      <xdr:rowOff>161925</xdr:rowOff>
    </xdr:to>
    <xdr:graphicFrame macro="">
      <xdr:nvGraphicFramePr>
        <xdr:cNvPr id="1339" name="2 Gráfico">
          <a:extLst>
            <a:ext uri="{FF2B5EF4-FFF2-40B4-BE49-F238E27FC236}">
              <a16:creationId xmlns:a16="http://schemas.microsoft.com/office/drawing/2014/main" id="{39A88E91-8D9C-42F7-BD7F-8B808CAE2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10</xdr:col>
      <xdr:colOff>638175</xdr:colOff>
      <xdr:row>54</xdr:row>
      <xdr:rowOff>161925</xdr:rowOff>
    </xdr:to>
    <xdr:graphicFrame macro="">
      <xdr:nvGraphicFramePr>
        <xdr:cNvPr id="1340" name="3 Gráfico">
          <a:extLst>
            <a:ext uri="{FF2B5EF4-FFF2-40B4-BE49-F238E27FC236}">
              <a16:creationId xmlns:a16="http://schemas.microsoft.com/office/drawing/2014/main" id="{4560135B-FBDE-41C3-B0C6-BEC89CFAD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10</xdr:col>
      <xdr:colOff>638175</xdr:colOff>
      <xdr:row>72</xdr:row>
      <xdr:rowOff>161925</xdr:rowOff>
    </xdr:to>
    <xdr:graphicFrame macro="">
      <xdr:nvGraphicFramePr>
        <xdr:cNvPr id="1341" name="4 Gráfico">
          <a:extLst>
            <a:ext uri="{FF2B5EF4-FFF2-40B4-BE49-F238E27FC236}">
              <a16:creationId xmlns:a16="http://schemas.microsoft.com/office/drawing/2014/main" id="{0F0F0977-2CA4-4A7B-BAEB-6F6495556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638175</xdr:colOff>
      <xdr:row>90</xdr:row>
      <xdr:rowOff>161925</xdr:rowOff>
    </xdr:to>
    <xdr:graphicFrame macro="">
      <xdr:nvGraphicFramePr>
        <xdr:cNvPr id="1342" name="5 Gráfico">
          <a:extLst>
            <a:ext uri="{FF2B5EF4-FFF2-40B4-BE49-F238E27FC236}">
              <a16:creationId xmlns:a16="http://schemas.microsoft.com/office/drawing/2014/main" id="{EEA35E01-1271-4AE1-AA27-3A13C566D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10</xdr:col>
      <xdr:colOff>638175</xdr:colOff>
      <xdr:row>108</xdr:row>
      <xdr:rowOff>161925</xdr:rowOff>
    </xdr:to>
    <xdr:graphicFrame macro="">
      <xdr:nvGraphicFramePr>
        <xdr:cNvPr id="1343" name="6 Gráfico">
          <a:extLst>
            <a:ext uri="{FF2B5EF4-FFF2-40B4-BE49-F238E27FC236}">
              <a16:creationId xmlns:a16="http://schemas.microsoft.com/office/drawing/2014/main" id="{04BEDB6C-80A9-4E16-8FC5-669988B47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109</xdr:row>
      <xdr:rowOff>0</xdr:rowOff>
    </xdr:from>
    <xdr:to>
      <xdr:col>10</xdr:col>
      <xdr:colOff>638175</xdr:colOff>
      <xdr:row>126</xdr:row>
      <xdr:rowOff>161925</xdr:rowOff>
    </xdr:to>
    <xdr:graphicFrame macro="">
      <xdr:nvGraphicFramePr>
        <xdr:cNvPr id="1344" name="7 Gráfico">
          <a:extLst>
            <a:ext uri="{FF2B5EF4-FFF2-40B4-BE49-F238E27FC236}">
              <a16:creationId xmlns:a16="http://schemas.microsoft.com/office/drawing/2014/main" id="{CFA670FD-C619-4573-BE9A-98D247113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10</xdr:col>
      <xdr:colOff>638175</xdr:colOff>
      <xdr:row>144</xdr:row>
      <xdr:rowOff>161925</xdr:rowOff>
    </xdr:to>
    <xdr:graphicFrame macro="">
      <xdr:nvGraphicFramePr>
        <xdr:cNvPr id="1345" name="8 Gráfico">
          <a:extLst>
            <a:ext uri="{FF2B5EF4-FFF2-40B4-BE49-F238E27FC236}">
              <a16:creationId xmlns:a16="http://schemas.microsoft.com/office/drawing/2014/main" id="{322EFC7B-AC15-408E-B724-7A6CD9577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145</xdr:row>
      <xdr:rowOff>0</xdr:rowOff>
    </xdr:from>
    <xdr:to>
      <xdr:col>10</xdr:col>
      <xdr:colOff>638175</xdr:colOff>
      <xdr:row>162</xdr:row>
      <xdr:rowOff>161925</xdr:rowOff>
    </xdr:to>
    <xdr:graphicFrame macro="">
      <xdr:nvGraphicFramePr>
        <xdr:cNvPr id="1346" name="9 Gráfico">
          <a:extLst>
            <a:ext uri="{FF2B5EF4-FFF2-40B4-BE49-F238E27FC236}">
              <a16:creationId xmlns:a16="http://schemas.microsoft.com/office/drawing/2014/main" id="{EF77875B-4F41-4164-A7A3-78116EA83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10</xdr:col>
      <xdr:colOff>638175</xdr:colOff>
      <xdr:row>180</xdr:row>
      <xdr:rowOff>161925</xdr:rowOff>
    </xdr:to>
    <xdr:graphicFrame macro="">
      <xdr:nvGraphicFramePr>
        <xdr:cNvPr id="1347" name="10 Gráfico">
          <a:extLst>
            <a:ext uri="{FF2B5EF4-FFF2-40B4-BE49-F238E27FC236}">
              <a16:creationId xmlns:a16="http://schemas.microsoft.com/office/drawing/2014/main" id="{9345B440-C4DA-4C16-B8A4-399171EE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10</xdr:col>
      <xdr:colOff>638175</xdr:colOff>
      <xdr:row>198</xdr:row>
      <xdr:rowOff>161925</xdr:rowOff>
    </xdr:to>
    <xdr:graphicFrame macro="">
      <xdr:nvGraphicFramePr>
        <xdr:cNvPr id="1348" name="11 Gráfico">
          <a:extLst>
            <a:ext uri="{FF2B5EF4-FFF2-40B4-BE49-F238E27FC236}">
              <a16:creationId xmlns:a16="http://schemas.microsoft.com/office/drawing/2014/main" id="{C43CBD4F-F74B-4BD6-983D-20B0E3AA4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199</xdr:row>
      <xdr:rowOff>0</xdr:rowOff>
    </xdr:from>
    <xdr:to>
      <xdr:col>10</xdr:col>
      <xdr:colOff>638175</xdr:colOff>
      <xdr:row>216</xdr:row>
      <xdr:rowOff>161925</xdr:rowOff>
    </xdr:to>
    <xdr:graphicFrame macro="">
      <xdr:nvGraphicFramePr>
        <xdr:cNvPr id="1349" name="12 Gráfico">
          <a:extLst>
            <a:ext uri="{FF2B5EF4-FFF2-40B4-BE49-F238E27FC236}">
              <a16:creationId xmlns:a16="http://schemas.microsoft.com/office/drawing/2014/main" id="{A3387088-4D9E-4728-A136-BFEEA7974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762000</xdr:colOff>
      <xdr:row>30</xdr:row>
      <xdr:rowOff>180975</xdr:rowOff>
    </xdr:from>
    <xdr:to>
      <xdr:col>24</xdr:col>
      <xdr:colOff>257175</xdr:colOff>
      <xdr:row>60</xdr:row>
      <xdr:rowOff>9525</xdr:rowOff>
    </xdr:to>
    <xdr:graphicFrame macro="">
      <xdr:nvGraphicFramePr>
        <xdr:cNvPr id="1350" name="16 Gráfico">
          <a:extLst>
            <a:ext uri="{FF2B5EF4-FFF2-40B4-BE49-F238E27FC236}">
              <a16:creationId xmlns:a16="http://schemas.microsoft.com/office/drawing/2014/main" id="{76598741-F625-42E7-8901-DF67853F5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217</xdr:row>
      <xdr:rowOff>38100</xdr:rowOff>
    </xdr:from>
    <xdr:to>
      <xdr:col>10</xdr:col>
      <xdr:colOff>628650</xdr:colOff>
      <xdr:row>235</xdr:row>
      <xdr:rowOff>0</xdr:rowOff>
    </xdr:to>
    <xdr:graphicFrame macro="">
      <xdr:nvGraphicFramePr>
        <xdr:cNvPr id="1351" name="15 Gráfico">
          <a:extLst>
            <a:ext uri="{FF2B5EF4-FFF2-40B4-BE49-F238E27FC236}">
              <a16:creationId xmlns:a16="http://schemas.microsoft.com/office/drawing/2014/main" id="{2DDC46C7-D485-42E9-B3CF-EB4B98855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504825</xdr:colOff>
      <xdr:row>31</xdr:row>
      <xdr:rowOff>0</xdr:rowOff>
    </xdr:from>
    <xdr:to>
      <xdr:col>35</xdr:col>
      <xdr:colOff>381000</xdr:colOff>
      <xdr:row>48</xdr:row>
      <xdr:rowOff>152400</xdr:rowOff>
    </xdr:to>
    <xdr:graphicFrame macro="">
      <xdr:nvGraphicFramePr>
        <xdr:cNvPr id="1352" name="15 Gráfico">
          <a:extLst>
            <a:ext uri="{FF2B5EF4-FFF2-40B4-BE49-F238E27FC236}">
              <a16:creationId xmlns:a16="http://schemas.microsoft.com/office/drawing/2014/main" id="{72E87ED6-EDA7-4342-BC15-6EB0F6D57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0307" name="1 Gráfico">
          <a:extLst>
            <a:ext uri="{FF2B5EF4-FFF2-40B4-BE49-F238E27FC236}">
              <a16:creationId xmlns:a16="http://schemas.microsoft.com/office/drawing/2014/main" id="{03426A17-5F30-4A06-81C0-C054520DB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0308" name="2 Gráfico">
          <a:extLst>
            <a:ext uri="{FF2B5EF4-FFF2-40B4-BE49-F238E27FC236}">
              <a16:creationId xmlns:a16="http://schemas.microsoft.com/office/drawing/2014/main" id="{CFF4E131-DB35-4A75-B76A-A5FB3F9B9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0309" name="3 Gráfico">
          <a:extLst>
            <a:ext uri="{FF2B5EF4-FFF2-40B4-BE49-F238E27FC236}">
              <a16:creationId xmlns:a16="http://schemas.microsoft.com/office/drawing/2014/main" id="{57E72557-9804-4581-85C9-707792058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1331" name="1 Gráfico">
          <a:extLst>
            <a:ext uri="{FF2B5EF4-FFF2-40B4-BE49-F238E27FC236}">
              <a16:creationId xmlns:a16="http://schemas.microsoft.com/office/drawing/2014/main" id="{3FEB7409-001A-496B-83F6-022114E01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1332" name="2 Gráfico">
          <a:extLst>
            <a:ext uri="{FF2B5EF4-FFF2-40B4-BE49-F238E27FC236}">
              <a16:creationId xmlns:a16="http://schemas.microsoft.com/office/drawing/2014/main" id="{4E88DF4A-7940-433A-B5D1-BCF126A30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1333" name="3 Gráfico">
          <a:extLst>
            <a:ext uri="{FF2B5EF4-FFF2-40B4-BE49-F238E27FC236}">
              <a16:creationId xmlns:a16="http://schemas.microsoft.com/office/drawing/2014/main" id="{9F72636C-109C-4EB3-B62F-A386FF9B0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2355" name="1 Gráfico">
          <a:extLst>
            <a:ext uri="{FF2B5EF4-FFF2-40B4-BE49-F238E27FC236}">
              <a16:creationId xmlns:a16="http://schemas.microsoft.com/office/drawing/2014/main" id="{70D7D092-A4BC-43B5-9092-7D933B316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2356" name="2 Gráfico">
          <a:extLst>
            <a:ext uri="{FF2B5EF4-FFF2-40B4-BE49-F238E27FC236}">
              <a16:creationId xmlns:a16="http://schemas.microsoft.com/office/drawing/2014/main" id="{D81EBB4B-7C9C-4E46-8B8F-E1FE6CBCD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2357" name="3 Gráfico">
          <a:extLst>
            <a:ext uri="{FF2B5EF4-FFF2-40B4-BE49-F238E27FC236}">
              <a16:creationId xmlns:a16="http://schemas.microsoft.com/office/drawing/2014/main" id="{061ECD9E-E8A9-44C8-9CA6-93FD3A26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13379" name="1 Gráfico">
          <a:extLst>
            <a:ext uri="{FF2B5EF4-FFF2-40B4-BE49-F238E27FC236}">
              <a16:creationId xmlns:a16="http://schemas.microsoft.com/office/drawing/2014/main" id="{4A15CA84-ECED-443A-A73C-23F9A5017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13380" name="2 Gráfico">
          <a:extLst>
            <a:ext uri="{FF2B5EF4-FFF2-40B4-BE49-F238E27FC236}">
              <a16:creationId xmlns:a16="http://schemas.microsoft.com/office/drawing/2014/main" id="{B78148CE-7CBC-4A72-A896-DE6EFE27F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13381" name="3 Gráfico">
          <a:extLst>
            <a:ext uri="{FF2B5EF4-FFF2-40B4-BE49-F238E27FC236}">
              <a16:creationId xmlns:a16="http://schemas.microsoft.com/office/drawing/2014/main" id="{4BF58FB4-D150-4816-B136-47276BEC2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27</xdr:col>
      <xdr:colOff>514350</xdr:colOff>
      <xdr:row>18</xdr:row>
      <xdr:rowOff>161925</xdr:rowOff>
    </xdr:to>
    <xdr:graphicFrame macro="">
      <xdr:nvGraphicFramePr>
        <xdr:cNvPr id="14403" name="1 Gráfico">
          <a:extLst>
            <a:ext uri="{FF2B5EF4-FFF2-40B4-BE49-F238E27FC236}">
              <a16:creationId xmlns:a16="http://schemas.microsoft.com/office/drawing/2014/main" id="{652CBC2B-B826-452C-9836-7D7508165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27</xdr:col>
      <xdr:colOff>514350</xdr:colOff>
      <xdr:row>37</xdr:row>
      <xdr:rowOff>161925</xdr:rowOff>
    </xdr:to>
    <xdr:graphicFrame macro="">
      <xdr:nvGraphicFramePr>
        <xdr:cNvPr id="14404" name="2 Gráfico">
          <a:extLst>
            <a:ext uri="{FF2B5EF4-FFF2-40B4-BE49-F238E27FC236}">
              <a16:creationId xmlns:a16="http://schemas.microsoft.com/office/drawing/2014/main" id="{ECDAE454-CB9F-4621-BEC4-73CC19D27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39</xdr:row>
      <xdr:rowOff>0</xdr:rowOff>
    </xdr:from>
    <xdr:to>
      <xdr:col>27</xdr:col>
      <xdr:colOff>514350</xdr:colOff>
      <xdr:row>56</xdr:row>
      <xdr:rowOff>161925</xdr:rowOff>
    </xdr:to>
    <xdr:graphicFrame macro="">
      <xdr:nvGraphicFramePr>
        <xdr:cNvPr id="14405" name="3 Gráfico">
          <a:extLst>
            <a:ext uri="{FF2B5EF4-FFF2-40B4-BE49-F238E27FC236}">
              <a16:creationId xmlns:a16="http://schemas.microsoft.com/office/drawing/2014/main" id="{07CFFD48-946E-409A-8E7B-4A73F37F1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27</xdr:col>
      <xdr:colOff>514350</xdr:colOff>
      <xdr:row>18</xdr:row>
      <xdr:rowOff>161925</xdr:rowOff>
    </xdr:to>
    <xdr:graphicFrame macro="">
      <xdr:nvGraphicFramePr>
        <xdr:cNvPr id="15427" name="1 Gráfico">
          <a:extLst>
            <a:ext uri="{FF2B5EF4-FFF2-40B4-BE49-F238E27FC236}">
              <a16:creationId xmlns:a16="http://schemas.microsoft.com/office/drawing/2014/main" id="{302F7EC6-74AD-4BFB-9529-41BAF847D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27</xdr:col>
      <xdr:colOff>514350</xdr:colOff>
      <xdr:row>37</xdr:row>
      <xdr:rowOff>161925</xdr:rowOff>
    </xdr:to>
    <xdr:graphicFrame macro="">
      <xdr:nvGraphicFramePr>
        <xdr:cNvPr id="15428" name="2 Gráfico">
          <a:extLst>
            <a:ext uri="{FF2B5EF4-FFF2-40B4-BE49-F238E27FC236}">
              <a16:creationId xmlns:a16="http://schemas.microsoft.com/office/drawing/2014/main" id="{EB07310F-CDFF-416A-B5A6-64E57078C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39</xdr:row>
      <xdr:rowOff>0</xdr:rowOff>
    </xdr:from>
    <xdr:to>
      <xdr:col>27</xdr:col>
      <xdr:colOff>514350</xdr:colOff>
      <xdr:row>56</xdr:row>
      <xdr:rowOff>161925</xdr:rowOff>
    </xdr:to>
    <xdr:graphicFrame macro="">
      <xdr:nvGraphicFramePr>
        <xdr:cNvPr id="15429" name="3 Gráfico">
          <a:extLst>
            <a:ext uri="{FF2B5EF4-FFF2-40B4-BE49-F238E27FC236}">
              <a16:creationId xmlns:a16="http://schemas.microsoft.com/office/drawing/2014/main" id="{A16A7314-EF65-4D50-AB49-B7B6E92E8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27</xdr:col>
      <xdr:colOff>514350</xdr:colOff>
      <xdr:row>18</xdr:row>
      <xdr:rowOff>161925</xdr:rowOff>
    </xdr:to>
    <xdr:graphicFrame macro="">
      <xdr:nvGraphicFramePr>
        <xdr:cNvPr id="188474" name="1 Gráfico">
          <a:extLst>
            <a:ext uri="{FF2B5EF4-FFF2-40B4-BE49-F238E27FC236}">
              <a16:creationId xmlns:a16="http://schemas.microsoft.com/office/drawing/2014/main" id="{9E639ECC-8417-4FC3-9C50-0058DE382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27</xdr:col>
      <xdr:colOff>514350</xdr:colOff>
      <xdr:row>37</xdr:row>
      <xdr:rowOff>161925</xdr:rowOff>
    </xdr:to>
    <xdr:graphicFrame macro="">
      <xdr:nvGraphicFramePr>
        <xdr:cNvPr id="188475" name="2 Gráfico">
          <a:extLst>
            <a:ext uri="{FF2B5EF4-FFF2-40B4-BE49-F238E27FC236}">
              <a16:creationId xmlns:a16="http://schemas.microsoft.com/office/drawing/2014/main" id="{D796A787-1B0D-4531-8AE7-24E645E3F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39</xdr:row>
      <xdr:rowOff>0</xdr:rowOff>
    </xdr:from>
    <xdr:to>
      <xdr:col>27</xdr:col>
      <xdr:colOff>514350</xdr:colOff>
      <xdr:row>56</xdr:row>
      <xdr:rowOff>161925</xdr:rowOff>
    </xdr:to>
    <xdr:graphicFrame macro="">
      <xdr:nvGraphicFramePr>
        <xdr:cNvPr id="188476" name="3 Gráfico">
          <a:extLst>
            <a:ext uri="{FF2B5EF4-FFF2-40B4-BE49-F238E27FC236}">
              <a16:creationId xmlns:a16="http://schemas.microsoft.com/office/drawing/2014/main" id="{66201CA6-26B9-4355-8F10-31E01B046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11</xdr:col>
      <xdr:colOff>514350</xdr:colOff>
      <xdr:row>41</xdr:row>
      <xdr:rowOff>161925</xdr:rowOff>
    </xdr:to>
    <xdr:graphicFrame macro="">
      <xdr:nvGraphicFramePr>
        <xdr:cNvPr id="431132" name="1 Gráfico">
          <a:extLst>
            <a:ext uri="{FF2B5EF4-FFF2-40B4-BE49-F238E27FC236}">
              <a16:creationId xmlns:a16="http://schemas.microsoft.com/office/drawing/2014/main" id="{27BB9FC3-4C71-470C-88CC-EF9CF11FE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514350</xdr:colOff>
      <xdr:row>61</xdr:row>
      <xdr:rowOff>161925</xdr:rowOff>
    </xdr:to>
    <xdr:graphicFrame macro="">
      <xdr:nvGraphicFramePr>
        <xdr:cNvPr id="431133" name="2 Gráfico">
          <a:extLst>
            <a:ext uri="{FF2B5EF4-FFF2-40B4-BE49-F238E27FC236}">
              <a16:creationId xmlns:a16="http://schemas.microsoft.com/office/drawing/2014/main" id="{C9E71690-0688-40A5-B70A-06EFDDF12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11</xdr:col>
      <xdr:colOff>514350</xdr:colOff>
      <xdr:row>80</xdr:row>
      <xdr:rowOff>161925</xdr:rowOff>
    </xdr:to>
    <xdr:graphicFrame macro="">
      <xdr:nvGraphicFramePr>
        <xdr:cNvPr id="431134" name="3 Gráfico">
          <a:extLst>
            <a:ext uri="{FF2B5EF4-FFF2-40B4-BE49-F238E27FC236}">
              <a16:creationId xmlns:a16="http://schemas.microsoft.com/office/drawing/2014/main" id="{EEA306E6-F107-4F69-A8E2-B3AF181B7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2115" name="1 Gráfico">
          <a:extLst>
            <a:ext uri="{FF2B5EF4-FFF2-40B4-BE49-F238E27FC236}">
              <a16:creationId xmlns:a16="http://schemas.microsoft.com/office/drawing/2014/main" id="{7FAD58B6-CD30-4B7F-9C37-FE94835F4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2116" name="2 Gráfico">
          <a:extLst>
            <a:ext uri="{FF2B5EF4-FFF2-40B4-BE49-F238E27FC236}">
              <a16:creationId xmlns:a16="http://schemas.microsoft.com/office/drawing/2014/main" id="{EDEE53DD-7782-43F9-8115-0B62E3613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2117" name="3 Gráfico">
          <a:extLst>
            <a:ext uri="{FF2B5EF4-FFF2-40B4-BE49-F238E27FC236}">
              <a16:creationId xmlns:a16="http://schemas.microsoft.com/office/drawing/2014/main" id="{9FF38F90-97FF-4A3D-9296-21CCCF234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3139" name="1 Gráfico">
          <a:extLst>
            <a:ext uri="{FF2B5EF4-FFF2-40B4-BE49-F238E27FC236}">
              <a16:creationId xmlns:a16="http://schemas.microsoft.com/office/drawing/2014/main" id="{569C8648-96CF-4B21-B1CB-3E9A0CDEE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3140" name="2 Gráfico">
          <a:extLst>
            <a:ext uri="{FF2B5EF4-FFF2-40B4-BE49-F238E27FC236}">
              <a16:creationId xmlns:a16="http://schemas.microsoft.com/office/drawing/2014/main" id="{66E6453C-C93E-4042-90B1-75E238009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3141" name="3 Gráfico">
          <a:extLst>
            <a:ext uri="{FF2B5EF4-FFF2-40B4-BE49-F238E27FC236}">
              <a16:creationId xmlns:a16="http://schemas.microsoft.com/office/drawing/2014/main" id="{827106F0-0BE2-42E7-BF9E-1A93DEAD0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4163" name="1 Gráfico">
          <a:extLst>
            <a:ext uri="{FF2B5EF4-FFF2-40B4-BE49-F238E27FC236}">
              <a16:creationId xmlns:a16="http://schemas.microsoft.com/office/drawing/2014/main" id="{F28C5605-5F4B-4AB8-A75E-0B0853E72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4164" name="2 Gráfico">
          <a:extLst>
            <a:ext uri="{FF2B5EF4-FFF2-40B4-BE49-F238E27FC236}">
              <a16:creationId xmlns:a16="http://schemas.microsoft.com/office/drawing/2014/main" id="{215E5F2D-5F08-4810-AF6A-CF8C176F5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4165" name="3 Gráfico">
          <a:extLst>
            <a:ext uri="{FF2B5EF4-FFF2-40B4-BE49-F238E27FC236}">
              <a16:creationId xmlns:a16="http://schemas.microsoft.com/office/drawing/2014/main" id="{377977D2-1BB1-4D45-AD5F-D365FCE98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5187" name="1 Gráfico">
          <a:extLst>
            <a:ext uri="{FF2B5EF4-FFF2-40B4-BE49-F238E27FC236}">
              <a16:creationId xmlns:a16="http://schemas.microsoft.com/office/drawing/2014/main" id="{48BFBE95-3ACC-4BF4-916A-D2CB0AD0D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5188" name="2 Gráfico">
          <a:extLst>
            <a:ext uri="{FF2B5EF4-FFF2-40B4-BE49-F238E27FC236}">
              <a16:creationId xmlns:a16="http://schemas.microsoft.com/office/drawing/2014/main" id="{22885CC8-E063-4B97-AC68-F7EAE263D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5189" name="3 Gráfico">
          <a:extLst>
            <a:ext uri="{FF2B5EF4-FFF2-40B4-BE49-F238E27FC236}">
              <a16:creationId xmlns:a16="http://schemas.microsoft.com/office/drawing/2014/main" id="{7157DE39-B89B-4CBF-B7BC-477CE1759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6211" name="1 Gráfico">
          <a:extLst>
            <a:ext uri="{FF2B5EF4-FFF2-40B4-BE49-F238E27FC236}">
              <a16:creationId xmlns:a16="http://schemas.microsoft.com/office/drawing/2014/main" id="{58083CA9-11E7-4BC2-B360-54DDC5FE5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6212" name="2 Gráfico">
          <a:extLst>
            <a:ext uri="{FF2B5EF4-FFF2-40B4-BE49-F238E27FC236}">
              <a16:creationId xmlns:a16="http://schemas.microsoft.com/office/drawing/2014/main" id="{2417A647-B6E5-4994-98F0-C66A5CBA2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6213" name="3 Gráfico">
          <a:extLst>
            <a:ext uri="{FF2B5EF4-FFF2-40B4-BE49-F238E27FC236}">
              <a16:creationId xmlns:a16="http://schemas.microsoft.com/office/drawing/2014/main" id="{3369977E-79C7-4BD1-BEEB-D824878B3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7235" name="1 Gráfico">
          <a:extLst>
            <a:ext uri="{FF2B5EF4-FFF2-40B4-BE49-F238E27FC236}">
              <a16:creationId xmlns:a16="http://schemas.microsoft.com/office/drawing/2014/main" id="{0765D2F8-73FD-434A-9A01-51FCB08C9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7236" name="2 Gráfico">
          <a:extLst>
            <a:ext uri="{FF2B5EF4-FFF2-40B4-BE49-F238E27FC236}">
              <a16:creationId xmlns:a16="http://schemas.microsoft.com/office/drawing/2014/main" id="{F13F5E18-7485-425A-9DEA-F72E2ECF0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7237" name="3 Gráfico">
          <a:extLst>
            <a:ext uri="{FF2B5EF4-FFF2-40B4-BE49-F238E27FC236}">
              <a16:creationId xmlns:a16="http://schemas.microsoft.com/office/drawing/2014/main" id="{06D92462-8081-4701-AED6-C2583A7C2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8259" name="1 Gráfico">
          <a:extLst>
            <a:ext uri="{FF2B5EF4-FFF2-40B4-BE49-F238E27FC236}">
              <a16:creationId xmlns:a16="http://schemas.microsoft.com/office/drawing/2014/main" id="{AF236325-09B7-4BEB-BA62-4ED84AF5E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8260" name="2 Gráfico">
          <a:extLst>
            <a:ext uri="{FF2B5EF4-FFF2-40B4-BE49-F238E27FC236}">
              <a16:creationId xmlns:a16="http://schemas.microsoft.com/office/drawing/2014/main" id="{F653830B-FFF4-425D-AF88-8A78E22D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8261" name="3 Gráfico">
          <a:extLst>
            <a:ext uri="{FF2B5EF4-FFF2-40B4-BE49-F238E27FC236}">
              <a16:creationId xmlns:a16="http://schemas.microsoft.com/office/drawing/2014/main" id="{6DD9CC0F-5618-4AB1-85ED-41125142C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85725</xdr:rowOff>
    </xdr:from>
    <xdr:to>
      <xdr:col>26</xdr:col>
      <xdr:colOff>590550</xdr:colOff>
      <xdr:row>18</xdr:row>
      <xdr:rowOff>57150</xdr:rowOff>
    </xdr:to>
    <xdr:graphicFrame macro="">
      <xdr:nvGraphicFramePr>
        <xdr:cNvPr id="9283" name="1 Gráfico">
          <a:extLst>
            <a:ext uri="{FF2B5EF4-FFF2-40B4-BE49-F238E27FC236}">
              <a16:creationId xmlns:a16="http://schemas.microsoft.com/office/drawing/2014/main" id="{84795CF6-ECF1-43F8-B1F3-A4FB3B415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26</xdr:col>
      <xdr:colOff>514350</xdr:colOff>
      <xdr:row>37</xdr:row>
      <xdr:rowOff>161925</xdr:rowOff>
    </xdr:to>
    <xdr:graphicFrame macro="">
      <xdr:nvGraphicFramePr>
        <xdr:cNvPr id="9284" name="2 Gráfico">
          <a:extLst>
            <a:ext uri="{FF2B5EF4-FFF2-40B4-BE49-F238E27FC236}">
              <a16:creationId xmlns:a16="http://schemas.microsoft.com/office/drawing/2014/main" id="{E70F5778-90B7-4634-B2F4-23A99225D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39</xdr:row>
      <xdr:rowOff>0</xdr:rowOff>
    </xdr:from>
    <xdr:to>
      <xdr:col>26</xdr:col>
      <xdr:colOff>514350</xdr:colOff>
      <xdr:row>56</xdr:row>
      <xdr:rowOff>161925</xdr:rowOff>
    </xdr:to>
    <xdr:graphicFrame macro="">
      <xdr:nvGraphicFramePr>
        <xdr:cNvPr id="9285" name="3 Gráfico">
          <a:extLst>
            <a:ext uri="{FF2B5EF4-FFF2-40B4-BE49-F238E27FC236}">
              <a16:creationId xmlns:a16="http://schemas.microsoft.com/office/drawing/2014/main" id="{304C9BAF-4544-40E9-A4A6-FD4933C9F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AB25"/>
  <sheetViews>
    <sheetView topLeftCell="I17" zoomScale="80" zoomScaleNormal="80" workbookViewId="0">
      <selection activeCell="Z57" sqref="Z57"/>
    </sheetView>
  </sheetViews>
  <sheetFormatPr baseColWidth="10" defaultRowHeight="15" x14ac:dyDescent="0.25"/>
  <cols>
    <col min="1" max="23" width="11.42578125" customWidth="1"/>
    <col min="24" max="24" width="11.42578125" style="4" customWidth="1"/>
    <col min="25" max="256" width="9.140625" customWidth="1"/>
  </cols>
  <sheetData>
    <row r="1" spans="12:28" x14ac:dyDescent="0.25">
      <c r="N1" t="s">
        <v>1</v>
      </c>
    </row>
    <row r="2" spans="12:28" x14ac:dyDescent="0.25">
      <c r="N2">
        <v>2002</v>
      </c>
      <c r="O2">
        <v>2003</v>
      </c>
      <c r="P2">
        <v>2004</v>
      </c>
      <c r="Q2">
        <v>2005</v>
      </c>
      <c r="R2">
        <v>2006</v>
      </c>
      <c r="S2">
        <v>2007</v>
      </c>
      <c r="T2">
        <v>2008</v>
      </c>
      <c r="U2">
        <v>2009</v>
      </c>
      <c r="V2" s="2">
        <v>2010</v>
      </c>
      <c r="W2" s="2">
        <v>2011</v>
      </c>
      <c r="X2" s="4">
        <v>2012</v>
      </c>
      <c r="Y2">
        <v>2013</v>
      </c>
      <c r="Z2">
        <v>2014</v>
      </c>
      <c r="AA2">
        <v>2015</v>
      </c>
    </row>
    <row r="3" spans="12:28" x14ac:dyDescent="0.25">
      <c r="L3" t="s">
        <v>43</v>
      </c>
      <c r="M3" t="s">
        <v>43</v>
      </c>
      <c r="N3" s="1">
        <f>+'2002'!$N2</f>
        <v>8.9854810094500151E-2</v>
      </c>
      <c r="O3" s="1">
        <f>+'2003'!$N2</f>
        <v>9.0435115967030869E-2</v>
      </c>
      <c r="P3" s="1">
        <f>+'2004'!$N2</f>
        <v>7.6026660479635536E-2</v>
      </c>
      <c r="Q3" s="1">
        <f>+'2005'!$N2</f>
        <v>7.9476365415920416E-2</v>
      </c>
      <c r="R3" s="1">
        <f>+'2006'!$N2</f>
        <v>7.4661572959056552E-2</v>
      </c>
      <c r="S3" s="1">
        <f>+'2007'!$N2</f>
        <v>6.6827239102494926E-2</v>
      </c>
      <c r="T3" s="1">
        <f>+'2008'!$N2</f>
        <v>6.9664541419785078E-2</v>
      </c>
      <c r="U3" s="1">
        <f>+'2009'!$N2</f>
        <v>6.5376785394374679E-2</v>
      </c>
    </row>
    <row r="4" spans="12:28" x14ac:dyDescent="0.25">
      <c r="L4" t="s">
        <v>13</v>
      </c>
      <c r="M4" t="s">
        <v>13</v>
      </c>
      <c r="N4" s="1">
        <f>+'2002'!$N3</f>
        <v>7.9565714405570948E-2</v>
      </c>
      <c r="O4" s="1">
        <f>+'2003'!$N3</f>
        <v>6.8697823611154646E-2</v>
      </c>
      <c r="P4" s="1">
        <f>+'2004'!$N3</f>
        <v>6.1174198130776361E-2</v>
      </c>
      <c r="Q4" s="1">
        <f>+'2005'!$N3</f>
        <v>4.0930845298247372E-2</v>
      </c>
      <c r="R4" s="1">
        <f>+'2006'!$N3</f>
        <v>3.3597116399851613E-2</v>
      </c>
      <c r="S4" s="1">
        <f>+'2007'!$N3</f>
        <v>3.8525915602835581E-2</v>
      </c>
      <c r="T4" s="1">
        <f>+'2008'!$N3</f>
        <v>3.9746480253887342E-2</v>
      </c>
      <c r="U4" s="1">
        <f>+'2009'!$N3</f>
        <v>1.5335846269971653E-2</v>
      </c>
      <c r="V4" s="3">
        <f>+'2010'!$N2</f>
        <v>1.4739475911485082E-2</v>
      </c>
      <c r="W4" s="3">
        <f>+'2011'!$N2</f>
        <v>1.335976095532436E-2</v>
      </c>
      <c r="X4" s="4" t="s">
        <v>52</v>
      </c>
      <c r="Y4" s="10">
        <v>1.9365194132438847E-2</v>
      </c>
      <c r="Z4" s="11">
        <v>9.1176965571829627E-3</v>
      </c>
      <c r="AA4" s="6">
        <v>4.9164734360217399E-2</v>
      </c>
      <c r="AB4" s="6"/>
    </row>
    <row r="5" spans="12:28" x14ac:dyDescent="0.25">
      <c r="L5" t="s">
        <v>15</v>
      </c>
      <c r="M5" t="s">
        <v>15</v>
      </c>
      <c r="N5" s="1">
        <f>+'2002'!$N4</f>
        <v>4.3293984679141029E-2</v>
      </c>
      <c r="O5" s="1">
        <f>+'2003'!$N4</f>
        <v>4.6009760229471272E-2</v>
      </c>
      <c r="P5" s="1">
        <f>+'2004'!$N4</f>
        <v>4.5093442729699812E-2</v>
      </c>
      <c r="Q5" s="1">
        <f>+'2005'!$N4</f>
        <v>5.290943144662074E-2</v>
      </c>
      <c r="R5" s="1">
        <f>+'2006'!$N4</f>
        <v>5.3255672154295434E-2</v>
      </c>
      <c r="S5" s="1">
        <f>+'2007'!$N4</f>
        <v>5.3484576728553654E-2</v>
      </c>
      <c r="T5" s="1">
        <f>+'2008'!$N4</f>
        <v>5.4905609790717111E-2</v>
      </c>
      <c r="U5" s="1">
        <f>+'2009'!$N4</f>
        <v>4.2815362460844129E-2</v>
      </c>
      <c r="V5" s="3">
        <f>+'2010'!$N3</f>
        <v>3.1638527958997478E-2</v>
      </c>
      <c r="W5" s="3">
        <f>+'2011'!$N3</f>
        <v>2.0918474233380134E-2</v>
      </c>
      <c r="X5" s="5">
        <v>1.6E-2</v>
      </c>
      <c r="Y5" s="10">
        <v>2.2823606129768505E-2</v>
      </c>
      <c r="Z5" s="11">
        <v>3.5281037220442991E-2</v>
      </c>
      <c r="AA5" s="6">
        <v>3.1415868983350699E-2</v>
      </c>
      <c r="AB5" s="6"/>
    </row>
    <row r="6" spans="12:28" x14ac:dyDescent="0.25">
      <c r="L6" t="s">
        <v>17</v>
      </c>
      <c r="M6" t="s">
        <v>17</v>
      </c>
      <c r="N6" s="1">
        <f>+'2002'!$N5</f>
        <v>6.0044634117693126E-2</v>
      </c>
      <c r="O6" s="1">
        <f>+'2003'!$N5</f>
        <v>5.3964684245132885E-2</v>
      </c>
      <c r="P6" s="1">
        <f>+'2004'!$N5</f>
        <v>5.7253416427364E-2</v>
      </c>
      <c r="Q6" s="1">
        <f>+'2005'!$N5</f>
        <v>6.1254176090971335E-2</v>
      </c>
      <c r="R6" s="1">
        <f>+'2006'!$N5</f>
        <v>5.2906085449576749E-2</v>
      </c>
      <c r="S6" s="1">
        <f>+'2007'!$N5</f>
        <v>5.1449867051902097E-2</v>
      </c>
      <c r="T6" s="1">
        <f>+'2008'!$N5</f>
        <v>6.6547676542846948E-2</v>
      </c>
      <c r="U6" s="1">
        <f>+'2009'!$N5</f>
        <v>5.9026429339812753E-2</v>
      </c>
      <c r="V6" s="3">
        <f>+'2010'!$N4</f>
        <v>6.3147591788962662E-2</v>
      </c>
      <c r="W6" s="3">
        <f>+'2011'!$N4</f>
        <v>4.481959956765659E-2</v>
      </c>
      <c r="X6" s="5">
        <v>4.7E-2</v>
      </c>
      <c r="Y6" s="10">
        <v>4.1591782272071352E-2</v>
      </c>
      <c r="Z6" s="11">
        <v>7.4945089925194983E-2</v>
      </c>
      <c r="AA6" s="6">
        <v>0.100926325982882</v>
      </c>
      <c r="AB6" s="6"/>
    </row>
    <row r="7" spans="12:28" x14ac:dyDescent="0.25">
      <c r="L7" t="s">
        <v>19</v>
      </c>
      <c r="M7" t="s">
        <v>19</v>
      </c>
      <c r="N7" s="1">
        <f>+'2002'!$N6</f>
        <v>5.0312196475648677E-2</v>
      </c>
      <c r="O7" s="1">
        <f>+'2003'!$N6</f>
        <v>4.6200688377018795E-2</v>
      </c>
      <c r="P7" s="1">
        <f>+'2004'!$N6</f>
        <v>4.2936668414089219E-2</v>
      </c>
      <c r="Q7" s="1">
        <f>+'2005'!$N6</f>
        <v>5.2257250945775532E-2</v>
      </c>
      <c r="R7" s="1">
        <f>+'2006'!$N6</f>
        <v>4.4680448564251241E-2</v>
      </c>
      <c r="S7" s="1">
        <f>+'2007'!$N6</f>
        <v>4.4091432181781263E-2</v>
      </c>
      <c r="T7" s="1">
        <f>+'2008'!$N6</f>
        <v>5.175238912166101E-2</v>
      </c>
      <c r="U7" s="1">
        <f>+'2009'!$N6</f>
        <v>4.1629218476854551E-2</v>
      </c>
      <c r="V7" s="3">
        <f>+'2010'!$N5</f>
        <v>3.6144994363135924E-2</v>
      </c>
      <c r="W7" s="3">
        <f>+'2011'!$N5</f>
        <v>3.5354341602545684E-2</v>
      </c>
      <c r="X7" s="5">
        <v>2.1000000000000001E-2</v>
      </c>
      <c r="Y7" s="10">
        <v>1.9637207735075539E-2</v>
      </c>
      <c r="Z7" s="11">
        <v>2.4697209159265758E-2</v>
      </c>
      <c r="AA7" s="6">
        <v>2.4181213845667501E-2</v>
      </c>
      <c r="AB7" s="6"/>
    </row>
    <row r="8" spans="12:28" x14ac:dyDescent="0.25">
      <c r="L8" t="s">
        <v>45</v>
      </c>
      <c r="M8" t="s">
        <v>45</v>
      </c>
      <c r="N8" s="1">
        <f>+'2002'!$N7</f>
        <v>4.6039169833382049E-2</v>
      </c>
      <c r="O8" s="1">
        <f>+'2003'!$N7</f>
        <v>5.3569686127825658E-2</v>
      </c>
      <c r="P8" s="1">
        <f>+'2004'!$N7</f>
        <v>3.3389619906330645E-2</v>
      </c>
      <c r="Q8" s="1">
        <f>+'2005'!$N7</f>
        <v>3.0360030360030359E-2</v>
      </c>
      <c r="R8" s="1">
        <f>+'2006'!$N7</f>
        <v>2.7629826897470039E-2</v>
      </c>
      <c r="S8" s="1">
        <f>+'2007'!$N7</f>
        <v>2.4123027439943715E-2</v>
      </c>
      <c r="T8" s="1">
        <f>+'2008'!$N7</f>
        <v>3.3132010353753238E-2</v>
      </c>
      <c r="U8" s="1">
        <f>+'2009'!$N7</f>
        <v>2.9550827423167846E-2</v>
      </c>
      <c r="Y8" s="10"/>
      <c r="Z8" s="10"/>
      <c r="AB8" s="6"/>
    </row>
    <row r="9" spans="12:28" x14ac:dyDescent="0.25">
      <c r="L9" t="s">
        <v>21</v>
      </c>
      <c r="M9" t="s">
        <v>21</v>
      </c>
      <c r="N9" s="1">
        <f>+'2002'!$N8</f>
        <v>8.5209981740718196E-3</v>
      </c>
      <c r="O9" s="1">
        <f>+'2003'!$N8</f>
        <v>1.7438239568195974E-2</v>
      </c>
      <c r="P9" s="1">
        <f>+'2004'!$N8</f>
        <v>2.450479885644272E-2</v>
      </c>
      <c r="Q9" s="1">
        <f>+'2005'!$N8</f>
        <v>2.1986970684039087E-2</v>
      </c>
      <c r="R9" s="1">
        <f>+'2006'!$N8</f>
        <v>3.7282020444978956E-2</v>
      </c>
      <c r="S9" s="1">
        <f>+'2007'!$N8</f>
        <v>3.5401831129196336E-2</v>
      </c>
      <c r="T9" s="1">
        <f>+'2008'!$N8</f>
        <v>3.6129568106312293E-2</v>
      </c>
      <c r="U9" s="1">
        <f>+'2009'!$N8</f>
        <v>3.6129568106312293E-2</v>
      </c>
      <c r="V9" s="3">
        <f>+'2010'!$N6</f>
        <v>1.8329938900203666E-2</v>
      </c>
      <c r="W9" s="3">
        <f>+'2011'!$N6</f>
        <v>1.7641870038224053E-2</v>
      </c>
      <c r="X9" s="5">
        <v>1.2E-2</v>
      </c>
      <c r="Y9" s="10">
        <v>0</v>
      </c>
      <c r="Z9" s="11">
        <v>0</v>
      </c>
      <c r="AA9" s="12">
        <v>0</v>
      </c>
      <c r="AB9" s="6"/>
    </row>
    <row r="10" spans="12:28" x14ac:dyDescent="0.25">
      <c r="L10" t="s">
        <v>23</v>
      </c>
      <c r="M10" t="s">
        <v>23</v>
      </c>
      <c r="N10" s="1">
        <f>+'2002'!$N9</f>
        <v>5.3505281931677869E-2</v>
      </c>
      <c r="O10" s="1">
        <f>+'2003'!$N9</f>
        <v>5.1375748911768951E-2</v>
      </c>
      <c r="P10" s="1">
        <f>+'2004'!$N9</f>
        <v>4.4788088848552177E-2</v>
      </c>
      <c r="Q10" s="1">
        <f>+'2005'!$N9</f>
        <v>4.7936553951918495E-2</v>
      </c>
      <c r="R10" s="1">
        <f>+'2006'!$N9</f>
        <v>4.6456513167451807E-2</v>
      </c>
      <c r="S10" s="1">
        <f>+'2007'!$N9</f>
        <v>4.9011011449235108E-2</v>
      </c>
      <c r="T10" s="1">
        <f>+'2008'!$N9</f>
        <v>5.0813724473929719E-2</v>
      </c>
      <c r="U10" s="1">
        <f>+'2009'!$N9</f>
        <v>3.7456098339719031E-2</v>
      </c>
      <c r="V10" s="3">
        <f>+'2010'!$N7</f>
        <v>3.3836451247165535E-2</v>
      </c>
      <c r="W10" s="3">
        <f>+'2011'!$N7</f>
        <v>3.8537232825300929E-2</v>
      </c>
      <c r="X10" s="5">
        <v>4.4999999999999998E-2</v>
      </c>
      <c r="Y10" s="10">
        <v>4.1624570620327338E-2</v>
      </c>
      <c r="Z10" s="11">
        <v>2.8530103263876085E-2</v>
      </c>
      <c r="AA10" s="6">
        <v>3.5311382631437099E-2</v>
      </c>
      <c r="AB10" s="6"/>
    </row>
    <row r="11" spans="12:28" x14ac:dyDescent="0.25">
      <c r="M11" t="s">
        <v>49</v>
      </c>
      <c r="N11" s="1">
        <f>+'2002'!$N10</f>
        <v>0.16086321934945788</v>
      </c>
      <c r="O11" s="1">
        <f>+'2003'!$N10</f>
        <v>0.18159858055965286</v>
      </c>
      <c r="P11" s="1">
        <f>+'2004'!$N10</f>
        <v>0.158741331556259</v>
      </c>
      <c r="Q11" s="1">
        <f>+'2005'!$N10</f>
        <v>0.18681639809635134</v>
      </c>
      <c r="R11" s="1">
        <f>+'2006'!$N10</f>
        <v>0.17137291472386282</v>
      </c>
      <c r="S11" s="1">
        <f>+'2007'!$N10</f>
        <v>0.17332917964693667</v>
      </c>
      <c r="T11" s="1">
        <f>+'2008'!$N10</f>
        <v>0.16398348813209496</v>
      </c>
      <c r="Y11" s="10"/>
      <c r="Z11" s="10"/>
      <c r="AB11" s="6"/>
    </row>
    <row r="12" spans="12:28" x14ac:dyDescent="0.25">
      <c r="L12" t="s">
        <v>25</v>
      </c>
      <c r="M12" t="s">
        <v>25</v>
      </c>
      <c r="N12" s="1">
        <f>+'2002'!$N11</f>
        <v>7.9292467215614518E-2</v>
      </c>
      <c r="O12" s="1">
        <f>+'2003'!$N11</f>
        <v>9.6987599526172946E-2</v>
      </c>
      <c r="P12" s="1">
        <f>+'2004'!$N11</f>
        <v>9.7151699792059593E-2</v>
      </c>
      <c r="Q12" s="1">
        <f>+'2005'!$N11</f>
        <v>0.10272191429045688</v>
      </c>
      <c r="R12" s="1">
        <f>+'2006'!$N11</f>
        <v>0.11132885253866709</v>
      </c>
      <c r="S12" s="1">
        <f>+'2007'!$N11</f>
        <v>0.10773140056568965</v>
      </c>
      <c r="T12" s="1">
        <f>+'2008'!$N11</f>
        <v>9.6576860087986896E-2</v>
      </c>
      <c r="U12" s="1">
        <f>+'2009'!$N10</f>
        <v>8.9303466101133266E-2</v>
      </c>
      <c r="V12" s="3">
        <f>+'2010'!$N8</f>
        <v>7.6612820248996807E-2</v>
      </c>
      <c r="W12" s="3">
        <f>+'2011'!$N8</f>
        <v>7.4891346925071337E-2</v>
      </c>
      <c r="X12" s="5">
        <v>8.2000000000000003E-2</v>
      </c>
      <c r="Y12" s="10">
        <v>9.0924284380069137E-2</v>
      </c>
      <c r="Z12" s="11">
        <v>0.10298380767813957</v>
      </c>
      <c r="AA12" s="6">
        <v>0.10680843351658301</v>
      </c>
      <c r="AB12" s="6"/>
    </row>
    <row r="13" spans="12:28" x14ac:dyDescent="0.25">
      <c r="L13" t="s">
        <v>27</v>
      </c>
      <c r="M13" t="s">
        <v>27</v>
      </c>
      <c r="N13" s="1">
        <f>+'2002'!$N12</f>
        <v>0.1769570707070707</v>
      </c>
      <c r="O13" s="1">
        <f>+'2003'!$N12</f>
        <v>0.18534172661870502</v>
      </c>
      <c r="P13" s="1">
        <f>+'2004'!$N12</f>
        <v>0.16538643067846606</v>
      </c>
      <c r="Q13" s="1">
        <f>+'2005'!$N12</f>
        <v>0.15271726535341829</v>
      </c>
      <c r="R13" s="1">
        <f>+'2006'!$N12</f>
        <v>0.1608846487424111</v>
      </c>
      <c r="S13" s="1">
        <f>+'2007'!$N12</f>
        <v>0.16179707652622527</v>
      </c>
      <c r="T13" s="1">
        <f>+'2008'!$N12</f>
        <v>0.14820497790344178</v>
      </c>
      <c r="U13" s="1">
        <f>+'2009'!$N11</f>
        <v>0.14134845349743369</v>
      </c>
      <c r="V13" s="3">
        <f>+'2010'!$N9</f>
        <v>0.14247141889822626</v>
      </c>
      <c r="W13" s="3">
        <f>+'2011'!$N9</f>
        <v>0.11743344301525575</v>
      </c>
      <c r="X13" s="5">
        <v>0.11600000000000001</v>
      </c>
      <c r="Y13" s="10">
        <v>7.8006881277531234E-2</v>
      </c>
      <c r="Z13" s="11">
        <v>4.5905843561091772E-2</v>
      </c>
      <c r="AA13" s="6">
        <v>7.3096089486044402E-2</v>
      </c>
      <c r="AB13" s="6"/>
    </row>
    <row r="14" spans="12:28" x14ac:dyDescent="0.25">
      <c r="L14" t="s">
        <v>29</v>
      </c>
      <c r="M14" t="s">
        <v>53</v>
      </c>
      <c r="N14" s="1">
        <f>+'2002'!$N13</f>
        <v>3.9155096512021668E-2</v>
      </c>
      <c r="O14" s="1">
        <f>+'2003'!$N13</f>
        <v>3.8145704913305212E-2</v>
      </c>
      <c r="P14" s="1">
        <f>+'2004'!$N13</f>
        <v>3.9321740857344786E-2</v>
      </c>
      <c r="Q14" s="1">
        <f>+'2005'!$N13</f>
        <v>5.1427683979322431E-2</v>
      </c>
      <c r="R14" s="1">
        <f>+'2006'!$N13</f>
        <v>4.1573951497056581E-2</v>
      </c>
      <c r="S14" s="1">
        <f>+'2007'!$N13</f>
        <v>4.209952361820582E-2</v>
      </c>
      <c r="T14" s="1">
        <f>+'2008'!$N13</f>
        <v>4.6826252523398788E-2</v>
      </c>
      <c r="U14" s="1">
        <f>+'2009'!$N12</f>
        <v>4.8425527938703049E-2</v>
      </c>
      <c r="V14" s="3">
        <f>+'2010'!$N10</f>
        <v>5.2307994983154214E-2</v>
      </c>
      <c r="W14" s="3">
        <f>+'2011'!$N10</f>
        <v>8.1423976932460909E-2</v>
      </c>
      <c r="X14" s="5">
        <v>4.7E-2</v>
      </c>
      <c r="Y14" s="10">
        <v>4.3167995997116973E-2</v>
      </c>
      <c r="Z14" s="11">
        <v>4.4155844155844157E-2</v>
      </c>
      <c r="AA14" s="6">
        <v>3.3344792024750797E-2</v>
      </c>
      <c r="AB14" s="6"/>
    </row>
    <row r="15" spans="12:28" x14ac:dyDescent="0.25">
      <c r="M15" t="s">
        <v>51</v>
      </c>
      <c r="N15" s="1">
        <f>+'2002'!$N14</f>
        <v>0.13411424058962884</v>
      </c>
      <c r="O15" s="1">
        <f>+'2003'!$N14</f>
        <v>9.7704590818363274E-2</v>
      </c>
      <c r="P15" s="1">
        <f>+'2004'!$N14</f>
        <v>0.11042869426360398</v>
      </c>
      <c r="Q15" s="1">
        <f>+'2005'!$N14</f>
        <v>0.11599535528630153</v>
      </c>
      <c r="R15" s="1">
        <f>+'2006'!$N14</f>
        <v>0.11067961165048544</v>
      </c>
      <c r="S15" s="1">
        <f>+'2007'!$N14</f>
        <v>9.6674310251654072E-2</v>
      </c>
      <c r="T15" s="1">
        <f>+'2008'!$N14</f>
        <v>0.10816174646489705</v>
      </c>
      <c r="Y15" s="10"/>
      <c r="Z15" s="10"/>
      <c r="AB15" s="6"/>
    </row>
    <row r="16" spans="12:28" x14ac:dyDescent="0.25">
      <c r="L16" t="s">
        <v>31</v>
      </c>
      <c r="M16" t="s">
        <v>31</v>
      </c>
      <c r="N16" s="1">
        <f>+'2002'!$N15</f>
        <v>0.1011043773086871</v>
      </c>
      <c r="O16" s="1">
        <f>+'2003'!$N15</f>
        <v>9.3049560477645787E-2</v>
      </c>
      <c r="P16" s="1">
        <f>+'2004'!$N15</f>
        <v>9.4034736138944558E-2</v>
      </c>
      <c r="Q16" s="1">
        <f>+'2005'!$N15</f>
        <v>9.4354758839259187E-2</v>
      </c>
      <c r="R16" s="1">
        <f>+'2006'!$N15</f>
        <v>0.10896670645974268</v>
      </c>
      <c r="S16" s="1">
        <f>+'2007'!$N15</f>
        <v>0.12419578979875444</v>
      </c>
      <c r="T16" s="1">
        <f>+'2008'!$N15</f>
        <v>0.14966516258415699</v>
      </c>
      <c r="U16" s="1">
        <f>+'2009'!$N13</f>
        <v>0.11290437382113241</v>
      </c>
      <c r="V16" s="3">
        <f>+'2010'!$N11</f>
        <v>0.10272607792428033</v>
      </c>
      <c r="W16" s="3">
        <f>+'2011'!$N11</f>
        <v>9.4803441247380507E-2</v>
      </c>
      <c r="X16" s="5">
        <v>8.8999999999999996E-2</v>
      </c>
      <c r="Y16" s="10">
        <v>7.2402680735776409E-2</v>
      </c>
      <c r="Z16" s="11">
        <v>8.4030429333411066E-2</v>
      </c>
      <c r="AA16" s="6">
        <v>0.14237166290886499</v>
      </c>
      <c r="AB16" s="6"/>
    </row>
    <row r="17" spans="12:27" x14ac:dyDescent="0.25">
      <c r="L17" t="s">
        <v>33</v>
      </c>
      <c r="M17" t="s">
        <v>33</v>
      </c>
      <c r="U17" s="1">
        <f>+'2009'!$N14</f>
        <v>0.14001130198915007</v>
      </c>
      <c r="V17" s="3">
        <f>+'2010'!$N12</f>
        <v>0.14175809990964244</v>
      </c>
      <c r="W17" s="3">
        <f>+'2011'!$N12</f>
        <v>0.11305459135373934</v>
      </c>
      <c r="X17" s="5">
        <v>0.13600000000000001</v>
      </c>
      <c r="Y17" s="10">
        <v>0.10443400081732734</v>
      </c>
      <c r="Z17" s="11">
        <v>0.11573463746544757</v>
      </c>
      <c r="AA17" s="6">
        <v>0.121046466224131</v>
      </c>
    </row>
    <row r="18" spans="12:27" x14ac:dyDescent="0.25">
      <c r="M18" t="s">
        <v>35</v>
      </c>
      <c r="V18" s="3">
        <f>+'2010'!$N13</f>
        <v>5.519292069080356E-2</v>
      </c>
      <c r="W18" s="3">
        <f>+'2011'!$N13</f>
        <v>4.309956728299269E-2</v>
      </c>
      <c r="X18" s="5">
        <v>2.9000000000000001E-2</v>
      </c>
      <c r="Y18" s="10">
        <v>1.706728899260988E-2</v>
      </c>
      <c r="Z18" s="11">
        <v>3.9970549078145803E-2</v>
      </c>
      <c r="AA18" s="6">
        <v>7.3826838770964798E-2</v>
      </c>
    </row>
    <row r="19" spans="12:27" x14ac:dyDescent="0.25">
      <c r="L19" t="s">
        <v>37</v>
      </c>
      <c r="M19" t="s">
        <v>37</v>
      </c>
      <c r="N19" s="1">
        <f>+'2002'!$N16</f>
        <v>5.2217453505007151E-2</v>
      </c>
      <c r="O19" s="1">
        <f>+'2003'!$N16</f>
        <v>5.6106058549386911E-2</v>
      </c>
      <c r="P19" s="1">
        <f>+'2004'!$N16</f>
        <v>5.8571750394232937E-2</v>
      </c>
      <c r="Q19" s="1">
        <f>+'2005'!$N16</f>
        <v>6.7492833118891218E-2</v>
      </c>
      <c r="R19" s="1">
        <f>+'2006'!$N16</f>
        <v>5.7409879839786383E-2</v>
      </c>
      <c r="S19" s="1">
        <f>+'2007'!$N16</f>
        <v>5.6285714285714293E-2</v>
      </c>
      <c r="T19" s="1">
        <f>+'2008'!$N16</f>
        <v>5.1097963097214746E-2</v>
      </c>
      <c r="U19" s="1">
        <f>+'2009'!$N15</f>
        <v>4.6902786010669828E-2</v>
      </c>
      <c r="V19" s="3">
        <f>+'2010'!$N14</f>
        <v>2.996876494920787E-2</v>
      </c>
      <c r="W19" s="3">
        <f>+'2011'!$N14</f>
        <v>8.7439149173669031E-3</v>
      </c>
      <c r="X19" s="5">
        <v>1.4E-2</v>
      </c>
      <c r="Y19" s="10">
        <v>1.621968845350891E-2</v>
      </c>
      <c r="Z19" s="11">
        <v>1.4556629331608104E-2</v>
      </c>
      <c r="AA19" s="6">
        <v>4.2809836189420898E-3</v>
      </c>
    </row>
    <row r="20" spans="12:27" x14ac:dyDescent="0.25">
      <c r="M20" t="s">
        <v>54</v>
      </c>
      <c r="U20" s="1"/>
      <c r="V20" s="3"/>
      <c r="W20" s="3"/>
      <c r="Y20" s="10"/>
      <c r="Z20" s="11">
        <v>0</v>
      </c>
      <c r="AA20">
        <v>0</v>
      </c>
    </row>
    <row r="21" spans="12:27" x14ac:dyDescent="0.25">
      <c r="M21" t="s">
        <v>58</v>
      </c>
      <c r="V21" s="3"/>
      <c r="W21" s="3"/>
      <c r="Y21" s="10"/>
      <c r="Z21" s="11">
        <v>7.7535885455794502E-3</v>
      </c>
      <c r="AA21">
        <v>0</v>
      </c>
    </row>
    <row r="22" spans="12:27" x14ac:dyDescent="0.25">
      <c r="L22" s="6" t="s">
        <v>39</v>
      </c>
      <c r="M22" s="6" t="s">
        <v>39</v>
      </c>
      <c r="N22" s="1"/>
      <c r="O22" s="1"/>
      <c r="P22" s="1"/>
      <c r="Q22" s="1"/>
      <c r="R22" s="1"/>
      <c r="S22" s="1"/>
      <c r="T22" s="1"/>
      <c r="V22" s="2"/>
      <c r="W22" s="2"/>
      <c r="Y22" s="10"/>
      <c r="Z22" s="10"/>
      <c r="AA22" s="6">
        <v>0.15541976620616399</v>
      </c>
    </row>
    <row r="23" spans="12:27" x14ac:dyDescent="0.25">
      <c r="L23" t="s">
        <v>41</v>
      </c>
      <c r="M23" t="s">
        <v>41</v>
      </c>
      <c r="N23" s="11"/>
      <c r="O23" s="11"/>
      <c r="P23" s="11"/>
      <c r="Q23" s="11"/>
      <c r="R23" s="11"/>
      <c r="S23" s="11"/>
      <c r="T23" s="11"/>
      <c r="V23" s="2"/>
      <c r="W23" s="2"/>
      <c r="Y23" s="10"/>
      <c r="Z23" s="10"/>
      <c r="AA23">
        <v>0</v>
      </c>
    </row>
    <row r="24" spans="12:27" x14ac:dyDescent="0.25">
      <c r="L24" t="s">
        <v>8</v>
      </c>
      <c r="M24" t="s">
        <v>8</v>
      </c>
      <c r="N24" s="1">
        <f>+'2002'!$N19</f>
        <v>7.8927157460387642E-2</v>
      </c>
      <c r="O24" s="1">
        <f>+'2003'!$N19</f>
        <v>7.8977099271684753E-2</v>
      </c>
      <c r="P24" s="1">
        <f>+'2004'!$N19</f>
        <v>7.2985186540684574E-2</v>
      </c>
      <c r="Q24" s="1">
        <f>+'2005'!$N19</f>
        <v>7.3988476470948555E-2</v>
      </c>
      <c r="R24" s="1">
        <f>+'2006'!$N20</f>
        <v>6.8712949080170366E-2</v>
      </c>
      <c r="S24" s="1">
        <f>+'2007'!$N20</f>
        <v>6.898224541676877E-2</v>
      </c>
      <c r="T24" s="1">
        <f>+'2008'!$N20</f>
        <v>7.3383393638982497E-2</v>
      </c>
      <c r="U24" s="1">
        <f>+'2009'!$N19</f>
        <v>6.6560148573973257E-2</v>
      </c>
      <c r="V24" s="3">
        <f>+'2010'!$N17</f>
        <v>6.2322847119865278E-2</v>
      </c>
      <c r="W24" s="3">
        <f>+'2011'!$N17</f>
        <v>5.1283728958788077E-2</v>
      </c>
      <c r="X24" s="5">
        <v>4.8000000000000001E-2</v>
      </c>
      <c r="Y24" s="10">
        <v>4.1968314913944711E-2</v>
      </c>
      <c r="Z24" s="11">
        <v>4.6257829036104876E-2</v>
      </c>
      <c r="AA24" s="6">
        <v>6.4237705350936397E-2</v>
      </c>
    </row>
    <row r="25" spans="12:27" x14ac:dyDescent="0.25">
      <c r="Y25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M32" sqref="M32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216.45400000000001</v>
      </c>
      <c r="D2">
        <v>2766.5120000000002</v>
      </c>
      <c r="E2">
        <v>101.624</v>
      </c>
      <c r="F2">
        <v>18</v>
      </c>
      <c r="G2">
        <v>0</v>
      </c>
      <c r="H2">
        <v>4.5</v>
      </c>
      <c r="I2">
        <v>0</v>
      </c>
      <c r="J2">
        <v>3107.09</v>
      </c>
      <c r="L2" t="str">
        <f>+A2</f>
        <v>A</v>
      </c>
      <c r="M2" t="str">
        <f>+B2</f>
        <v>Agrònoms</v>
      </c>
      <c r="N2" s="1">
        <f t="shared" ref="N2:N21" si="0">+C2/$J2</f>
        <v>6.9664541419785078E-2</v>
      </c>
      <c r="O2" s="1">
        <f t="shared" ref="O2:P17" si="1">+D2/$J2</f>
        <v>0.89038682497127541</v>
      </c>
      <c r="P2" s="1">
        <f t="shared" si="1"/>
        <v>3.270713110981658E-2</v>
      </c>
    </row>
    <row r="3" spans="1:16" x14ac:dyDescent="0.25">
      <c r="A3" t="s">
        <v>12</v>
      </c>
      <c r="B3" t="s">
        <v>13</v>
      </c>
      <c r="C3">
        <v>194.625</v>
      </c>
      <c r="D3">
        <v>4594.4650000000001</v>
      </c>
      <c r="E3">
        <v>83.57</v>
      </c>
      <c r="F3">
        <v>24</v>
      </c>
      <c r="G3">
        <v>0</v>
      </c>
      <c r="H3">
        <v>0</v>
      </c>
      <c r="I3">
        <v>0</v>
      </c>
      <c r="J3">
        <v>4896.66</v>
      </c>
      <c r="L3" t="str">
        <f t="shared" ref="L3:M62" si="2">+A3</f>
        <v>B</v>
      </c>
      <c r="M3" t="str">
        <f t="shared" si="2"/>
        <v>ETS Arquit</v>
      </c>
      <c r="N3" s="1">
        <f t="shared" si="0"/>
        <v>3.9746480253887342E-2</v>
      </c>
      <c r="O3" s="1">
        <f t="shared" si="1"/>
        <v>0.93828548439140158</v>
      </c>
      <c r="P3" s="1">
        <f t="shared" si="1"/>
        <v>1.7066735284867643E-2</v>
      </c>
    </row>
    <row r="4" spans="1:16" x14ac:dyDescent="0.25">
      <c r="A4" t="s">
        <v>14</v>
      </c>
      <c r="B4" t="s">
        <v>15</v>
      </c>
      <c r="C4">
        <v>174.07</v>
      </c>
      <c r="D4">
        <v>2873.78</v>
      </c>
      <c r="E4">
        <v>67</v>
      </c>
      <c r="F4">
        <v>31</v>
      </c>
      <c r="G4">
        <v>0</v>
      </c>
      <c r="H4">
        <v>24.5</v>
      </c>
      <c r="I4">
        <v>0</v>
      </c>
      <c r="J4">
        <v>3170.35</v>
      </c>
      <c r="L4" t="str">
        <f t="shared" si="2"/>
        <v>C</v>
      </c>
      <c r="M4" t="str">
        <f t="shared" si="2"/>
        <v>Camins</v>
      </c>
      <c r="N4" s="1">
        <f t="shared" si="0"/>
        <v>5.4905609790717111E-2</v>
      </c>
      <c r="O4" s="1">
        <f t="shared" si="1"/>
        <v>0.90645512325137612</v>
      </c>
      <c r="P4" s="1">
        <f t="shared" si="1"/>
        <v>2.1133313356569466E-2</v>
      </c>
    </row>
    <row r="5" spans="1:16" x14ac:dyDescent="0.25">
      <c r="A5" t="s">
        <v>16</v>
      </c>
      <c r="B5" t="s">
        <v>17</v>
      </c>
      <c r="C5">
        <v>316.92</v>
      </c>
      <c r="D5">
        <v>4189.598</v>
      </c>
      <c r="E5">
        <v>173.28200000000001</v>
      </c>
      <c r="F5">
        <v>36</v>
      </c>
      <c r="G5">
        <v>0</v>
      </c>
      <c r="H5">
        <v>46.5</v>
      </c>
      <c r="I5">
        <v>0</v>
      </c>
      <c r="J5">
        <v>4762.3</v>
      </c>
      <c r="L5" t="str">
        <f t="shared" si="2"/>
        <v>D</v>
      </c>
      <c r="M5" t="str">
        <f t="shared" si="2"/>
        <v>Industr.</v>
      </c>
      <c r="N5" s="1">
        <f t="shared" si="0"/>
        <v>6.6547676542846948E-2</v>
      </c>
      <c r="O5" s="1">
        <f t="shared" si="1"/>
        <v>0.87974256136740647</v>
      </c>
      <c r="P5" s="1">
        <f t="shared" si="1"/>
        <v>3.6386199945404533E-2</v>
      </c>
    </row>
    <row r="6" spans="1:16" x14ac:dyDescent="0.25">
      <c r="A6" t="s">
        <v>18</v>
      </c>
      <c r="B6" t="s">
        <v>19</v>
      </c>
      <c r="C6">
        <v>235.3</v>
      </c>
      <c r="D6">
        <v>4038.35</v>
      </c>
      <c r="E6">
        <v>219</v>
      </c>
      <c r="F6">
        <v>18</v>
      </c>
      <c r="G6">
        <v>12</v>
      </c>
      <c r="H6">
        <v>24</v>
      </c>
      <c r="I6">
        <v>0</v>
      </c>
      <c r="J6">
        <v>4546.6499999999996</v>
      </c>
      <c r="L6" t="str">
        <f t="shared" si="2"/>
        <v>E</v>
      </c>
      <c r="M6" t="str">
        <f t="shared" si="2"/>
        <v>ETSIDiseny</v>
      </c>
      <c r="N6" s="1">
        <f t="shared" si="0"/>
        <v>5.175238912166101E-2</v>
      </c>
      <c r="O6" s="1">
        <f t="shared" si="1"/>
        <v>0.88820340250514118</v>
      </c>
      <c r="P6" s="1">
        <f t="shared" si="1"/>
        <v>4.8167331991686192E-2</v>
      </c>
    </row>
    <row r="7" spans="1:16" x14ac:dyDescent="0.25">
      <c r="A7" t="s">
        <v>44</v>
      </c>
      <c r="B7" t="s">
        <v>45</v>
      </c>
      <c r="C7">
        <v>48</v>
      </c>
      <c r="D7">
        <v>1329.5</v>
      </c>
      <c r="E7">
        <v>71.25</v>
      </c>
      <c r="F7">
        <v>0</v>
      </c>
      <c r="G7">
        <v>0</v>
      </c>
      <c r="H7">
        <v>0</v>
      </c>
      <c r="I7">
        <v>0</v>
      </c>
      <c r="J7">
        <v>1448.75</v>
      </c>
      <c r="L7" t="str">
        <f t="shared" si="2"/>
        <v>F</v>
      </c>
      <c r="M7" t="str">
        <f t="shared" si="2"/>
        <v>ETSMRiE</v>
      </c>
      <c r="N7" s="1">
        <f t="shared" si="0"/>
        <v>3.3132010353753238E-2</v>
      </c>
      <c r="O7" s="1">
        <f t="shared" si="1"/>
        <v>0.91768766177739436</v>
      </c>
      <c r="P7" s="1">
        <f t="shared" si="1"/>
        <v>4.9180327868852458E-2</v>
      </c>
    </row>
    <row r="8" spans="1:16" x14ac:dyDescent="0.25">
      <c r="A8" t="s">
        <v>20</v>
      </c>
      <c r="B8" t="s">
        <v>21</v>
      </c>
      <c r="C8">
        <v>43.5</v>
      </c>
      <c r="D8">
        <v>1120.75</v>
      </c>
      <c r="E8">
        <v>35.25</v>
      </c>
      <c r="F8">
        <v>0</v>
      </c>
      <c r="G8">
        <v>0</v>
      </c>
      <c r="H8">
        <v>4.5</v>
      </c>
      <c r="I8">
        <v>0</v>
      </c>
      <c r="J8">
        <v>1204</v>
      </c>
      <c r="L8" t="str">
        <f t="shared" si="2"/>
        <v>G</v>
      </c>
      <c r="M8" t="str">
        <f t="shared" si="2"/>
        <v>Geodesia</v>
      </c>
      <c r="N8" s="1">
        <f t="shared" si="0"/>
        <v>3.6129568106312293E-2</v>
      </c>
      <c r="O8" s="1">
        <f t="shared" si="1"/>
        <v>0.93085548172757471</v>
      </c>
      <c r="P8" s="1">
        <f t="shared" si="1"/>
        <v>2.9277408637873755E-2</v>
      </c>
    </row>
    <row r="9" spans="1:16" x14ac:dyDescent="0.25">
      <c r="A9" t="s">
        <v>22</v>
      </c>
      <c r="B9" t="s">
        <v>23</v>
      </c>
      <c r="C9">
        <v>122.55</v>
      </c>
      <c r="D9">
        <v>2233.6999999999998</v>
      </c>
      <c r="E9">
        <v>39.6</v>
      </c>
      <c r="F9">
        <v>15.9</v>
      </c>
      <c r="G9">
        <v>0</v>
      </c>
      <c r="H9">
        <v>0</v>
      </c>
      <c r="I9">
        <v>0</v>
      </c>
      <c r="J9">
        <v>2411.75</v>
      </c>
      <c r="L9" t="str">
        <f t="shared" si="2"/>
        <v>H</v>
      </c>
      <c r="M9" t="str">
        <f t="shared" si="2"/>
        <v>Gest.Edif.</v>
      </c>
      <c r="N9" s="1">
        <f t="shared" si="0"/>
        <v>5.0813724473929719E-2</v>
      </c>
      <c r="O9" s="1">
        <f t="shared" si="1"/>
        <v>0.92617394008500042</v>
      </c>
      <c r="P9" s="1">
        <f t="shared" si="1"/>
        <v>1.6419612314709238E-2</v>
      </c>
    </row>
    <row r="10" spans="1:16" x14ac:dyDescent="0.25">
      <c r="A10" t="s">
        <v>48</v>
      </c>
      <c r="B10" t="s">
        <v>49</v>
      </c>
      <c r="C10">
        <v>397.25</v>
      </c>
      <c r="D10">
        <v>1870</v>
      </c>
      <c r="E10">
        <v>149.25</v>
      </c>
      <c r="F10">
        <v>0</v>
      </c>
      <c r="G10">
        <v>0</v>
      </c>
      <c r="H10">
        <v>6</v>
      </c>
      <c r="I10">
        <v>0</v>
      </c>
      <c r="J10">
        <v>2422.5</v>
      </c>
      <c r="L10" t="str">
        <f t="shared" si="2"/>
        <v>I</v>
      </c>
      <c r="M10" t="str">
        <f t="shared" si="2"/>
        <v>Inf.Aplic.</v>
      </c>
      <c r="N10" s="1">
        <f t="shared" si="0"/>
        <v>0.16398348813209496</v>
      </c>
      <c r="O10" s="1">
        <f t="shared" si="1"/>
        <v>0.77192982456140347</v>
      </c>
      <c r="P10" s="1">
        <f t="shared" si="1"/>
        <v>6.1609907120743032E-2</v>
      </c>
    </row>
    <row r="11" spans="1:16" x14ac:dyDescent="0.25">
      <c r="A11" t="s">
        <v>24</v>
      </c>
      <c r="B11" t="s">
        <v>25</v>
      </c>
      <c r="C11">
        <v>300.75</v>
      </c>
      <c r="D11">
        <v>2655.5</v>
      </c>
      <c r="E11">
        <v>133.85</v>
      </c>
      <c r="F11">
        <v>12</v>
      </c>
      <c r="G11">
        <v>0</v>
      </c>
      <c r="H11">
        <v>12</v>
      </c>
      <c r="I11">
        <v>0</v>
      </c>
      <c r="J11">
        <v>3114.1</v>
      </c>
      <c r="L11" t="str">
        <f t="shared" si="2"/>
        <v>J</v>
      </c>
      <c r="M11" t="str">
        <f t="shared" si="2"/>
        <v>EPS Alcoi</v>
      </c>
      <c r="N11" s="1">
        <f t="shared" si="0"/>
        <v>9.6576860087986896E-2</v>
      </c>
      <c r="O11" s="1">
        <f t="shared" si="1"/>
        <v>0.85273433736874216</v>
      </c>
      <c r="P11" s="1">
        <f t="shared" si="1"/>
        <v>4.2981920940239553E-2</v>
      </c>
    </row>
    <row r="12" spans="1:16" x14ac:dyDescent="0.25">
      <c r="A12" t="s">
        <v>26</v>
      </c>
      <c r="B12" t="s">
        <v>27</v>
      </c>
      <c r="C12">
        <v>515.78</v>
      </c>
      <c r="D12">
        <v>2883.4</v>
      </c>
      <c r="E12">
        <v>75</v>
      </c>
      <c r="F12">
        <v>0</v>
      </c>
      <c r="G12">
        <v>0</v>
      </c>
      <c r="H12">
        <v>6</v>
      </c>
      <c r="I12">
        <v>0</v>
      </c>
      <c r="J12">
        <v>3480.18</v>
      </c>
      <c r="L12" t="str">
        <f t="shared" si="2"/>
        <v>L</v>
      </c>
      <c r="M12" t="str">
        <f t="shared" si="2"/>
        <v>Fac. BBAA</v>
      </c>
      <c r="N12" s="1">
        <f t="shared" si="0"/>
        <v>0.14820497790344178</v>
      </c>
      <c r="O12" s="1">
        <f t="shared" si="1"/>
        <v>0.82852036388922423</v>
      </c>
      <c r="P12" s="1">
        <f t="shared" si="1"/>
        <v>2.1550609451235284E-2</v>
      </c>
    </row>
    <row r="13" spans="1:16" x14ac:dyDescent="0.25">
      <c r="A13" t="s">
        <v>28</v>
      </c>
      <c r="B13" t="s">
        <v>29</v>
      </c>
      <c r="C13">
        <v>81.650000000000006</v>
      </c>
      <c r="D13">
        <v>1487.13</v>
      </c>
      <c r="E13">
        <v>142.5</v>
      </c>
      <c r="F13">
        <v>18.3</v>
      </c>
      <c r="G13">
        <v>0</v>
      </c>
      <c r="H13">
        <v>14.1</v>
      </c>
      <c r="I13">
        <v>0</v>
      </c>
      <c r="J13">
        <v>1743.68</v>
      </c>
      <c r="L13" t="str">
        <f t="shared" si="2"/>
        <v>M</v>
      </c>
      <c r="M13" t="str">
        <f t="shared" si="2"/>
        <v>Fac. Ade</v>
      </c>
      <c r="N13" s="1">
        <f t="shared" si="0"/>
        <v>4.6826252523398788E-2</v>
      </c>
      <c r="O13" s="1">
        <f t="shared" si="1"/>
        <v>0.85286864562305009</v>
      </c>
      <c r="P13" s="1">
        <f t="shared" si="1"/>
        <v>8.1723710772618821E-2</v>
      </c>
    </row>
    <row r="14" spans="1:16" x14ac:dyDescent="0.25">
      <c r="A14" t="s">
        <v>50</v>
      </c>
      <c r="B14" t="s">
        <v>51</v>
      </c>
      <c r="C14">
        <v>218</v>
      </c>
      <c r="D14">
        <v>1664</v>
      </c>
      <c r="E14">
        <v>112.5</v>
      </c>
      <c r="F14">
        <v>4.5</v>
      </c>
      <c r="G14">
        <v>4.5</v>
      </c>
      <c r="H14">
        <v>12</v>
      </c>
      <c r="I14">
        <v>0</v>
      </c>
      <c r="J14">
        <v>2015.5</v>
      </c>
      <c r="L14" t="str">
        <f t="shared" si="2"/>
        <v>P</v>
      </c>
      <c r="M14" t="str">
        <f t="shared" si="2"/>
        <v>Fac.Inf.</v>
      </c>
      <c r="N14" s="1">
        <f t="shared" si="0"/>
        <v>0.10816174646489705</v>
      </c>
      <c r="O14" s="1">
        <f t="shared" si="1"/>
        <v>0.82560158769536096</v>
      </c>
      <c r="P14" s="1">
        <f t="shared" si="1"/>
        <v>5.5817415033490449E-2</v>
      </c>
    </row>
    <row r="15" spans="1:16" x14ac:dyDescent="0.25">
      <c r="A15" t="s">
        <v>30</v>
      </c>
      <c r="B15" t="s">
        <v>31</v>
      </c>
      <c r="C15">
        <v>417.92500000000001</v>
      </c>
      <c r="D15">
        <v>2182.4749999999999</v>
      </c>
      <c r="E15">
        <v>124</v>
      </c>
      <c r="F15">
        <v>38</v>
      </c>
      <c r="G15">
        <v>0</v>
      </c>
      <c r="H15">
        <v>30</v>
      </c>
      <c r="I15">
        <v>0</v>
      </c>
      <c r="J15">
        <v>2792.4</v>
      </c>
      <c r="L15" t="str">
        <f t="shared" si="2"/>
        <v>Q</v>
      </c>
      <c r="M15" t="str">
        <f t="shared" si="2"/>
        <v>EPS Gandia</v>
      </c>
      <c r="N15" s="1">
        <f t="shared" si="0"/>
        <v>0.14966516258415699</v>
      </c>
      <c r="O15" s="1">
        <f t="shared" si="1"/>
        <v>0.78157677983096974</v>
      </c>
      <c r="P15" s="1">
        <f t="shared" si="1"/>
        <v>4.440624552356396E-2</v>
      </c>
    </row>
    <row r="16" spans="1:16" x14ac:dyDescent="0.25">
      <c r="A16" t="s">
        <v>36</v>
      </c>
      <c r="B16" t="s">
        <v>37</v>
      </c>
      <c r="C16">
        <v>109.25</v>
      </c>
      <c r="D16">
        <v>1898.675</v>
      </c>
      <c r="E16">
        <v>70.125</v>
      </c>
      <c r="F16">
        <v>30</v>
      </c>
      <c r="G16">
        <v>0</v>
      </c>
      <c r="H16">
        <v>30</v>
      </c>
      <c r="I16">
        <v>0</v>
      </c>
      <c r="J16">
        <v>2138.0500000000002</v>
      </c>
      <c r="L16" t="str">
        <f t="shared" si="2"/>
        <v>T</v>
      </c>
      <c r="M16" t="str">
        <f t="shared" si="2"/>
        <v>ETS Teleco</v>
      </c>
      <c r="N16" s="1">
        <f t="shared" si="0"/>
        <v>5.1097963097214746E-2</v>
      </c>
      <c r="O16" s="1">
        <f t="shared" si="1"/>
        <v>0.88804050419775016</v>
      </c>
      <c r="P16" s="1">
        <f t="shared" si="1"/>
        <v>3.279857814363555E-2</v>
      </c>
    </row>
    <row r="17" spans="1:16" x14ac:dyDescent="0.25">
      <c r="A17" t="s">
        <v>38</v>
      </c>
      <c r="B17" t="s">
        <v>39</v>
      </c>
      <c r="C17">
        <v>0</v>
      </c>
      <c r="D17">
        <v>56.65</v>
      </c>
      <c r="E17">
        <v>0</v>
      </c>
      <c r="F17">
        <v>0</v>
      </c>
      <c r="G17">
        <v>0</v>
      </c>
      <c r="H17">
        <v>0</v>
      </c>
      <c r="I17">
        <v>0</v>
      </c>
      <c r="J17">
        <v>56.65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40</v>
      </c>
      <c r="B18" t="s">
        <v>41</v>
      </c>
      <c r="C18">
        <v>177.625</v>
      </c>
      <c r="D18">
        <v>4563.7</v>
      </c>
      <c r="E18">
        <v>61</v>
      </c>
      <c r="F18">
        <v>0</v>
      </c>
      <c r="G18">
        <v>0</v>
      </c>
      <c r="H18">
        <v>0</v>
      </c>
      <c r="I18">
        <v>0</v>
      </c>
      <c r="J18">
        <v>4802.3249999999998</v>
      </c>
      <c r="L18" t="str">
        <f t="shared" si="2"/>
        <v>X</v>
      </c>
      <c r="M18" t="str">
        <f t="shared" si="2"/>
        <v>Uni.Master</v>
      </c>
      <c r="N18" s="1">
        <f t="shared" si="0"/>
        <v>3.6987292613473687E-2</v>
      </c>
      <c r="O18" s="1">
        <f t="shared" ref="O18:P21" si="3">+D18/$J18</f>
        <v>0.95031052667197657</v>
      </c>
      <c r="P18" s="1">
        <f t="shared" si="3"/>
        <v>1.2702180714549724E-2</v>
      </c>
    </row>
    <row r="19" spans="1:16" x14ac:dyDescent="0.25">
      <c r="A19" t="s">
        <v>46</v>
      </c>
      <c r="B19" t="s">
        <v>47</v>
      </c>
      <c r="C19">
        <v>7</v>
      </c>
      <c r="D19">
        <v>556.28</v>
      </c>
      <c r="E19">
        <v>57</v>
      </c>
      <c r="F19">
        <v>0</v>
      </c>
      <c r="G19">
        <v>0</v>
      </c>
      <c r="H19">
        <v>6</v>
      </c>
      <c r="I19">
        <v>0</v>
      </c>
      <c r="J19">
        <v>626.28</v>
      </c>
      <c r="L19" t="str">
        <f t="shared" si="2"/>
        <v>Y</v>
      </c>
      <c r="M19" t="str">
        <f t="shared" si="2"/>
        <v>DOCTORAT</v>
      </c>
      <c r="N19" s="1">
        <f t="shared" si="0"/>
        <v>1.1177109280194162E-2</v>
      </c>
      <c r="O19" s="1">
        <f t="shared" si="3"/>
        <v>0.88822890719805836</v>
      </c>
      <c r="P19" s="1">
        <f t="shared" si="3"/>
        <v>9.1013604138723891E-2</v>
      </c>
    </row>
    <row r="20" spans="1:16" x14ac:dyDescent="0.25">
      <c r="A20" t="s">
        <v>9</v>
      </c>
      <c r="B20" t="s">
        <v>8</v>
      </c>
      <c r="C20">
        <v>3576.6489999999999</v>
      </c>
      <c r="D20">
        <v>42964.464999999997</v>
      </c>
      <c r="E20">
        <v>1715.8009999999999</v>
      </c>
      <c r="F20">
        <v>245.7</v>
      </c>
      <c r="G20">
        <v>16.5</v>
      </c>
      <c r="H20">
        <v>220.1</v>
      </c>
      <c r="I20">
        <v>0</v>
      </c>
      <c r="J20">
        <v>48739.214999999997</v>
      </c>
      <c r="L20" t="str">
        <f t="shared" si="2"/>
        <v>Z</v>
      </c>
      <c r="M20" t="str">
        <f t="shared" si="2"/>
        <v>TOTALS</v>
      </c>
      <c r="N20" s="1">
        <f t="shared" si="0"/>
        <v>7.3383393638982497E-2</v>
      </c>
      <c r="O20" s="1">
        <f t="shared" si="3"/>
        <v>0.88151737774192707</v>
      </c>
      <c r="P20" s="1">
        <f t="shared" si="3"/>
        <v>3.5203706091696388E-2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46" workbookViewId="0">
      <selection activeCell="I33" sqref="I33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200.71</v>
      </c>
      <c r="D2">
        <v>2756.55</v>
      </c>
      <c r="E2">
        <v>90.29</v>
      </c>
      <c r="F2">
        <v>18</v>
      </c>
      <c r="G2">
        <v>0</v>
      </c>
      <c r="H2">
        <v>4.5</v>
      </c>
      <c r="I2">
        <v>0</v>
      </c>
      <c r="J2">
        <v>3070.05</v>
      </c>
      <c r="L2" t="str">
        <f>+A2</f>
        <v>A</v>
      </c>
      <c r="M2" t="str">
        <f>+B2</f>
        <v>Agrònoms</v>
      </c>
      <c r="N2" s="1">
        <f t="shared" ref="N2:N21" si="0">+C2/$J2</f>
        <v>6.5376785394374679E-2</v>
      </c>
      <c r="O2" s="1">
        <f t="shared" ref="O2:P17" si="1">+D2/$J2</f>
        <v>0.89788439927688479</v>
      </c>
      <c r="P2" s="1">
        <f t="shared" si="1"/>
        <v>2.940994446344522E-2</v>
      </c>
    </row>
    <row r="3" spans="1:16" x14ac:dyDescent="0.25">
      <c r="A3" t="s">
        <v>12</v>
      </c>
      <c r="B3" t="s">
        <v>13</v>
      </c>
      <c r="C3">
        <v>78.75</v>
      </c>
      <c r="D3">
        <v>4942.8990000000003</v>
      </c>
      <c r="E3">
        <v>89.379000000000005</v>
      </c>
      <c r="F3">
        <v>24</v>
      </c>
      <c r="G3">
        <v>0</v>
      </c>
      <c r="H3">
        <v>0</v>
      </c>
      <c r="I3">
        <v>0</v>
      </c>
      <c r="J3">
        <v>5135.0280000000002</v>
      </c>
      <c r="L3" t="str">
        <f t="shared" ref="L3:M62" si="2">+A3</f>
        <v>B</v>
      </c>
      <c r="M3" t="str">
        <f t="shared" si="2"/>
        <v>ETS Arquit</v>
      </c>
      <c r="N3" s="1">
        <f t="shared" si="0"/>
        <v>1.5335846269971653E-2</v>
      </c>
      <c r="O3" s="1">
        <f t="shared" si="1"/>
        <v>0.9625846246602745</v>
      </c>
      <c r="P3" s="1">
        <f t="shared" si="1"/>
        <v>1.740574734938154E-2</v>
      </c>
    </row>
    <row r="4" spans="1:16" x14ac:dyDescent="0.25">
      <c r="A4" t="s">
        <v>14</v>
      </c>
      <c r="B4" t="s">
        <v>15</v>
      </c>
      <c r="C4">
        <v>144.19999999999999</v>
      </c>
      <c r="D4">
        <v>3099.2</v>
      </c>
      <c r="E4">
        <v>69.05</v>
      </c>
      <c r="F4">
        <v>31</v>
      </c>
      <c r="G4">
        <v>0</v>
      </c>
      <c r="H4">
        <v>24.5</v>
      </c>
      <c r="I4">
        <v>0</v>
      </c>
      <c r="J4">
        <v>3367.95</v>
      </c>
      <c r="L4" t="str">
        <f t="shared" si="2"/>
        <v>C</v>
      </c>
      <c r="M4" t="str">
        <f t="shared" si="2"/>
        <v>Camins</v>
      </c>
      <c r="N4" s="1">
        <f t="shared" si="0"/>
        <v>4.2815362460844129E-2</v>
      </c>
      <c r="O4" s="1">
        <f t="shared" si="1"/>
        <v>0.92020368473403702</v>
      </c>
      <c r="P4" s="1">
        <f t="shared" si="1"/>
        <v>2.0502085838566487E-2</v>
      </c>
    </row>
    <row r="5" spans="1:16" x14ac:dyDescent="0.25">
      <c r="A5" t="s">
        <v>16</v>
      </c>
      <c r="B5" t="s">
        <v>17</v>
      </c>
      <c r="C5">
        <v>296.08199999999999</v>
      </c>
      <c r="D5">
        <v>4450.6610000000001</v>
      </c>
      <c r="E5">
        <v>186.84899999999999</v>
      </c>
      <c r="F5">
        <v>36</v>
      </c>
      <c r="G5">
        <v>0</v>
      </c>
      <c r="H5">
        <v>46.5</v>
      </c>
      <c r="I5">
        <v>0</v>
      </c>
      <c r="J5">
        <v>5016.0919999999996</v>
      </c>
      <c r="L5" t="str">
        <f t="shared" si="2"/>
        <v>D</v>
      </c>
      <c r="M5" t="str">
        <f t="shared" si="2"/>
        <v>Industr.</v>
      </c>
      <c r="N5" s="1">
        <f t="shared" si="0"/>
        <v>5.9026429339812753E-2</v>
      </c>
      <c r="O5" s="1">
        <f t="shared" si="1"/>
        <v>0.88727658902587914</v>
      </c>
      <c r="P5" s="1">
        <f t="shared" si="1"/>
        <v>3.7249914873969614E-2</v>
      </c>
    </row>
    <row r="6" spans="1:16" x14ac:dyDescent="0.25">
      <c r="A6" t="s">
        <v>18</v>
      </c>
      <c r="B6" t="s">
        <v>19</v>
      </c>
      <c r="C6">
        <v>210.75</v>
      </c>
      <c r="D6">
        <v>4537.3</v>
      </c>
      <c r="E6">
        <v>260.5</v>
      </c>
      <c r="F6">
        <v>18</v>
      </c>
      <c r="G6">
        <v>12</v>
      </c>
      <c r="H6">
        <v>24</v>
      </c>
      <c r="I6">
        <v>0</v>
      </c>
      <c r="J6">
        <v>5062.55</v>
      </c>
      <c r="L6" t="str">
        <f t="shared" si="2"/>
        <v>E</v>
      </c>
      <c r="M6" t="str">
        <f t="shared" si="2"/>
        <v>ETSIDiseny</v>
      </c>
      <c r="N6" s="1">
        <f t="shared" si="0"/>
        <v>4.1629218476854551E-2</v>
      </c>
      <c r="O6" s="1">
        <f t="shared" si="1"/>
        <v>0.89624793829196747</v>
      </c>
      <c r="P6" s="1">
        <f t="shared" si="1"/>
        <v>5.1456281913265053E-2</v>
      </c>
    </row>
    <row r="7" spans="1:16" x14ac:dyDescent="0.25">
      <c r="A7" t="s">
        <v>44</v>
      </c>
      <c r="B7" t="s">
        <v>45</v>
      </c>
      <c r="C7">
        <v>41.25</v>
      </c>
      <c r="D7">
        <v>1287.1500000000001</v>
      </c>
      <c r="E7">
        <v>67.5</v>
      </c>
      <c r="F7">
        <v>0</v>
      </c>
      <c r="G7">
        <v>0</v>
      </c>
      <c r="H7">
        <v>0</v>
      </c>
      <c r="I7">
        <v>0</v>
      </c>
      <c r="J7">
        <v>1395.9</v>
      </c>
      <c r="L7" t="str">
        <f t="shared" si="2"/>
        <v>F</v>
      </c>
      <c r="M7" t="str">
        <f t="shared" si="2"/>
        <v>ETSMRiE</v>
      </c>
      <c r="N7" s="1">
        <f t="shared" si="0"/>
        <v>2.9550827423167846E-2</v>
      </c>
      <c r="O7" s="1">
        <f t="shared" si="1"/>
        <v>0.92209327315710299</v>
      </c>
      <c r="P7" s="1">
        <f t="shared" si="1"/>
        <v>4.8355899419729204E-2</v>
      </c>
    </row>
    <row r="8" spans="1:16" x14ac:dyDescent="0.25">
      <c r="A8" t="s">
        <v>20</v>
      </c>
      <c r="B8" t="s">
        <v>21</v>
      </c>
      <c r="C8">
        <v>43.5</v>
      </c>
      <c r="D8">
        <v>1120.75</v>
      </c>
      <c r="E8">
        <v>35.25</v>
      </c>
      <c r="F8">
        <v>0</v>
      </c>
      <c r="G8">
        <v>0</v>
      </c>
      <c r="H8">
        <v>4.5</v>
      </c>
      <c r="I8">
        <v>0</v>
      </c>
      <c r="J8">
        <v>1204</v>
      </c>
      <c r="L8" t="str">
        <f t="shared" si="2"/>
        <v>G</v>
      </c>
      <c r="M8" t="str">
        <f t="shared" si="2"/>
        <v>Geodesia</v>
      </c>
      <c r="N8" s="1">
        <f t="shared" si="0"/>
        <v>3.6129568106312293E-2</v>
      </c>
      <c r="O8" s="1">
        <f t="shared" si="1"/>
        <v>0.93085548172757471</v>
      </c>
      <c r="P8" s="1">
        <f t="shared" si="1"/>
        <v>2.9277408637873755E-2</v>
      </c>
    </row>
    <row r="9" spans="1:16" x14ac:dyDescent="0.25">
      <c r="A9" t="s">
        <v>22</v>
      </c>
      <c r="B9" t="s">
        <v>23</v>
      </c>
      <c r="C9">
        <v>93.85</v>
      </c>
      <c r="D9">
        <v>2362.25</v>
      </c>
      <c r="E9">
        <v>33.6</v>
      </c>
      <c r="F9">
        <v>15.9</v>
      </c>
      <c r="G9">
        <v>0</v>
      </c>
      <c r="H9">
        <v>0</v>
      </c>
      <c r="I9">
        <v>0</v>
      </c>
      <c r="J9">
        <v>2505.6</v>
      </c>
      <c r="L9" t="str">
        <f t="shared" si="2"/>
        <v>H</v>
      </c>
      <c r="M9" t="str">
        <f t="shared" si="2"/>
        <v>Gest.Edif.</v>
      </c>
      <c r="N9" s="1">
        <f t="shared" si="0"/>
        <v>3.7456098339719031E-2</v>
      </c>
      <c r="O9" s="1">
        <f t="shared" si="1"/>
        <v>0.94278815453384424</v>
      </c>
      <c r="P9" s="1">
        <f t="shared" si="1"/>
        <v>1.3409961685823755E-2</v>
      </c>
    </row>
    <row r="10" spans="1:16" x14ac:dyDescent="0.25">
      <c r="A10" t="s">
        <v>24</v>
      </c>
      <c r="B10" t="s">
        <v>25</v>
      </c>
      <c r="C10">
        <v>269.5</v>
      </c>
      <c r="D10">
        <v>2591.75</v>
      </c>
      <c r="E10">
        <v>132.55000000000001</v>
      </c>
      <c r="F10">
        <v>12</v>
      </c>
      <c r="G10">
        <v>0</v>
      </c>
      <c r="H10">
        <v>12</v>
      </c>
      <c r="I10">
        <v>0</v>
      </c>
      <c r="J10">
        <v>3017.8</v>
      </c>
      <c r="L10" t="str">
        <f t="shared" si="2"/>
        <v>J</v>
      </c>
      <c r="M10" t="str">
        <f t="shared" si="2"/>
        <v>EPS Alcoi</v>
      </c>
      <c r="N10" s="1">
        <f t="shared" si="0"/>
        <v>8.9303466101133266E-2</v>
      </c>
      <c r="O10" s="1">
        <f t="shared" si="1"/>
        <v>0.85882099542713231</v>
      </c>
      <c r="P10" s="1">
        <f t="shared" si="1"/>
        <v>4.3922725164026774E-2</v>
      </c>
    </row>
    <row r="11" spans="1:16" x14ac:dyDescent="0.25">
      <c r="A11" t="s">
        <v>26</v>
      </c>
      <c r="B11" t="s">
        <v>27</v>
      </c>
      <c r="C11">
        <v>526</v>
      </c>
      <c r="D11">
        <v>3123.3</v>
      </c>
      <c r="E11">
        <v>66</v>
      </c>
      <c r="F11">
        <v>0</v>
      </c>
      <c r="G11">
        <v>0</v>
      </c>
      <c r="H11">
        <v>6</v>
      </c>
      <c r="I11">
        <v>0</v>
      </c>
      <c r="J11">
        <v>3721.3</v>
      </c>
      <c r="L11" t="str">
        <f t="shared" si="2"/>
        <v>L</v>
      </c>
      <c r="M11" t="str">
        <f t="shared" si="2"/>
        <v>Fac. BBAA</v>
      </c>
      <c r="N11" s="1">
        <f t="shared" si="0"/>
        <v>0.14134845349743369</v>
      </c>
      <c r="O11" s="1">
        <f t="shared" si="1"/>
        <v>0.83930346921774646</v>
      </c>
      <c r="P11" s="1">
        <f t="shared" si="1"/>
        <v>1.7735737511084836E-2</v>
      </c>
    </row>
    <row r="12" spans="1:16" x14ac:dyDescent="0.25">
      <c r="A12" t="s">
        <v>28</v>
      </c>
      <c r="B12" t="s">
        <v>29</v>
      </c>
      <c r="C12">
        <v>103.65</v>
      </c>
      <c r="D12">
        <v>1819.51</v>
      </c>
      <c r="E12">
        <v>182.74</v>
      </c>
      <c r="F12">
        <v>18.3</v>
      </c>
      <c r="G12">
        <v>0</v>
      </c>
      <c r="H12">
        <v>16.2</v>
      </c>
      <c r="I12">
        <v>0</v>
      </c>
      <c r="J12">
        <v>2140.4</v>
      </c>
      <c r="L12" t="str">
        <f t="shared" si="2"/>
        <v>M</v>
      </c>
      <c r="M12" t="str">
        <f t="shared" si="2"/>
        <v>Fac. Ade</v>
      </c>
      <c r="N12" s="1">
        <f t="shared" si="0"/>
        <v>4.8425527938703049E-2</v>
      </c>
      <c r="O12" s="1">
        <f t="shared" si="1"/>
        <v>0.85007942440665296</v>
      </c>
      <c r="P12" s="1">
        <f t="shared" si="1"/>
        <v>8.5376565128013462E-2</v>
      </c>
    </row>
    <row r="13" spans="1:16" x14ac:dyDescent="0.25">
      <c r="A13" t="s">
        <v>30</v>
      </c>
      <c r="B13" t="s">
        <v>31</v>
      </c>
      <c r="C13">
        <v>317.25</v>
      </c>
      <c r="D13">
        <v>2303.65</v>
      </c>
      <c r="E13">
        <v>127</v>
      </c>
      <c r="F13">
        <v>31</v>
      </c>
      <c r="G13">
        <v>0</v>
      </c>
      <c r="H13">
        <v>31</v>
      </c>
      <c r="I13">
        <v>0</v>
      </c>
      <c r="J13">
        <v>2809.9</v>
      </c>
      <c r="L13" t="str">
        <f t="shared" si="2"/>
        <v>Q</v>
      </c>
      <c r="M13" t="str">
        <f t="shared" si="2"/>
        <v>EPS Gandia</v>
      </c>
      <c r="N13" s="1">
        <f t="shared" si="0"/>
        <v>0.11290437382113241</v>
      </c>
      <c r="O13" s="1">
        <f t="shared" si="1"/>
        <v>0.81983344603010788</v>
      </c>
      <c r="P13" s="1">
        <f t="shared" si="1"/>
        <v>4.5197337983558135E-2</v>
      </c>
    </row>
    <row r="14" spans="1:16" x14ac:dyDescent="0.25">
      <c r="A14" t="s">
        <v>32</v>
      </c>
      <c r="B14" t="s">
        <v>33</v>
      </c>
      <c r="C14">
        <v>619.41</v>
      </c>
      <c r="D14">
        <v>3529.09</v>
      </c>
      <c r="E14">
        <v>248.5</v>
      </c>
      <c r="F14">
        <v>4.5</v>
      </c>
      <c r="G14">
        <v>4.5</v>
      </c>
      <c r="H14">
        <v>18</v>
      </c>
      <c r="I14">
        <v>0</v>
      </c>
      <c r="J14">
        <v>4424</v>
      </c>
      <c r="L14" t="str">
        <f t="shared" si="2"/>
        <v>R</v>
      </c>
      <c r="M14" t="str">
        <f t="shared" si="2"/>
        <v>ETSINF</v>
      </c>
      <c r="N14" s="1">
        <f t="shared" si="0"/>
        <v>0.14001130198915007</v>
      </c>
      <c r="O14" s="1">
        <f t="shared" si="1"/>
        <v>0.79771473779385171</v>
      </c>
      <c r="P14" s="1">
        <f t="shared" si="1"/>
        <v>5.6170886075949368E-2</v>
      </c>
    </row>
    <row r="15" spans="1:16" x14ac:dyDescent="0.25">
      <c r="A15" t="s">
        <v>36</v>
      </c>
      <c r="B15" t="s">
        <v>37</v>
      </c>
      <c r="C15">
        <v>94.95</v>
      </c>
      <c r="D15">
        <v>1806.45</v>
      </c>
      <c r="E15">
        <v>70</v>
      </c>
      <c r="F15">
        <v>30</v>
      </c>
      <c r="G15">
        <v>0</v>
      </c>
      <c r="H15">
        <v>23</v>
      </c>
      <c r="I15">
        <v>0</v>
      </c>
      <c r="J15">
        <v>2024.4</v>
      </c>
      <c r="L15" t="str">
        <f t="shared" si="2"/>
        <v>T</v>
      </c>
      <c r="M15" t="str">
        <f t="shared" si="2"/>
        <v>ETS Teleco</v>
      </c>
      <c r="N15" s="1">
        <f t="shared" si="0"/>
        <v>4.6902786010669828E-2</v>
      </c>
      <c r="O15" s="1">
        <f t="shared" si="1"/>
        <v>0.89233847065797267</v>
      </c>
      <c r="P15" s="1">
        <f t="shared" si="1"/>
        <v>3.4578146611341627E-2</v>
      </c>
    </row>
    <row r="16" spans="1:16" x14ac:dyDescent="0.25">
      <c r="A16" t="s">
        <v>38</v>
      </c>
      <c r="B16" t="s">
        <v>39</v>
      </c>
      <c r="C16">
        <v>0</v>
      </c>
      <c r="D16">
        <v>54.4</v>
      </c>
      <c r="E16">
        <v>0</v>
      </c>
      <c r="F16">
        <v>0</v>
      </c>
      <c r="G16">
        <v>0</v>
      </c>
      <c r="H16">
        <v>0</v>
      </c>
      <c r="I16">
        <v>0</v>
      </c>
      <c r="J16">
        <v>54.4</v>
      </c>
      <c r="L16" t="str">
        <f t="shared" si="2"/>
        <v>U</v>
      </c>
      <c r="M16" t="str">
        <f t="shared" si="2"/>
        <v>Universit.</v>
      </c>
      <c r="N16" s="1">
        <f t="shared" si="0"/>
        <v>0</v>
      </c>
      <c r="O16" s="1">
        <f t="shared" si="1"/>
        <v>1</v>
      </c>
      <c r="P16" s="1">
        <f t="shared" si="1"/>
        <v>0</v>
      </c>
    </row>
    <row r="17" spans="1:16" x14ac:dyDescent="0.25">
      <c r="A17" t="s">
        <v>40</v>
      </c>
      <c r="B17" t="s">
        <v>41</v>
      </c>
      <c r="C17">
        <v>166.49</v>
      </c>
      <c r="D17">
        <v>2976.7379999999998</v>
      </c>
      <c r="E17">
        <v>36</v>
      </c>
      <c r="F17">
        <v>0</v>
      </c>
      <c r="G17">
        <v>0</v>
      </c>
      <c r="H17">
        <v>0</v>
      </c>
      <c r="I17">
        <v>0</v>
      </c>
      <c r="J17">
        <v>3179.2280000000001</v>
      </c>
      <c r="L17" t="str">
        <f t="shared" si="2"/>
        <v>X</v>
      </c>
      <c r="M17" t="str">
        <f t="shared" si="2"/>
        <v>Uni.Master</v>
      </c>
      <c r="N17" s="1">
        <f t="shared" si="0"/>
        <v>5.236805916404863E-2</v>
      </c>
      <c r="O17" s="1">
        <f t="shared" si="1"/>
        <v>0.93630843714260181</v>
      </c>
      <c r="P17" s="1">
        <f t="shared" si="1"/>
        <v>1.1323503693349455E-2</v>
      </c>
    </row>
    <row r="18" spans="1:16" x14ac:dyDescent="0.25">
      <c r="A18" t="s">
        <v>46</v>
      </c>
      <c r="B18" t="s">
        <v>47</v>
      </c>
      <c r="C18">
        <v>0</v>
      </c>
      <c r="D18">
        <v>43.5</v>
      </c>
      <c r="E18">
        <v>0</v>
      </c>
      <c r="F18">
        <v>0</v>
      </c>
      <c r="G18">
        <v>0</v>
      </c>
      <c r="H18">
        <v>0</v>
      </c>
      <c r="I18">
        <v>0</v>
      </c>
      <c r="J18">
        <v>43.5</v>
      </c>
      <c r="L18" t="str">
        <f t="shared" si="2"/>
        <v>Y</v>
      </c>
      <c r="M18" t="str">
        <f t="shared" si="2"/>
        <v>DOCTORAT</v>
      </c>
      <c r="N18" s="1">
        <f t="shared" si="0"/>
        <v>0</v>
      </c>
      <c r="O18" s="1">
        <f t="shared" ref="O18:P21" si="3">+D18/$J18</f>
        <v>1</v>
      </c>
      <c r="P18" s="1">
        <f t="shared" si="3"/>
        <v>0</v>
      </c>
    </row>
    <row r="19" spans="1:16" x14ac:dyDescent="0.25">
      <c r="A19" t="s">
        <v>9</v>
      </c>
      <c r="B19" t="s">
        <v>8</v>
      </c>
      <c r="C19">
        <v>3206.3420000000001</v>
      </c>
      <c r="D19">
        <v>42805.148000000001</v>
      </c>
      <c r="E19">
        <v>1695.2080000000001</v>
      </c>
      <c r="F19">
        <v>238.7</v>
      </c>
      <c r="G19">
        <v>16.5</v>
      </c>
      <c r="H19">
        <v>210.2</v>
      </c>
      <c r="I19">
        <v>0</v>
      </c>
      <c r="J19">
        <v>48172.097999999998</v>
      </c>
      <c r="L19" t="str">
        <f t="shared" si="2"/>
        <v>Z</v>
      </c>
      <c r="M19" t="str">
        <f t="shared" si="2"/>
        <v>TOTALS</v>
      </c>
      <c r="N19" s="1">
        <f t="shared" si="0"/>
        <v>6.6560148573973257E-2</v>
      </c>
      <c r="O19" s="1">
        <f t="shared" si="3"/>
        <v>0.88858799548236411</v>
      </c>
      <c r="P19" s="1">
        <f t="shared" si="3"/>
        <v>3.5190661614945648E-2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M28" sqref="M28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12</v>
      </c>
      <c r="B2" t="s">
        <v>13</v>
      </c>
      <c r="C2">
        <v>71.75</v>
      </c>
      <c r="D2">
        <v>4700.1409999999996</v>
      </c>
      <c r="E2">
        <v>71.989000000000004</v>
      </c>
      <c r="F2">
        <v>24</v>
      </c>
      <c r="G2">
        <v>0</v>
      </c>
      <c r="H2">
        <v>0</v>
      </c>
      <c r="I2">
        <v>0</v>
      </c>
      <c r="J2">
        <v>4867.88</v>
      </c>
      <c r="L2" t="str">
        <f>+A2</f>
        <v>B</v>
      </c>
      <c r="M2" t="str">
        <f>+B2</f>
        <v>ETS Arquit</v>
      </c>
      <c r="N2" s="1">
        <f t="shared" ref="N2:N21" si="0">+C2/$J2</f>
        <v>1.4739475911485082E-2</v>
      </c>
      <c r="O2" s="1">
        <f t="shared" ref="O2:P17" si="1">+D2/$J2</f>
        <v>0.96554167317189399</v>
      </c>
      <c r="P2" s="1">
        <f t="shared" si="1"/>
        <v>1.4788573259817415E-2</v>
      </c>
    </row>
    <row r="3" spans="1:16" x14ac:dyDescent="0.25">
      <c r="A3" t="s">
        <v>14</v>
      </c>
      <c r="B3" t="s">
        <v>15</v>
      </c>
      <c r="C3">
        <v>110.62</v>
      </c>
      <c r="D3">
        <v>3261.1</v>
      </c>
      <c r="E3">
        <v>69.150000000000006</v>
      </c>
      <c r="F3">
        <v>31</v>
      </c>
      <c r="G3">
        <v>0</v>
      </c>
      <c r="H3">
        <v>24.5</v>
      </c>
      <c r="I3">
        <v>0</v>
      </c>
      <c r="J3">
        <v>3496.37</v>
      </c>
      <c r="L3" t="str">
        <f t="shared" ref="L3:M62" si="2">+A3</f>
        <v>C</v>
      </c>
      <c r="M3" t="str">
        <f t="shared" si="2"/>
        <v>Camins</v>
      </c>
      <c r="N3" s="1">
        <f t="shared" si="0"/>
        <v>3.1638527958997478E-2</v>
      </c>
      <c r="O3" s="1">
        <f t="shared" si="1"/>
        <v>0.93271021087585126</v>
      </c>
      <c r="P3" s="1">
        <f t="shared" si="1"/>
        <v>1.9777655110872136E-2</v>
      </c>
    </row>
    <row r="4" spans="1:16" x14ac:dyDescent="0.25">
      <c r="A4" t="s">
        <v>16</v>
      </c>
      <c r="B4" t="s">
        <v>17</v>
      </c>
      <c r="C4">
        <v>306.45400000000001</v>
      </c>
      <c r="D4">
        <v>4301.6760000000004</v>
      </c>
      <c r="E4">
        <v>162.35</v>
      </c>
      <c r="F4">
        <v>36</v>
      </c>
      <c r="G4">
        <v>0</v>
      </c>
      <c r="H4">
        <v>46.5</v>
      </c>
      <c r="I4">
        <v>0</v>
      </c>
      <c r="J4">
        <v>4852.9799999999996</v>
      </c>
      <c r="L4" t="str">
        <f t="shared" si="2"/>
        <v>D</v>
      </c>
      <c r="M4" t="str">
        <f t="shared" si="2"/>
        <v>Industr.</v>
      </c>
      <c r="N4" s="1">
        <f t="shared" si="0"/>
        <v>6.3147591788962662E-2</v>
      </c>
      <c r="O4" s="1">
        <f t="shared" si="1"/>
        <v>0.88639887244538418</v>
      </c>
      <c r="P4" s="1">
        <f t="shared" si="1"/>
        <v>3.3453671764565276E-2</v>
      </c>
    </row>
    <row r="5" spans="1:16" x14ac:dyDescent="0.25">
      <c r="A5" t="s">
        <v>18</v>
      </c>
      <c r="B5" t="s">
        <v>19</v>
      </c>
      <c r="C5">
        <v>177.94</v>
      </c>
      <c r="D5">
        <v>4375.6099999999997</v>
      </c>
      <c r="E5">
        <v>286.89999999999998</v>
      </c>
      <c r="F5">
        <v>37.5</v>
      </c>
      <c r="G5">
        <v>10.5</v>
      </c>
      <c r="H5">
        <v>34.5</v>
      </c>
      <c r="I5">
        <v>0</v>
      </c>
      <c r="J5">
        <v>4922.95</v>
      </c>
      <c r="L5" t="str">
        <f t="shared" si="2"/>
        <v>E</v>
      </c>
      <c r="M5" t="str">
        <f t="shared" si="2"/>
        <v>ETSIDiseny</v>
      </c>
      <c r="N5" s="1">
        <f t="shared" si="0"/>
        <v>3.6144994363135924E-2</v>
      </c>
      <c r="O5" s="1">
        <f t="shared" si="1"/>
        <v>0.88881869610700892</v>
      </c>
      <c r="P5" s="1">
        <f t="shared" si="1"/>
        <v>5.8278064981362801E-2</v>
      </c>
    </row>
    <row r="6" spans="1:16" x14ac:dyDescent="0.25">
      <c r="A6" t="s">
        <v>20</v>
      </c>
      <c r="B6" t="s">
        <v>21</v>
      </c>
      <c r="C6">
        <v>18</v>
      </c>
      <c r="D6">
        <v>947.5</v>
      </c>
      <c r="E6">
        <v>16.5</v>
      </c>
      <c r="F6">
        <v>0</v>
      </c>
      <c r="G6">
        <v>0</v>
      </c>
      <c r="H6">
        <v>0</v>
      </c>
      <c r="I6">
        <v>0</v>
      </c>
      <c r="J6">
        <v>982</v>
      </c>
      <c r="L6" t="str">
        <f t="shared" si="2"/>
        <v>G</v>
      </c>
      <c r="M6" t="str">
        <f t="shared" si="2"/>
        <v>Geodesia</v>
      </c>
      <c r="N6" s="1">
        <f t="shared" si="0"/>
        <v>1.8329938900203666E-2</v>
      </c>
      <c r="O6" s="1">
        <f t="shared" si="1"/>
        <v>0.964867617107943</v>
      </c>
      <c r="P6" s="1">
        <f t="shared" si="1"/>
        <v>1.680244399185336E-2</v>
      </c>
    </row>
    <row r="7" spans="1:16" x14ac:dyDescent="0.25">
      <c r="A7" t="s">
        <v>22</v>
      </c>
      <c r="B7" t="s">
        <v>23</v>
      </c>
      <c r="C7">
        <v>85.95</v>
      </c>
      <c r="D7">
        <v>2397.21</v>
      </c>
      <c r="E7">
        <v>36</v>
      </c>
      <c r="F7">
        <v>21</v>
      </c>
      <c r="G7">
        <v>0</v>
      </c>
      <c r="H7">
        <v>0</v>
      </c>
      <c r="I7">
        <v>0</v>
      </c>
      <c r="J7">
        <v>2540.16</v>
      </c>
      <c r="L7" t="str">
        <f t="shared" si="2"/>
        <v>H</v>
      </c>
      <c r="M7" t="str">
        <f t="shared" si="2"/>
        <v>Gest.Edif.</v>
      </c>
      <c r="N7" s="1">
        <f t="shared" si="0"/>
        <v>3.3836451247165535E-2</v>
      </c>
      <c r="O7" s="1">
        <f t="shared" si="1"/>
        <v>0.94372401738473177</v>
      </c>
      <c r="P7" s="1">
        <f t="shared" si="1"/>
        <v>1.417233560090703E-2</v>
      </c>
    </row>
    <row r="8" spans="1:16" x14ac:dyDescent="0.25">
      <c r="A8" t="s">
        <v>24</v>
      </c>
      <c r="B8" t="s">
        <v>25</v>
      </c>
      <c r="C8">
        <v>223.38</v>
      </c>
      <c r="D8">
        <v>2565.5700000000002</v>
      </c>
      <c r="E8">
        <v>102.75</v>
      </c>
      <c r="F8">
        <v>12</v>
      </c>
      <c r="G8">
        <v>0</v>
      </c>
      <c r="H8">
        <v>12</v>
      </c>
      <c r="I8">
        <v>0</v>
      </c>
      <c r="J8">
        <v>2915.7</v>
      </c>
      <c r="L8" t="str">
        <f t="shared" si="2"/>
        <v>J</v>
      </c>
      <c r="M8" t="str">
        <f t="shared" si="2"/>
        <v>EPS Alcoi</v>
      </c>
      <c r="N8" s="1">
        <f t="shared" si="0"/>
        <v>7.6612820248996807E-2</v>
      </c>
      <c r="O8" s="1">
        <f t="shared" si="1"/>
        <v>0.87991562917995692</v>
      </c>
      <c r="P8" s="1">
        <f t="shared" si="1"/>
        <v>3.5240251054635255E-2</v>
      </c>
    </row>
    <row r="9" spans="1:16" x14ac:dyDescent="0.25">
      <c r="A9" t="s">
        <v>26</v>
      </c>
      <c r="B9" t="s">
        <v>27</v>
      </c>
      <c r="C9">
        <v>507.08</v>
      </c>
      <c r="D9">
        <v>2992.09</v>
      </c>
      <c r="E9">
        <v>54</v>
      </c>
      <c r="F9">
        <v>0</v>
      </c>
      <c r="G9">
        <v>0</v>
      </c>
      <c r="H9">
        <v>6</v>
      </c>
      <c r="I9">
        <v>0</v>
      </c>
      <c r="J9">
        <v>3559.17</v>
      </c>
      <c r="L9" t="str">
        <f t="shared" si="2"/>
        <v>L</v>
      </c>
      <c r="M9" t="str">
        <f t="shared" si="2"/>
        <v>Fac. BBAA</v>
      </c>
      <c r="N9" s="1">
        <f t="shared" si="0"/>
        <v>0.14247141889822626</v>
      </c>
      <c r="O9" s="1">
        <f t="shared" si="1"/>
        <v>0.84067071817305727</v>
      </c>
      <c r="P9" s="1">
        <f t="shared" si="1"/>
        <v>1.5172076635844873E-2</v>
      </c>
    </row>
    <row r="10" spans="1:16" x14ac:dyDescent="0.25">
      <c r="A10" t="s">
        <v>28</v>
      </c>
      <c r="B10" t="s">
        <v>29</v>
      </c>
      <c r="C10">
        <v>106.35</v>
      </c>
      <c r="D10">
        <v>1702.2</v>
      </c>
      <c r="E10">
        <v>190.1</v>
      </c>
      <c r="F10">
        <v>18.3</v>
      </c>
      <c r="G10">
        <v>0</v>
      </c>
      <c r="H10">
        <v>16.2</v>
      </c>
      <c r="I10">
        <v>0</v>
      </c>
      <c r="J10">
        <v>2033.15</v>
      </c>
      <c r="L10" t="str">
        <f t="shared" si="2"/>
        <v>M</v>
      </c>
      <c r="M10" t="str">
        <f t="shared" si="2"/>
        <v>Fac. Ade</v>
      </c>
      <c r="N10" s="1">
        <f t="shared" si="0"/>
        <v>5.2307994983154214E-2</v>
      </c>
      <c r="O10" s="1">
        <f t="shared" si="1"/>
        <v>0.83722302830583084</v>
      </c>
      <c r="P10" s="1">
        <f t="shared" si="1"/>
        <v>9.3500233627622151E-2</v>
      </c>
    </row>
    <row r="11" spans="1:16" x14ac:dyDescent="0.25">
      <c r="A11" t="s">
        <v>30</v>
      </c>
      <c r="B11" t="s">
        <v>31</v>
      </c>
      <c r="C11">
        <v>242.3</v>
      </c>
      <c r="D11">
        <v>1953.2</v>
      </c>
      <c r="E11">
        <v>106.2</v>
      </c>
      <c r="F11">
        <v>25</v>
      </c>
      <c r="G11">
        <v>0</v>
      </c>
      <c r="H11">
        <v>32</v>
      </c>
      <c r="I11">
        <v>0</v>
      </c>
      <c r="J11">
        <v>2358.6999999999998</v>
      </c>
      <c r="L11" t="str">
        <f t="shared" si="2"/>
        <v>Q</v>
      </c>
      <c r="M11" t="str">
        <f t="shared" si="2"/>
        <v>EPS Gandia</v>
      </c>
      <c r="N11" s="1">
        <f t="shared" si="0"/>
        <v>0.10272607792428033</v>
      </c>
      <c r="O11" s="1">
        <f t="shared" si="1"/>
        <v>0.82808326620596096</v>
      </c>
      <c r="P11" s="1">
        <f t="shared" si="1"/>
        <v>4.5024801797600378E-2</v>
      </c>
    </row>
    <row r="12" spans="1:16" x14ac:dyDescent="0.25">
      <c r="A12" t="s">
        <v>32</v>
      </c>
      <c r="B12" t="s">
        <v>33</v>
      </c>
      <c r="C12">
        <v>549.1</v>
      </c>
      <c r="D12">
        <v>3091.2</v>
      </c>
      <c r="E12">
        <v>209.2</v>
      </c>
      <c r="F12">
        <v>4.5</v>
      </c>
      <c r="G12">
        <v>4.5</v>
      </c>
      <c r="H12">
        <v>15</v>
      </c>
      <c r="I12">
        <v>0</v>
      </c>
      <c r="J12">
        <v>3873.5</v>
      </c>
      <c r="L12" t="str">
        <f t="shared" si="2"/>
        <v>R</v>
      </c>
      <c r="M12" t="str">
        <f t="shared" si="2"/>
        <v>ETSINF</v>
      </c>
      <c r="N12" s="1">
        <f t="shared" si="0"/>
        <v>0.14175809990964244</v>
      </c>
      <c r="O12" s="1">
        <f t="shared" si="1"/>
        <v>0.79803795017426093</v>
      </c>
      <c r="P12" s="1">
        <f t="shared" si="1"/>
        <v>5.4008003097973406E-2</v>
      </c>
    </row>
    <row r="13" spans="1:16" x14ac:dyDescent="0.25">
      <c r="A13" t="s">
        <v>34</v>
      </c>
      <c r="B13" t="s">
        <v>35</v>
      </c>
      <c r="C13">
        <v>232.02</v>
      </c>
      <c r="D13">
        <v>3851.76</v>
      </c>
      <c r="E13">
        <v>111.02</v>
      </c>
      <c r="F13">
        <v>9</v>
      </c>
      <c r="G13">
        <v>0</v>
      </c>
      <c r="H13">
        <v>0</v>
      </c>
      <c r="I13">
        <v>0</v>
      </c>
      <c r="J13">
        <v>4203.8</v>
      </c>
      <c r="L13" t="str">
        <f t="shared" si="2"/>
        <v>S</v>
      </c>
      <c r="M13" t="str">
        <f t="shared" si="2"/>
        <v>Agronómica</v>
      </c>
      <c r="N13" s="1">
        <f t="shared" si="0"/>
        <v>5.519292069080356E-2</v>
      </c>
      <c r="O13" s="1">
        <f t="shared" si="1"/>
        <v>0.91625672011037629</v>
      </c>
      <c r="P13" s="1">
        <f t="shared" si="1"/>
        <v>2.6409439078928586E-2</v>
      </c>
    </row>
    <row r="14" spans="1:16" x14ac:dyDescent="0.25">
      <c r="A14" t="s">
        <v>36</v>
      </c>
      <c r="B14" t="s">
        <v>37</v>
      </c>
      <c r="C14">
        <v>53.25</v>
      </c>
      <c r="D14">
        <v>1606.6</v>
      </c>
      <c r="E14">
        <v>70</v>
      </c>
      <c r="F14">
        <v>24</v>
      </c>
      <c r="G14">
        <v>0</v>
      </c>
      <c r="H14">
        <v>23</v>
      </c>
      <c r="I14">
        <v>0</v>
      </c>
      <c r="J14">
        <v>1776.85</v>
      </c>
      <c r="L14" t="str">
        <f t="shared" si="2"/>
        <v>T</v>
      </c>
      <c r="M14" t="str">
        <f t="shared" si="2"/>
        <v>ETS Teleco</v>
      </c>
      <c r="N14" s="1">
        <f t="shared" si="0"/>
        <v>2.996876494920787E-2</v>
      </c>
      <c r="O14" s="1">
        <f t="shared" si="1"/>
        <v>0.90418437121872974</v>
      </c>
      <c r="P14" s="1">
        <f t="shared" si="1"/>
        <v>3.939555955764415E-2</v>
      </c>
    </row>
    <row r="15" spans="1:16" x14ac:dyDescent="0.25">
      <c r="A15" t="s">
        <v>38</v>
      </c>
      <c r="B15" t="s">
        <v>39</v>
      </c>
      <c r="C15">
        <v>0</v>
      </c>
      <c r="D15">
        <v>80.2</v>
      </c>
      <c r="E15">
        <v>0</v>
      </c>
      <c r="F15">
        <v>0</v>
      </c>
      <c r="G15">
        <v>0</v>
      </c>
      <c r="H15">
        <v>0</v>
      </c>
      <c r="I15">
        <v>0</v>
      </c>
      <c r="J15">
        <v>80.2</v>
      </c>
      <c r="L15" t="str">
        <f t="shared" si="2"/>
        <v>U</v>
      </c>
      <c r="M15" t="str">
        <f t="shared" si="2"/>
        <v>Universit.</v>
      </c>
      <c r="N15" s="1">
        <f t="shared" si="0"/>
        <v>0</v>
      </c>
      <c r="O15" s="1">
        <f t="shared" si="1"/>
        <v>1</v>
      </c>
      <c r="P15" s="1">
        <f t="shared" si="1"/>
        <v>0</v>
      </c>
    </row>
    <row r="16" spans="1:16" x14ac:dyDescent="0.25">
      <c r="A16" t="s">
        <v>40</v>
      </c>
      <c r="B16" t="s">
        <v>41</v>
      </c>
      <c r="C16">
        <v>164</v>
      </c>
      <c r="D16">
        <v>3049.52</v>
      </c>
      <c r="E16">
        <v>23.71</v>
      </c>
      <c r="F16">
        <v>0</v>
      </c>
      <c r="G16">
        <v>0</v>
      </c>
      <c r="H16">
        <v>0</v>
      </c>
      <c r="I16">
        <v>0</v>
      </c>
      <c r="J16">
        <v>3237.23</v>
      </c>
      <c r="L16" t="str">
        <f t="shared" si="2"/>
        <v>X</v>
      </c>
      <c r="M16" t="str">
        <f t="shared" si="2"/>
        <v>Uni.Master</v>
      </c>
      <c r="N16" s="1">
        <f t="shared" si="0"/>
        <v>5.0660595632685969E-2</v>
      </c>
      <c r="O16" s="1">
        <f t="shared" si="1"/>
        <v>0.94201524142553972</v>
      </c>
      <c r="P16" s="1">
        <f t="shared" si="1"/>
        <v>7.3241629417742952E-3</v>
      </c>
    </row>
    <row r="17" spans="1:16" x14ac:dyDescent="0.25">
      <c r="A17" t="s">
        <v>9</v>
      </c>
      <c r="B17" t="s">
        <v>8</v>
      </c>
      <c r="C17">
        <v>2848.194</v>
      </c>
      <c r="D17">
        <v>40875.576999999997</v>
      </c>
      <c r="E17">
        <v>1509.8689999999999</v>
      </c>
      <c r="F17">
        <v>242.3</v>
      </c>
      <c r="G17">
        <v>15</v>
      </c>
      <c r="H17">
        <v>209.7</v>
      </c>
      <c r="I17">
        <v>0</v>
      </c>
      <c r="J17">
        <v>45700.639999999999</v>
      </c>
      <c r="L17" t="str">
        <f t="shared" si="2"/>
        <v>Z</v>
      </c>
      <c r="M17" t="str">
        <f t="shared" si="2"/>
        <v>TOTALS</v>
      </c>
      <c r="N17" s="1">
        <f t="shared" si="0"/>
        <v>6.2322847119865278E-2</v>
      </c>
      <c r="O17" s="1">
        <f t="shared" si="1"/>
        <v>0.89442023131404724</v>
      </c>
      <c r="P17" s="1">
        <f t="shared" si="1"/>
        <v>3.3038246291518018E-2</v>
      </c>
    </row>
    <row r="18" spans="1:16" x14ac:dyDescent="0.25">
      <c r="L18">
        <f t="shared" si="2"/>
        <v>0</v>
      </c>
      <c r="M18">
        <f t="shared" si="2"/>
        <v>0</v>
      </c>
      <c r="N18" s="1" t="e">
        <f t="shared" si="0"/>
        <v>#DIV/0!</v>
      </c>
      <c r="O18" s="1" t="e">
        <f t="shared" ref="O18:P21" si="3">+D18/$J18</f>
        <v>#DIV/0!</v>
      </c>
      <c r="P18" s="1" t="e">
        <f t="shared" si="3"/>
        <v>#DIV/0!</v>
      </c>
    </row>
    <row r="19" spans="1:16" x14ac:dyDescent="0.25">
      <c r="L19">
        <f t="shared" si="2"/>
        <v>0</v>
      </c>
      <c r="M19">
        <f t="shared" si="2"/>
        <v>0</v>
      </c>
      <c r="N19" s="1" t="e">
        <f t="shared" si="0"/>
        <v>#DIV/0!</v>
      </c>
      <c r="O19" s="1" t="e">
        <f t="shared" si="3"/>
        <v>#DIV/0!</v>
      </c>
      <c r="P19" s="1" t="e">
        <f t="shared" si="3"/>
        <v>#DIV/0!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O2" sqref="O2:P17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12</v>
      </c>
      <c r="B2" t="s">
        <v>13</v>
      </c>
      <c r="C2">
        <v>62.55</v>
      </c>
      <c r="D2">
        <v>4478.8100000000004</v>
      </c>
      <c r="E2">
        <v>116.61</v>
      </c>
      <c r="F2">
        <v>24</v>
      </c>
      <c r="G2">
        <v>0</v>
      </c>
      <c r="H2">
        <v>0</v>
      </c>
      <c r="I2">
        <v>0</v>
      </c>
      <c r="J2">
        <v>4681.97</v>
      </c>
      <c r="L2" t="str">
        <f>+A2</f>
        <v>B</v>
      </c>
      <c r="M2" t="str">
        <f>+B2</f>
        <v>ETS Arquit</v>
      </c>
      <c r="N2" s="1">
        <f>+C2/$J2</f>
        <v>1.335976095532436E-2</v>
      </c>
      <c r="O2" s="1">
        <f>+D2/$J2</f>
        <v>0.9566080090218434</v>
      </c>
      <c r="P2" s="1">
        <f>+E2/$J2</f>
        <v>2.4906182653882874E-2</v>
      </c>
    </row>
    <row r="3" spans="1:16" x14ac:dyDescent="0.25">
      <c r="A3" t="s">
        <v>14</v>
      </c>
      <c r="B3" t="s">
        <v>15</v>
      </c>
      <c r="C3">
        <v>66.900000000000006</v>
      </c>
      <c r="D3">
        <v>3035.68</v>
      </c>
      <c r="E3">
        <v>49.05</v>
      </c>
      <c r="F3">
        <v>23</v>
      </c>
      <c r="G3">
        <v>0</v>
      </c>
      <c r="H3">
        <v>23.5</v>
      </c>
      <c r="I3">
        <v>0</v>
      </c>
      <c r="J3">
        <v>3198.13</v>
      </c>
      <c r="L3" t="str">
        <f t="shared" ref="L3:L62" si="0">+A3</f>
        <v>C</v>
      </c>
      <c r="M3" t="str">
        <f t="shared" ref="M3:M62" si="1">+B3</f>
        <v>Camins</v>
      </c>
      <c r="N3" s="1">
        <f t="shared" ref="N3:N21" si="2">+C3/$J3</f>
        <v>2.0918474233380134E-2</v>
      </c>
      <c r="O3" s="1">
        <f t="shared" ref="O3:O21" si="3">+D3/$J3</f>
        <v>0.94920469149159037</v>
      </c>
      <c r="P3" s="1">
        <f t="shared" ref="P3:P21" si="4">+E3/$J3</f>
        <v>1.5337087610572427E-2</v>
      </c>
    </row>
    <row r="4" spans="1:16" x14ac:dyDescent="0.25">
      <c r="A4" t="s">
        <v>16</v>
      </c>
      <c r="B4" t="s">
        <v>17</v>
      </c>
      <c r="C4">
        <v>217.7</v>
      </c>
      <c r="D4">
        <v>4398.3999999999996</v>
      </c>
      <c r="E4">
        <v>157.15</v>
      </c>
      <c r="F4">
        <v>36</v>
      </c>
      <c r="G4">
        <v>0</v>
      </c>
      <c r="H4">
        <v>48</v>
      </c>
      <c r="I4">
        <v>0</v>
      </c>
      <c r="J4">
        <v>4857.25</v>
      </c>
      <c r="L4" t="str">
        <f t="shared" si="0"/>
        <v>D</v>
      </c>
      <c r="M4" t="str">
        <f t="shared" si="1"/>
        <v>Industr.</v>
      </c>
      <c r="N4" s="1">
        <f t="shared" si="2"/>
        <v>4.481959956765659E-2</v>
      </c>
      <c r="O4" s="1">
        <f t="shared" si="3"/>
        <v>0.90553296618456935</v>
      </c>
      <c r="P4" s="1">
        <f t="shared" si="4"/>
        <v>3.2353698080189411E-2</v>
      </c>
    </row>
    <row r="5" spans="1:16" x14ac:dyDescent="0.25">
      <c r="A5" t="s">
        <v>18</v>
      </c>
      <c r="B5" t="s">
        <v>19</v>
      </c>
      <c r="C5">
        <v>166.1</v>
      </c>
      <c r="D5">
        <v>4178.6000000000004</v>
      </c>
      <c r="E5">
        <v>282.95</v>
      </c>
      <c r="F5">
        <v>31.5</v>
      </c>
      <c r="G5">
        <v>10.5</v>
      </c>
      <c r="H5">
        <v>28.5</v>
      </c>
      <c r="I5">
        <v>0</v>
      </c>
      <c r="J5">
        <v>4698.1499999999996</v>
      </c>
      <c r="L5" t="str">
        <f t="shared" si="0"/>
        <v>E</v>
      </c>
      <c r="M5" t="str">
        <f t="shared" si="1"/>
        <v>ETSIDiseny</v>
      </c>
      <c r="N5" s="1">
        <f t="shared" si="2"/>
        <v>3.5354341602545684E-2</v>
      </c>
      <c r="O5" s="1">
        <f t="shared" si="3"/>
        <v>0.88941391824441551</v>
      </c>
      <c r="P5" s="1">
        <f t="shared" si="4"/>
        <v>6.0225833572789295E-2</v>
      </c>
    </row>
    <row r="6" spans="1:16" x14ac:dyDescent="0.25">
      <c r="A6" t="s">
        <v>20</v>
      </c>
      <c r="B6" t="s">
        <v>21</v>
      </c>
      <c r="C6">
        <v>15</v>
      </c>
      <c r="D6">
        <v>830.75</v>
      </c>
      <c r="E6">
        <v>4.5</v>
      </c>
      <c r="F6">
        <v>0</v>
      </c>
      <c r="G6">
        <v>0</v>
      </c>
      <c r="H6">
        <v>0</v>
      </c>
      <c r="I6">
        <v>0</v>
      </c>
      <c r="J6">
        <v>850.25</v>
      </c>
      <c r="L6" t="str">
        <f t="shared" si="0"/>
        <v>G</v>
      </c>
      <c r="M6" t="str">
        <f t="shared" si="1"/>
        <v>Geodesia</v>
      </c>
      <c r="N6" s="1">
        <f t="shared" si="2"/>
        <v>1.7641870038224053E-2</v>
      </c>
      <c r="O6" s="1">
        <f t="shared" si="3"/>
        <v>0.97706556895030872</v>
      </c>
      <c r="P6" s="1">
        <f t="shared" si="4"/>
        <v>5.2925610114672155E-3</v>
      </c>
    </row>
    <row r="7" spans="1:16" x14ac:dyDescent="0.25">
      <c r="A7" t="s">
        <v>22</v>
      </c>
      <c r="B7" t="s">
        <v>23</v>
      </c>
      <c r="C7">
        <v>84.2</v>
      </c>
      <c r="D7">
        <v>2019.3</v>
      </c>
      <c r="E7">
        <v>60.4</v>
      </c>
      <c r="F7">
        <v>21</v>
      </c>
      <c r="G7">
        <v>0</v>
      </c>
      <c r="H7">
        <v>0</v>
      </c>
      <c r="I7">
        <v>0</v>
      </c>
      <c r="J7">
        <v>2184.9</v>
      </c>
      <c r="L7" t="str">
        <f t="shared" si="0"/>
        <v>H</v>
      </c>
      <c r="M7" t="str">
        <f t="shared" si="1"/>
        <v>Gest.Edif.</v>
      </c>
      <c r="N7" s="1">
        <f t="shared" si="2"/>
        <v>3.8537232825300929E-2</v>
      </c>
      <c r="O7" s="1">
        <f t="shared" si="3"/>
        <v>0.92420705753123711</v>
      </c>
      <c r="P7" s="1">
        <f t="shared" si="4"/>
        <v>2.7644285779669549E-2</v>
      </c>
    </row>
    <row r="8" spans="1:16" x14ac:dyDescent="0.25">
      <c r="A8" t="s">
        <v>24</v>
      </c>
      <c r="B8" t="s">
        <v>25</v>
      </c>
      <c r="C8">
        <v>200.75</v>
      </c>
      <c r="D8">
        <v>2307.0500000000002</v>
      </c>
      <c r="E8">
        <v>146.75</v>
      </c>
      <c r="F8">
        <v>14</v>
      </c>
      <c r="G8">
        <v>0</v>
      </c>
      <c r="H8">
        <v>12</v>
      </c>
      <c r="I8">
        <v>0</v>
      </c>
      <c r="J8">
        <v>2680.55</v>
      </c>
      <c r="L8" t="str">
        <f t="shared" si="0"/>
        <v>J</v>
      </c>
      <c r="M8" t="str">
        <f t="shared" si="1"/>
        <v>EPS Alcoi</v>
      </c>
      <c r="N8" s="1">
        <f t="shared" si="2"/>
        <v>7.4891346925071337E-2</v>
      </c>
      <c r="O8" s="1">
        <f t="shared" si="3"/>
        <v>0.86066292365372776</v>
      </c>
      <c r="P8" s="1">
        <f t="shared" si="4"/>
        <v>5.4746227453321146E-2</v>
      </c>
    </row>
    <row r="9" spans="1:16" x14ac:dyDescent="0.25">
      <c r="A9" t="s">
        <v>26</v>
      </c>
      <c r="B9" t="s">
        <v>27</v>
      </c>
      <c r="C9">
        <v>392.58</v>
      </c>
      <c r="D9">
        <v>2890.42</v>
      </c>
      <c r="E9">
        <v>54</v>
      </c>
      <c r="F9">
        <v>0</v>
      </c>
      <c r="G9">
        <v>0</v>
      </c>
      <c r="H9">
        <v>6</v>
      </c>
      <c r="I9">
        <v>0</v>
      </c>
      <c r="J9">
        <v>3343</v>
      </c>
      <c r="L9" t="str">
        <f t="shared" si="0"/>
        <v>L</v>
      </c>
      <c r="M9" t="str">
        <f t="shared" si="1"/>
        <v>Fac. BBAA</v>
      </c>
      <c r="N9" s="1">
        <f t="shared" si="2"/>
        <v>0.11743344301525575</v>
      </c>
      <c r="O9" s="1">
        <f t="shared" si="3"/>
        <v>0.86461860604247687</v>
      </c>
      <c r="P9" s="1">
        <f t="shared" si="4"/>
        <v>1.6153155848040682E-2</v>
      </c>
    </row>
    <row r="10" spans="1:16" x14ac:dyDescent="0.25">
      <c r="A10" t="s">
        <v>28</v>
      </c>
      <c r="B10" t="s">
        <v>29</v>
      </c>
      <c r="C10">
        <v>146.84</v>
      </c>
      <c r="D10">
        <v>1466.57</v>
      </c>
      <c r="E10">
        <v>157.59</v>
      </c>
      <c r="F10">
        <v>16.2</v>
      </c>
      <c r="G10">
        <v>0</v>
      </c>
      <c r="H10">
        <v>16.2</v>
      </c>
      <c r="I10">
        <v>0</v>
      </c>
      <c r="J10">
        <v>1803.4</v>
      </c>
      <c r="L10" t="str">
        <f t="shared" si="0"/>
        <v>M</v>
      </c>
      <c r="M10" t="str">
        <f t="shared" si="1"/>
        <v>Fac. Ade</v>
      </c>
      <c r="N10" s="1">
        <f t="shared" si="2"/>
        <v>8.1423976932460909E-2</v>
      </c>
      <c r="O10" s="1">
        <f t="shared" si="3"/>
        <v>0.81322501940778524</v>
      </c>
      <c r="P10" s="1">
        <f t="shared" si="4"/>
        <v>8.7384939558611513E-2</v>
      </c>
    </row>
    <row r="11" spans="1:16" x14ac:dyDescent="0.25">
      <c r="A11" t="s">
        <v>30</v>
      </c>
      <c r="B11" t="s">
        <v>31</v>
      </c>
      <c r="C11">
        <v>198.42</v>
      </c>
      <c r="D11">
        <v>1700.5419999999999</v>
      </c>
      <c r="E11">
        <v>147</v>
      </c>
      <c r="F11">
        <v>24</v>
      </c>
      <c r="G11">
        <v>0</v>
      </c>
      <c r="H11">
        <v>23</v>
      </c>
      <c r="I11">
        <v>0</v>
      </c>
      <c r="J11">
        <v>2092.962</v>
      </c>
      <c r="L11" t="str">
        <f t="shared" si="0"/>
        <v>Q</v>
      </c>
      <c r="M11" t="str">
        <f t="shared" si="1"/>
        <v>EPS Gandia</v>
      </c>
      <c r="N11" s="1">
        <f t="shared" si="2"/>
        <v>9.4803441247380507E-2</v>
      </c>
      <c r="O11" s="1">
        <f t="shared" si="3"/>
        <v>0.81250495708952186</v>
      </c>
      <c r="P11" s="1">
        <f t="shared" si="4"/>
        <v>7.023538888904815E-2</v>
      </c>
    </row>
    <row r="12" spans="1:16" x14ac:dyDescent="0.25">
      <c r="A12" t="s">
        <v>32</v>
      </c>
      <c r="B12" t="s">
        <v>33</v>
      </c>
      <c r="C12">
        <v>358.27</v>
      </c>
      <c r="D12">
        <v>2531.96</v>
      </c>
      <c r="E12">
        <v>253.27</v>
      </c>
      <c r="F12">
        <v>4.5</v>
      </c>
      <c r="G12">
        <v>4.5</v>
      </c>
      <c r="H12">
        <v>16.5</v>
      </c>
      <c r="I12">
        <v>0</v>
      </c>
      <c r="J12">
        <v>3169</v>
      </c>
      <c r="L12" t="str">
        <f t="shared" si="0"/>
        <v>R</v>
      </c>
      <c r="M12" t="str">
        <f t="shared" si="1"/>
        <v>ETSINF</v>
      </c>
      <c r="N12" s="1">
        <f t="shared" si="2"/>
        <v>0.11305459135373934</v>
      </c>
      <c r="O12" s="1">
        <f t="shared" si="3"/>
        <v>0.79897759545597979</v>
      </c>
      <c r="P12" s="1">
        <f t="shared" si="4"/>
        <v>7.992111076049227E-2</v>
      </c>
    </row>
    <row r="13" spans="1:16" x14ac:dyDescent="0.25">
      <c r="A13" t="s">
        <v>34</v>
      </c>
      <c r="B13" t="s">
        <v>35</v>
      </c>
      <c r="C13">
        <v>162.75</v>
      </c>
      <c r="D13">
        <v>3451.84</v>
      </c>
      <c r="E13">
        <v>157.05000000000001</v>
      </c>
      <c r="F13">
        <v>4.5</v>
      </c>
      <c r="G13">
        <v>0</v>
      </c>
      <c r="H13">
        <v>0</v>
      </c>
      <c r="I13">
        <v>0</v>
      </c>
      <c r="J13">
        <v>3776.14</v>
      </c>
      <c r="L13" t="str">
        <f t="shared" si="0"/>
        <v>S</v>
      </c>
      <c r="M13" t="str">
        <f t="shared" si="1"/>
        <v>Agronómica</v>
      </c>
      <c r="N13" s="1">
        <f t="shared" si="2"/>
        <v>4.309956728299269E-2</v>
      </c>
      <c r="O13" s="1">
        <f t="shared" si="3"/>
        <v>0.91411865026190775</v>
      </c>
      <c r="P13" s="1">
        <f t="shared" si="4"/>
        <v>4.1590089350500778E-2</v>
      </c>
    </row>
    <row r="14" spans="1:16" x14ac:dyDescent="0.25">
      <c r="A14" t="s">
        <v>36</v>
      </c>
      <c r="B14" t="s">
        <v>37</v>
      </c>
      <c r="C14">
        <v>14.1</v>
      </c>
      <c r="D14">
        <v>1494.95</v>
      </c>
      <c r="E14">
        <v>56.5</v>
      </c>
      <c r="F14">
        <v>24</v>
      </c>
      <c r="G14">
        <v>0</v>
      </c>
      <c r="H14">
        <v>23</v>
      </c>
      <c r="I14">
        <v>0</v>
      </c>
      <c r="J14">
        <v>1612.55</v>
      </c>
      <c r="L14" t="str">
        <f t="shared" si="0"/>
        <v>T</v>
      </c>
      <c r="M14" t="str">
        <f t="shared" si="1"/>
        <v>ETS Teleco</v>
      </c>
      <c r="N14" s="1">
        <f t="shared" si="2"/>
        <v>8.7439149173669031E-3</v>
      </c>
      <c r="O14" s="1">
        <f t="shared" si="3"/>
        <v>0.92707202877430162</v>
      </c>
      <c r="P14" s="1">
        <f t="shared" si="4"/>
        <v>3.5037673250441846E-2</v>
      </c>
    </row>
    <row r="15" spans="1:16" x14ac:dyDescent="0.25">
      <c r="A15" t="s">
        <v>38</v>
      </c>
      <c r="B15" t="s">
        <v>39</v>
      </c>
      <c r="C15">
        <v>0</v>
      </c>
      <c r="D15">
        <v>81</v>
      </c>
      <c r="E15">
        <v>0</v>
      </c>
      <c r="F15">
        <v>0</v>
      </c>
      <c r="G15">
        <v>0</v>
      </c>
      <c r="H15">
        <v>0</v>
      </c>
      <c r="I15">
        <v>0</v>
      </c>
      <c r="J15">
        <v>81</v>
      </c>
      <c r="L15" t="str">
        <f t="shared" si="0"/>
        <v>U</v>
      </c>
      <c r="M15" t="str">
        <f t="shared" si="1"/>
        <v>Universit.</v>
      </c>
      <c r="N15" s="1">
        <f t="shared" si="2"/>
        <v>0</v>
      </c>
      <c r="O15" s="1">
        <f t="shared" si="3"/>
        <v>1</v>
      </c>
      <c r="P15" s="1">
        <f t="shared" si="4"/>
        <v>0</v>
      </c>
    </row>
    <row r="16" spans="1:16" x14ac:dyDescent="0.25">
      <c r="A16" t="s">
        <v>40</v>
      </c>
      <c r="B16" t="s">
        <v>41</v>
      </c>
      <c r="C16">
        <v>74</v>
      </c>
      <c r="D16">
        <v>2904.79</v>
      </c>
      <c r="E16">
        <v>91.2</v>
      </c>
      <c r="F16">
        <v>22.5</v>
      </c>
      <c r="G16">
        <v>0</v>
      </c>
      <c r="H16">
        <v>0</v>
      </c>
      <c r="I16">
        <v>0</v>
      </c>
      <c r="J16">
        <v>3092.49</v>
      </c>
      <c r="L16" t="str">
        <f t="shared" si="0"/>
        <v>X</v>
      </c>
      <c r="M16" t="str">
        <f t="shared" si="1"/>
        <v>Uni.Master</v>
      </c>
      <c r="N16" s="1">
        <f t="shared" si="2"/>
        <v>2.3928937522837587E-2</v>
      </c>
      <c r="O16" s="1">
        <f t="shared" si="3"/>
        <v>0.93930457333734307</v>
      </c>
      <c r="P16" s="1">
        <f t="shared" si="4"/>
        <v>2.9490798676794432E-2</v>
      </c>
    </row>
    <row r="17" spans="1:16" x14ac:dyDescent="0.25">
      <c r="A17" t="s">
        <v>9</v>
      </c>
      <c r="B17" t="s">
        <v>8</v>
      </c>
      <c r="C17">
        <v>2160.16</v>
      </c>
      <c r="D17">
        <v>37770.661999999997</v>
      </c>
      <c r="E17">
        <v>1734.02</v>
      </c>
      <c r="F17">
        <v>245.2</v>
      </c>
      <c r="G17">
        <v>15</v>
      </c>
      <c r="H17">
        <v>196.7</v>
      </c>
      <c r="I17">
        <v>0</v>
      </c>
      <c r="J17">
        <v>42121.741999999998</v>
      </c>
      <c r="L17" t="str">
        <f t="shared" si="0"/>
        <v>Z</v>
      </c>
      <c r="M17" t="str">
        <f t="shared" si="1"/>
        <v>TOTALS</v>
      </c>
      <c r="N17" s="1">
        <f t="shared" si="2"/>
        <v>5.1283728958788077E-2</v>
      </c>
      <c r="O17" s="1">
        <f t="shared" si="3"/>
        <v>0.89670227788774737</v>
      </c>
      <c r="P17" s="1">
        <f t="shared" si="4"/>
        <v>4.1166863421745477E-2</v>
      </c>
    </row>
    <row r="18" spans="1:16" x14ac:dyDescent="0.25">
      <c r="L18">
        <f t="shared" si="0"/>
        <v>0</v>
      </c>
      <c r="M18">
        <f t="shared" si="1"/>
        <v>0</v>
      </c>
      <c r="N18" s="1" t="e">
        <f t="shared" si="2"/>
        <v>#DIV/0!</v>
      </c>
      <c r="O18" s="1" t="e">
        <f t="shared" si="3"/>
        <v>#DIV/0!</v>
      </c>
      <c r="P18" s="1" t="e">
        <f t="shared" si="4"/>
        <v>#DIV/0!</v>
      </c>
    </row>
    <row r="19" spans="1:16" x14ac:dyDescent="0.25">
      <c r="L19">
        <f t="shared" si="0"/>
        <v>0</v>
      </c>
      <c r="M19">
        <f t="shared" si="1"/>
        <v>0</v>
      </c>
      <c r="N19" s="1" t="e">
        <f t="shared" si="2"/>
        <v>#DIV/0!</v>
      </c>
      <c r="O19" s="1" t="e">
        <f t="shared" si="3"/>
        <v>#DIV/0!</v>
      </c>
      <c r="P19" s="1" t="e">
        <f t="shared" si="4"/>
        <v>#DIV/0!</v>
      </c>
    </row>
    <row r="20" spans="1:16" x14ac:dyDescent="0.25">
      <c r="L20">
        <f t="shared" si="0"/>
        <v>0</v>
      </c>
      <c r="M20">
        <f t="shared" si="1"/>
        <v>0</v>
      </c>
      <c r="N20" s="1" t="e">
        <f t="shared" si="2"/>
        <v>#DIV/0!</v>
      </c>
      <c r="O20" s="1" t="e">
        <f t="shared" si="3"/>
        <v>#DIV/0!</v>
      </c>
      <c r="P20" s="1" t="e">
        <f t="shared" si="4"/>
        <v>#DIV/0!</v>
      </c>
    </row>
    <row r="21" spans="1:16" x14ac:dyDescent="0.25">
      <c r="L21">
        <f t="shared" si="0"/>
        <v>0</v>
      </c>
      <c r="M21">
        <f t="shared" si="1"/>
        <v>0</v>
      </c>
      <c r="N21" s="1" t="e">
        <f t="shared" si="2"/>
        <v>#DIV/0!</v>
      </c>
      <c r="O21" s="1" t="e">
        <f t="shared" si="3"/>
        <v>#DIV/0!</v>
      </c>
      <c r="P21" s="1" t="e">
        <f t="shared" si="4"/>
        <v>#DIV/0!</v>
      </c>
    </row>
    <row r="22" spans="1:16" x14ac:dyDescent="0.25">
      <c r="L22">
        <f t="shared" si="0"/>
        <v>0</v>
      </c>
      <c r="M22">
        <f t="shared" si="1"/>
        <v>0</v>
      </c>
      <c r="N22" s="1" t="e">
        <f t="shared" ref="N22:N44" si="5">+C22/$J22</f>
        <v>#DIV/0!</v>
      </c>
      <c r="O22" s="1" t="e">
        <f t="shared" ref="O22:O44" si="6">+D22/$J22</f>
        <v>#DIV/0!</v>
      </c>
      <c r="P22" s="1" t="e">
        <f t="shared" ref="P22:P44" si="7">+E22/$J22</f>
        <v>#DIV/0!</v>
      </c>
    </row>
    <row r="23" spans="1:16" x14ac:dyDescent="0.25">
      <c r="L23">
        <f t="shared" si="0"/>
        <v>0</v>
      </c>
      <c r="M23">
        <f t="shared" si="1"/>
        <v>0</v>
      </c>
      <c r="N23" s="1" t="e">
        <f t="shared" si="5"/>
        <v>#DIV/0!</v>
      </c>
      <c r="O23" s="1" t="e">
        <f t="shared" si="6"/>
        <v>#DIV/0!</v>
      </c>
      <c r="P23" s="1" t="e">
        <f t="shared" si="7"/>
        <v>#DIV/0!</v>
      </c>
    </row>
    <row r="24" spans="1:16" x14ac:dyDescent="0.25">
      <c r="L24">
        <f t="shared" si="0"/>
        <v>0</v>
      </c>
      <c r="M24">
        <f t="shared" si="1"/>
        <v>0</v>
      </c>
      <c r="N24" s="1" t="e">
        <f t="shared" si="5"/>
        <v>#DIV/0!</v>
      </c>
      <c r="O24" s="1" t="e">
        <f t="shared" si="6"/>
        <v>#DIV/0!</v>
      </c>
      <c r="P24" s="1" t="e">
        <f t="shared" si="7"/>
        <v>#DIV/0!</v>
      </c>
    </row>
    <row r="25" spans="1:16" x14ac:dyDescent="0.25">
      <c r="L25">
        <f t="shared" si="0"/>
        <v>0</v>
      </c>
      <c r="M25">
        <f t="shared" si="1"/>
        <v>0</v>
      </c>
      <c r="N25" s="1" t="e">
        <f t="shared" si="5"/>
        <v>#DIV/0!</v>
      </c>
      <c r="O25" s="1" t="e">
        <f t="shared" si="6"/>
        <v>#DIV/0!</v>
      </c>
      <c r="P25" s="1" t="e">
        <f t="shared" si="7"/>
        <v>#DIV/0!</v>
      </c>
    </row>
    <row r="26" spans="1:16" x14ac:dyDescent="0.25">
      <c r="L26">
        <f t="shared" si="0"/>
        <v>0</v>
      </c>
      <c r="M26">
        <f t="shared" si="1"/>
        <v>0</v>
      </c>
      <c r="N26" s="1" t="e">
        <f t="shared" si="5"/>
        <v>#DIV/0!</v>
      </c>
      <c r="O26" s="1" t="e">
        <f t="shared" si="6"/>
        <v>#DIV/0!</v>
      </c>
      <c r="P26" s="1" t="e">
        <f t="shared" si="7"/>
        <v>#DIV/0!</v>
      </c>
    </row>
    <row r="27" spans="1:16" x14ac:dyDescent="0.25">
      <c r="L27">
        <f t="shared" si="0"/>
        <v>0</v>
      </c>
      <c r="M27">
        <f t="shared" si="1"/>
        <v>0</v>
      </c>
      <c r="N27" s="1" t="e">
        <f t="shared" si="5"/>
        <v>#DIV/0!</v>
      </c>
      <c r="O27" s="1" t="e">
        <f t="shared" si="6"/>
        <v>#DIV/0!</v>
      </c>
      <c r="P27" s="1" t="e">
        <f t="shared" si="7"/>
        <v>#DIV/0!</v>
      </c>
    </row>
    <row r="28" spans="1:16" x14ac:dyDescent="0.25">
      <c r="L28">
        <f t="shared" si="0"/>
        <v>0</v>
      </c>
      <c r="M28">
        <f t="shared" si="1"/>
        <v>0</v>
      </c>
      <c r="N28" s="1" t="e">
        <f t="shared" si="5"/>
        <v>#DIV/0!</v>
      </c>
      <c r="O28" s="1" t="e">
        <f t="shared" si="6"/>
        <v>#DIV/0!</v>
      </c>
      <c r="P28" s="1" t="e">
        <f t="shared" si="7"/>
        <v>#DIV/0!</v>
      </c>
    </row>
    <row r="29" spans="1:16" x14ac:dyDescent="0.25">
      <c r="L29">
        <f t="shared" si="0"/>
        <v>0</v>
      </c>
      <c r="M29">
        <f t="shared" si="1"/>
        <v>0</v>
      </c>
      <c r="N29" s="1" t="e">
        <f t="shared" si="5"/>
        <v>#DIV/0!</v>
      </c>
      <c r="O29" s="1" t="e">
        <f t="shared" si="6"/>
        <v>#DIV/0!</v>
      </c>
      <c r="P29" s="1" t="e">
        <f t="shared" si="7"/>
        <v>#DIV/0!</v>
      </c>
    </row>
    <row r="30" spans="1:16" x14ac:dyDescent="0.25">
      <c r="L30">
        <f t="shared" si="0"/>
        <v>0</v>
      </c>
      <c r="M30">
        <f t="shared" si="1"/>
        <v>0</v>
      </c>
      <c r="N30" s="1" t="e">
        <f t="shared" si="5"/>
        <v>#DIV/0!</v>
      </c>
      <c r="O30" s="1" t="e">
        <f t="shared" si="6"/>
        <v>#DIV/0!</v>
      </c>
      <c r="P30" s="1" t="e">
        <f t="shared" si="7"/>
        <v>#DIV/0!</v>
      </c>
    </row>
    <row r="31" spans="1:16" x14ac:dyDescent="0.25">
      <c r="L31">
        <f t="shared" si="0"/>
        <v>0</v>
      </c>
      <c r="M31">
        <f t="shared" si="1"/>
        <v>0</v>
      </c>
      <c r="N31" s="1" t="e">
        <f t="shared" si="5"/>
        <v>#DIV/0!</v>
      </c>
      <c r="O31" s="1" t="e">
        <f t="shared" si="6"/>
        <v>#DIV/0!</v>
      </c>
      <c r="P31" s="1" t="e">
        <f t="shared" si="7"/>
        <v>#DIV/0!</v>
      </c>
    </row>
    <row r="32" spans="1:16" x14ac:dyDescent="0.25">
      <c r="L32">
        <f t="shared" si="0"/>
        <v>0</v>
      </c>
      <c r="M32">
        <f t="shared" si="1"/>
        <v>0</v>
      </c>
      <c r="N32" s="1" t="e">
        <f t="shared" si="5"/>
        <v>#DIV/0!</v>
      </c>
      <c r="O32" s="1" t="e">
        <f t="shared" si="6"/>
        <v>#DIV/0!</v>
      </c>
      <c r="P32" s="1" t="e">
        <f t="shared" si="7"/>
        <v>#DIV/0!</v>
      </c>
    </row>
    <row r="33" spans="12:16" x14ac:dyDescent="0.25">
      <c r="L33">
        <f t="shared" si="0"/>
        <v>0</v>
      </c>
      <c r="M33">
        <f t="shared" si="1"/>
        <v>0</v>
      </c>
      <c r="N33" s="1" t="e">
        <f t="shared" si="5"/>
        <v>#DIV/0!</v>
      </c>
      <c r="O33" s="1" t="e">
        <f t="shared" si="6"/>
        <v>#DIV/0!</v>
      </c>
      <c r="P33" s="1" t="e">
        <f t="shared" si="7"/>
        <v>#DIV/0!</v>
      </c>
    </row>
    <row r="34" spans="12:16" x14ac:dyDescent="0.25">
      <c r="L34">
        <f t="shared" si="0"/>
        <v>0</v>
      </c>
      <c r="M34">
        <f t="shared" si="1"/>
        <v>0</v>
      </c>
      <c r="N34" s="1" t="e">
        <f t="shared" si="5"/>
        <v>#DIV/0!</v>
      </c>
      <c r="O34" s="1" t="e">
        <f t="shared" si="6"/>
        <v>#DIV/0!</v>
      </c>
      <c r="P34" s="1" t="e">
        <f t="shared" si="7"/>
        <v>#DIV/0!</v>
      </c>
    </row>
    <row r="35" spans="12:16" x14ac:dyDescent="0.25">
      <c r="L35">
        <f t="shared" si="0"/>
        <v>0</v>
      </c>
      <c r="M35">
        <f t="shared" si="1"/>
        <v>0</v>
      </c>
      <c r="N35" s="1" t="e">
        <f t="shared" si="5"/>
        <v>#DIV/0!</v>
      </c>
      <c r="O35" s="1" t="e">
        <f t="shared" si="6"/>
        <v>#DIV/0!</v>
      </c>
      <c r="P35" s="1" t="e">
        <f t="shared" si="7"/>
        <v>#DIV/0!</v>
      </c>
    </row>
    <row r="36" spans="12:16" x14ac:dyDescent="0.25">
      <c r="L36">
        <f t="shared" si="0"/>
        <v>0</v>
      </c>
      <c r="M36">
        <f t="shared" si="1"/>
        <v>0</v>
      </c>
      <c r="N36" s="1" t="e">
        <f t="shared" si="5"/>
        <v>#DIV/0!</v>
      </c>
      <c r="O36" s="1" t="e">
        <f t="shared" si="6"/>
        <v>#DIV/0!</v>
      </c>
      <c r="P36" s="1" t="e">
        <f t="shared" si="7"/>
        <v>#DIV/0!</v>
      </c>
    </row>
    <row r="37" spans="12:16" x14ac:dyDescent="0.25">
      <c r="L37">
        <f t="shared" si="0"/>
        <v>0</v>
      </c>
      <c r="M37">
        <f t="shared" si="1"/>
        <v>0</v>
      </c>
      <c r="N37" s="1" t="e">
        <f t="shared" si="5"/>
        <v>#DIV/0!</v>
      </c>
      <c r="O37" s="1" t="e">
        <f t="shared" si="6"/>
        <v>#DIV/0!</v>
      </c>
      <c r="P37" s="1" t="e">
        <f t="shared" si="7"/>
        <v>#DIV/0!</v>
      </c>
    </row>
    <row r="38" spans="12:16" x14ac:dyDescent="0.25">
      <c r="L38">
        <f t="shared" si="0"/>
        <v>0</v>
      </c>
      <c r="M38">
        <f t="shared" si="1"/>
        <v>0</v>
      </c>
      <c r="N38" s="1" t="e">
        <f t="shared" si="5"/>
        <v>#DIV/0!</v>
      </c>
      <c r="O38" s="1" t="e">
        <f t="shared" si="6"/>
        <v>#DIV/0!</v>
      </c>
      <c r="P38" s="1" t="e">
        <f t="shared" si="7"/>
        <v>#DIV/0!</v>
      </c>
    </row>
    <row r="39" spans="12:16" x14ac:dyDescent="0.25">
      <c r="L39">
        <f t="shared" si="0"/>
        <v>0</v>
      </c>
      <c r="M39">
        <f t="shared" si="1"/>
        <v>0</v>
      </c>
      <c r="N39" s="1" t="e">
        <f t="shared" si="5"/>
        <v>#DIV/0!</v>
      </c>
      <c r="O39" s="1" t="e">
        <f t="shared" si="6"/>
        <v>#DIV/0!</v>
      </c>
      <c r="P39" s="1" t="e">
        <f t="shared" si="7"/>
        <v>#DIV/0!</v>
      </c>
    </row>
    <row r="40" spans="12:16" x14ac:dyDescent="0.25">
      <c r="L40">
        <f t="shared" si="0"/>
        <v>0</v>
      </c>
      <c r="M40">
        <f t="shared" si="1"/>
        <v>0</v>
      </c>
      <c r="N40" s="1" t="e">
        <f t="shared" si="5"/>
        <v>#DIV/0!</v>
      </c>
      <c r="O40" s="1" t="e">
        <f t="shared" si="6"/>
        <v>#DIV/0!</v>
      </c>
      <c r="P40" s="1" t="e">
        <f t="shared" si="7"/>
        <v>#DIV/0!</v>
      </c>
    </row>
    <row r="41" spans="12:16" x14ac:dyDescent="0.25">
      <c r="L41">
        <f t="shared" si="0"/>
        <v>0</v>
      </c>
      <c r="M41">
        <f t="shared" si="1"/>
        <v>0</v>
      </c>
      <c r="N41" s="1" t="e">
        <f t="shared" si="5"/>
        <v>#DIV/0!</v>
      </c>
      <c r="O41" s="1" t="e">
        <f t="shared" si="6"/>
        <v>#DIV/0!</v>
      </c>
      <c r="P41" s="1" t="e">
        <f t="shared" si="7"/>
        <v>#DIV/0!</v>
      </c>
    </row>
    <row r="42" spans="12:16" x14ac:dyDescent="0.25">
      <c r="L42">
        <f t="shared" si="0"/>
        <v>0</v>
      </c>
      <c r="M42">
        <f t="shared" si="1"/>
        <v>0</v>
      </c>
      <c r="N42" s="1" t="e">
        <f t="shared" si="5"/>
        <v>#DIV/0!</v>
      </c>
      <c r="O42" s="1" t="e">
        <f t="shared" si="6"/>
        <v>#DIV/0!</v>
      </c>
      <c r="P42" s="1" t="e">
        <f t="shared" si="7"/>
        <v>#DIV/0!</v>
      </c>
    </row>
    <row r="43" spans="12:16" x14ac:dyDescent="0.25">
      <c r="L43">
        <f t="shared" si="0"/>
        <v>0</v>
      </c>
      <c r="M43">
        <f t="shared" si="1"/>
        <v>0</v>
      </c>
      <c r="N43" s="1" t="e">
        <f t="shared" si="5"/>
        <v>#DIV/0!</v>
      </c>
      <c r="O43" s="1" t="e">
        <f t="shared" si="6"/>
        <v>#DIV/0!</v>
      </c>
      <c r="P43" s="1" t="e">
        <f t="shared" si="7"/>
        <v>#DIV/0!</v>
      </c>
    </row>
    <row r="44" spans="12:16" x14ac:dyDescent="0.25">
      <c r="L44">
        <f t="shared" si="0"/>
        <v>0</v>
      </c>
      <c r="M44">
        <f t="shared" si="1"/>
        <v>0</v>
      </c>
      <c r="N44" s="1" t="e">
        <f t="shared" si="5"/>
        <v>#DIV/0!</v>
      </c>
      <c r="O44" s="1" t="e">
        <f t="shared" si="6"/>
        <v>#DIV/0!</v>
      </c>
      <c r="P44" s="1" t="e">
        <f t="shared" si="7"/>
        <v>#DIV/0!</v>
      </c>
    </row>
    <row r="45" spans="12:16" x14ac:dyDescent="0.25">
      <c r="L45">
        <f t="shared" si="0"/>
        <v>0</v>
      </c>
      <c r="M45">
        <f t="shared" si="1"/>
        <v>0</v>
      </c>
      <c r="N45" s="1" t="e">
        <f t="shared" ref="N45:N62" si="8">+C45/$J45</f>
        <v>#DIV/0!</v>
      </c>
      <c r="O45" s="1" t="e">
        <f t="shared" ref="O45:O62" si="9">+D45/$J45</f>
        <v>#DIV/0!</v>
      </c>
      <c r="P45" s="1" t="e">
        <f t="shared" ref="P45:P62" si="10">+E45/$J45</f>
        <v>#DIV/0!</v>
      </c>
    </row>
    <row r="46" spans="12:16" x14ac:dyDescent="0.25">
      <c r="L46">
        <f t="shared" si="0"/>
        <v>0</v>
      </c>
      <c r="M46">
        <f t="shared" si="1"/>
        <v>0</v>
      </c>
      <c r="N46" s="1" t="e">
        <f t="shared" si="8"/>
        <v>#DIV/0!</v>
      </c>
      <c r="O46" s="1" t="e">
        <f t="shared" si="9"/>
        <v>#DIV/0!</v>
      </c>
      <c r="P46" s="1" t="e">
        <f t="shared" si="10"/>
        <v>#DIV/0!</v>
      </c>
    </row>
    <row r="47" spans="12:16" x14ac:dyDescent="0.25">
      <c r="L47">
        <f t="shared" si="0"/>
        <v>0</v>
      </c>
      <c r="M47">
        <f t="shared" si="1"/>
        <v>0</v>
      </c>
      <c r="N47" s="1" t="e">
        <f t="shared" si="8"/>
        <v>#DIV/0!</v>
      </c>
      <c r="O47" s="1" t="e">
        <f t="shared" si="9"/>
        <v>#DIV/0!</v>
      </c>
      <c r="P47" s="1" t="e">
        <f t="shared" si="10"/>
        <v>#DIV/0!</v>
      </c>
    </row>
    <row r="48" spans="12:16" x14ac:dyDescent="0.25">
      <c r="L48">
        <f t="shared" si="0"/>
        <v>0</v>
      </c>
      <c r="M48">
        <f t="shared" si="1"/>
        <v>0</v>
      </c>
      <c r="N48" s="1" t="e">
        <f t="shared" si="8"/>
        <v>#DIV/0!</v>
      </c>
      <c r="O48" s="1" t="e">
        <f t="shared" si="9"/>
        <v>#DIV/0!</v>
      </c>
      <c r="P48" s="1" t="e">
        <f t="shared" si="10"/>
        <v>#DIV/0!</v>
      </c>
    </row>
    <row r="49" spans="12:16" x14ac:dyDescent="0.25">
      <c r="L49">
        <f t="shared" si="0"/>
        <v>0</v>
      </c>
      <c r="M49">
        <f t="shared" si="1"/>
        <v>0</v>
      </c>
      <c r="N49" s="1" t="e">
        <f t="shared" si="8"/>
        <v>#DIV/0!</v>
      </c>
      <c r="O49" s="1" t="e">
        <f t="shared" si="9"/>
        <v>#DIV/0!</v>
      </c>
      <c r="P49" s="1" t="e">
        <f t="shared" si="10"/>
        <v>#DIV/0!</v>
      </c>
    </row>
    <row r="50" spans="12:16" x14ac:dyDescent="0.25">
      <c r="L50">
        <f t="shared" si="0"/>
        <v>0</v>
      </c>
      <c r="M50">
        <f t="shared" si="1"/>
        <v>0</v>
      </c>
      <c r="N50" s="1" t="e">
        <f t="shared" si="8"/>
        <v>#DIV/0!</v>
      </c>
      <c r="O50" s="1" t="e">
        <f t="shared" si="9"/>
        <v>#DIV/0!</v>
      </c>
      <c r="P50" s="1" t="e">
        <f t="shared" si="10"/>
        <v>#DIV/0!</v>
      </c>
    </row>
    <row r="51" spans="12:16" x14ac:dyDescent="0.25">
      <c r="L51">
        <f t="shared" si="0"/>
        <v>0</v>
      </c>
      <c r="M51">
        <f t="shared" si="1"/>
        <v>0</v>
      </c>
      <c r="N51" s="1" t="e">
        <f t="shared" si="8"/>
        <v>#DIV/0!</v>
      </c>
      <c r="O51" s="1" t="e">
        <f t="shared" si="9"/>
        <v>#DIV/0!</v>
      </c>
      <c r="P51" s="1" t="e">
        <f t="shared" si="10"/>
        <v>#DIV/0!</v>
      </c>
    </row>
    <row r="52" spans="12:16" x14ac:dyDescent="0.25">
      <c r="L52">
        <f t="shared" si="0"/>
        <v>0</v>
      </c>
      <c r="M52">
        <f t="shared" si="1"/>
        <v>0</v>
      </c>
      <c r="N52" s="1" t="e">
        <f t="shared" si="8"/>
        <v>#DIV/0!</v>
      </c>
      <c r="O52" s="1" t="e">
        <f t="shared" si="9"/>
        <v>#DIV/0!</v>
      </c>
      <c r="P52" s="1" t="e">
        <f t="shared" si="10"/>
        <v>#DIV/0!</v>
      </c>
    </row>
    <row r="53" spans="12:16" x14ac:dyDescent="0.25">
      <c r="L53">
        <f t="shared" si="0"/>
        <v>0</v>
      </c>
      <c r="M53">
        <f t="shared" si="1"/>
        <v>0</v>
      </c>
      <c r="N53" s="1" t="e">
        <f t="shared" si="8"/>
        <v>#DIV/0!</v>
      </c>
      <c r="O53" s="1" t="e">
        <f t="shared" si="9"/>
        <v>#DIV/0!</v>
      </c>
      <c r="P53" s="1" t="e">
        <f t="shared" si="10"/>
        <v>#DIV/0!</v>
      </c>
    </row>
    <row r="54" spans="12:16" x14ac:dyDescent="0.25">
      <c r="L54">
        <f t="shared" si="0"/>
        <v>0</v>
      </c>
      <c r="M54">
        <f t="shared" si="1"/>
        <v>0</v>
      </c>
      <c r="N54" s="1" t="e">
        <f t="shared" si="8"/>
        <v>#DIV/0!</v>
      </c>
      <c r="O54" s="1" t="e">
        <f t="shared" si="9"/>
        <v>#DIV/0!</v>
      </c>
      <c r="P54" s="1" t="e">
        <f t="shared" si="10"/>
        <v>#DIV/0!</v>
      </c>
    </row>
    <row r="55" spans="12:16" x14ac:dyDescent="0.25">
      <c r="L55">
        <f t="shared" si="0"/>
        <v>0</v>
      </c>
      <c r="M55">
        <f t="shared" si="1"/>
        <v>0</v>
      </c>
      <c r="N55" s="1" t="e">
        <f t="shared" si="8"/>
        <v>#DIV/0!</v>
      </c>
      <c r="O55" s="1" t="e">
        <f t="shared" si="9"/>
        <v>#DIV/0!</v>
      </c>
      <c r="P55" s="1" t="e">
        <f t="shared" si="10"/>
        <v>#DIV/0!</v>
      </c>
    </row>
    <row r="56" spans="12:16" x14ac:dyDescent="0.25">
      <c r="L56">
        <f t="shared" si="0"/>
        <v>0</v>
      </c>
      <c r="M56">
        <f t="shared" si="1"/>
        <v>0</v>
      </c>
      <c r="N56" s="1" t="e">
        <f t="shared" si="8"/>
        <v>#DIV/0!</v>
      </c>
      <c r="O56" s="1" t="e">
        <f t="shared" si="9"/>
        <v>#DIV/0!</v>
      </c>
      <c r="P56" s="1" t="e">
        <f t="shared" si="10"/>
        <v>#DIV/0!</v>
      </c>
    </row>
    <row r="57" spans="12:16" x14ac:dyDescent="0.25">
      <c r="L57">
        <f t="shared" si="0"/>
        <v>0</v>
      </c>
      <c r="M57">
        <f t="shared" si="1"/>
        <v>0</v>
      </c>
      <c r="N57" s="1" t="e">
        <f t="shared" si="8"/>
        <v>#DIV/0!</v>
      </c>
      <c r="O57" s="1" t="e">
        <f t="shared" si="9"/>
        <v>#DIV/0!</v>
      </c>
      <c r="P57" s="1" t="e">
        <f t="shared" si="10"/>
        <v>#DIV/0!</v>
      </c>
    </row>
    <row r="58" spans="12:16" x14ac:dyDescent="0.25">
      <c r="L58">
        <f t="shared" si="0"/>
        <v>0</v>
      </c>
      <c r="M58">
        <f t="shared" si="1"/>
        <v>0</v>
      </c>
      <c r="N58" s="1" t="e">
        <f t="shared" si="8"/>
        <v>#DIV/0!</v>
      </c>
      <c r="O58" s="1" t="e">
        <f t="shared" si="9"/>
        <v>#DIV/0!</v>
      </c>
      <c r="P58" s="1" t="e">
        <f t="shared" si="10"/>
        <v>#DIV/0!</v>
      </c>
    </row>
    <row r="59" spans="12:16" x14ac:dyDescent="0.25">
      <c r="L59">
        <f t="shared" si="0"/>
        <v>0</v>
      </c>
      <c r="M59">
        <f t="shared" si="1"/>
        <v>0</v>
      </c>
      <c r="N59" s="1" t="e">
        <f t="shared" si="8"/>
        <v>#DIV/0!</v>
      </c>
      <c r="O59" s="1" t="e">
        <f t="shared" si="9"/>
        <v>#DIV/0!</v>
      </c>
      <c r="P59" s="1" t="e">
        <f t="shared" si="10"/>
        <v>#DIV/0!</v>
      </c>
    </row>
    <row r="60" spans="12:16" x14ac:dyDescent="0.25">
      <c r="L60">
        <f t="shared" si="0"/>
        <v>0</v>
      </c>
      <c r="M60">
        <f t="shared" si="1"/>
        <v>0</v>
      </c>
      <c r="N60" s="1" t="e">
        <f t="shared" si="8"/>
        <v>#DIV/0!</v>
      </c>
      <c r="O60" s="1" t="e">
        <f t="shared" si="9"/>
        <v>#DIV/0!</v>
      </c>
      <c r="P60" s="1" t="e">
        <f t="shared" si="10"/>
        <v>#DIV/0!</v>
      </c>
    </row>
    <row r="61" spans="12:16" x14ac:dyDescent="0.25">
      <c r="L61">
        <f t="shared" si="0"/>
        <v>0</v>
      </c>
      <c r="M61">
        <f t="shared" si="1"/>
        <v>0</v>
      </c>
      <c r="N61" s="1" t="e">
        <f t="shared" si="8"/>
        <v>#DIV/0!</v>
      </c>
      <c r="O61" s="1" t="e">
        <f t="shared" si="9"/>
        <v>#DIV/0!</v>
      </c>
      <c r="P61" s="1" t="e">
        <f t="shared" si="10"/>
        <v>#DIV/0!</v>
      </c>
    </row>
    <row r="62" spans="12:16" x14ac:dyDescent="0.25">
      <c r="L62">
        <f t="shared" si="0"/>
        <v>0</v>
      </c>
      <c r="M62">
        <f t="shared" si="1"/>
        <v>0</v>
      </c>
      <c r="N62" s="1" t="e">
        <f t="shared" si="8"/>
        <v>#DIV/0!</v>
      </c>
      <c r="O62" s="1" t="e">
        <f t="shared" si="9"/>
        <v>#DIV/0!</v>
      </c>
      <c r="P62" s="1" t="e">
        <f t="shared" si="10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N3" sqref="N3"/>
    </sheetView>
  </sheetViews>
  <sheetFormatPr baseColWidth="10" defaultRowHeight="15" x14ac:dyDescent="0.25"/>
  <cols>
    <col min="1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12</v>
      </c>
      <c r="B2" t="s">
        <v>13</v>
      </c>
      <c r="C2">
        <v>54.43</v>
      </c>
      <c r="D2">
        <v>3999.23</v>
      </c>
      <c r="E2">
        <v>69.94</v>
      </c>
      <c r="F2">
        <v>24</v>
      </c>
      <c r="G2">
        <v>0</v>
      </c>
      <c r="H2">
        <v>0</v>
      </c>
      <c r="I2">
        <v>0</v>
      </c>
      <c r="J2">
        <v>4147.6000000000004</v>
      </c>
      <c r="L2" t="str">
        <f>+A2</f>
        <v>B</v>
      </c>
      <c r="M2" t="str">
        <f>+B2</f>
        <v>ETS Arquit</v>
      </c>
      <c r="N2" s="1">
        <f>+C2/$J2</f>
        <v>1.3123252001157295E-2</v>
      </c>
      <c r="O2" s="1">
        <f t="shared" ref="O2:P14" si="0">+D2/$J2</f>
        <v>0.96422750506316901</v>
      </c>
      <c r="P2" s="1">
        <f t="shared" si="0"/>
        <v>1.6862764008101067E-2</v>
      </c>
    </row>
    <row r="3" spans="1:16" x14ac:dyDescent="0.25">
      <c r="A3" t="s">
        <v>14</v>
      </c>
      <c r="B3" t="s">
        <v>15</v>
      </c>
      <c r="C3">
        <v>44.9</v>
      </c>
      <c r="D3">
        <v>2732.6350000000002</v>
      </c>
      <c r="E3">
        <v>32.024999999999999</v>
      </c>
      <c r="F3">
        <v>14.5</v>
      </c>
      <c r="G3">
        <v>0</v>
      </c>
      <c r="H3">
        <v>26.5</v>
      </c>
      <c r="I3">
        <v>0</v>
      </c>
      <c r="J3">
        <v>2850.56</v>
      </c>
      <c r="L3" t="str">
        <f t="shared" ref="L3:M14" si="1">+A3</f>
        <v>C</v>
      </c>
      <c r="M3" t="str">
        <f t="shared" si="1"/>
        <v>Camins</v>
      </c>
      <c r="N3" s="1">
        <f>+C3/$J3</f>
        <v>1.575129097440503E-2</v>
      </c>
      <c r="O3" s="1">
        <f t="shared" si="0"/>
        <v>0.95863093567579716</v>
      </c>
      <c r="P3" s="1">
        <f t="shared" si="0"/>
        <v>1.1234634598114055E-2</v>
      </c>
    </row>
    <row r="4" spans="1:16" x14ac:dyDescent="0.25">
      <c r="A4" t="s">
        <v>16</v>
      </c>
      <c r="B4" t="s">
        <v>17</v>
      </c>
      <c r="C4">
        <v>230.65</v>
      </c>
      <c r="D4">
        <v>4358.7809999999999</v>
      </c>
      <c r="E4">
        <v>195.899</v>
      </c>
      <c r="F4">
        <v>49.2</v>
      </c>
      <c r="G4">
        <v>0</v>
      </c>
      <c r="H4">
        <v>60.9</v>
      </c>
      <c r="I4">
        <v>0</v>
      </c>
      <c r="J4">
        <v>4895.43</v>
      </c>
      <c r="L4" t="str">
        <f t="shared" si="1"/>
        <v>D</v>
      </c>
      <c r="M4" t="str">
        <f t="shared" si="1"/>
        <v>Industr.</v>
      </c>
      <c r="N4" s="1">
        <f t="shared" ref="N4:N14" si="2">+C4/$J4</f>
        <v>4.7115370866297752E-2</v>
      </c>
      <c r="O4" s="1">
        <f t="shared" si="0"/>
        <v>0.89037755621058823</v>
      </c>
      <c r="P4" s="1">
        <f t="shared" si="0"/>
        <v>4.0016709461681607E-2</v>
      </c>
    </row>
    <row r="5" spans="1:16" x14ac:dyDescent="0.25">
      <c r="A5" t="s">
        <v>18</v>
      </c>
      <c r="B5" t="s">
        <v>19</v>
      </c>
      <c r="C5">
        <v>110.825</v>
      </c>
      <c r="D5">
        <v>4718.7749999999996</v>
      </c>
      <c r="E5">
        <v>359.6</v>
      </c>
      <c r="F5">
        <v>31.5</v>
      </c>
      <c r="G5">
        <v>10.5</v>
      </c>
      <c r="H5">
        <v>36</v>
      </c>
      <c r="I5">
        <v>0</v>
      </c>
      <c r="J5">
        <v>5267.2</v>
      </c>
      <c r="L5" t="str">
        <f t="shared" si="1"/>
        <v>E</v>
      </c>
      <c r="M5" t="str">
        <f t="shared" si="1"/>
        <v>ETSIDiseny</v>
      </c>
      <c r="N5" s="1">
        <f t="shared" si="2"/>
        <v>2.1040590826245445E-2</v>
      </c>
      <c r="O5" s="1">
        <f t="shared" si="0"/>
        <v>0.89587921476306198</v>
      </c>
      <c r="P5" s="1">
        <f t="shared" si="0"/>
        <v>6.8271567436209005E-2</v>
      </c>
    </row>
    <row r="6" spans="1:16" x14ac:dyDescent="0.25">
      <c r="A6" t="s">
        <v>20</v>
      </c>
      <c r="B6" t="s">
        <v>21</v>
      </c>
      <c r="C6">
        <v>9</v>
      </c>
      <c r="D6">
        <v>733</v>
      </c>
      <c r="E6">
        <v>4.5</v>
      </c>
      <c r="F6">
        <v>0</v>
      </c>
      <c r="G6">
        <v>0</v>
      </c>
      <c r="H6">
        <v>0</v>
      </c>
      <c r="I6">
        <v>0</v>
      </c>
      <c r="J6">
        <v>746.5</v>
      </c>
      <c r="L6" t="str">
        <f t="shared" si="1"/>
        <v>G</v>
      </c>
      <c r="M6" t="str">
        <f t="shared" si="1"/>
        <v>Geodesia</v>
      </c>
      <c r="N6" s="1">
        <f t="shared" si="2"/>
        <v>1.2056262558606833E-2</v>
      </c>
      <c r="O6" s="1">
        <f t="shared" si="0"/>
        <v>0.98191560616208973</v>
      </c>
      <c r="P6" s="1">
        <f t="shared" si="0"/>
        <v>6.0281312793034163E-3</v>
      </c>
    </row>
    <row r="7" spans="1:16" x14ac:dyDescent="0.25">
      <c r="A7" t="s">
        <v>22</v>
      </c>
      <c r="B7" t="s">
        <v>23</v>
      </c>
      <c r="C7">
        <v>107.1</v>
      </c>
      <c r="D7">
        <v>2214.35</v>
      </c>
      <c r="E7">
        <v>45</v>
      </c>
      <c r="F7">
        <v>12</v>
      </c>
      <c r="G7">
        <v>0</v>
      </c>
      <c r="H7">
        <v>0</v>
      </c>
      <c r="I7">
        <v>0</v>
      </c>
      <c r="J7">
        <v>2378.4499999999998</v>
      </c>
      <c r="L7" t="str">
        <f t="shared" si="1"/>
        <v>H</v>
      </c>
      <c r="M7" t="str">
        <f t="shared" si="1"/>
        <v>Gest.Edif.</v>
      </c>
      <c r="N7" s="1">
        <f t="shared" si="2"/>
        <v>4.5029325821438336E-2</v>
      </c>
      <c r="O7" s="1">
        <f t="shared" si="0"/>
        <v>0.93100548676659167</v>
      </c>
      <c r="P7" s="1">
        <f t="shared" si="0"/>
        <v>1.8919884798923672E-2</v>
      </c>
    </row>
    <row r="8" spans="1:16" x14ac:dyDescent="0.25">
      <c r="A8" t="s">
        <v>24</v>
      </c>
      <c r="B8" t="s">
        <v>25</v>
      </c>
      <c r="C8">
        <v>222.75</v>
      </c>
      <c r="D8">
        <v>2355.35</v>
      </c>
      <c r="E8">
        <v>128.75</v>
      </c>
      <c r="F8">
        <v>6</v>
      </c>
      <c r="G8">
        <v>0</v>
      </c>
      <c r="H8">
        <v>6</v>
      </c>
      <c r="I8">
        <v>0</v>
      </c>
      <c r="J8">
        <v>2721.1</v>
      </c>
      <c r="L8" t="str">
        <f t="shared" si="1"/>
        <v>J</v>
      </c>
      <c r="M8" t="str">
        <f t="shared" si="1"/>
        <v>EPS Alcoi</v>
      </c>
      <c r="N8" s="1">
        <f t="shared" si="2"/>
        <v>8.1860277093822348E-2</v>
      </c>
      <c r="O8" s="1">
        <f t="shared" si="0"/>
        <v>0.86558744625335338</v>
      </c>
      <c r="P8" s="1">
        <f t="shared" si="0"/>
        <v>4.7315423909448387E-2</v>
      </c>
    </row>
    <row r="9" spans="1:16" x14ac:dyDescent="0.25">
      <c r="A9" t="s">
        <v>26</v>
      </c>
      <c r="B9" t="s">
        <v>27</v>
      </c>
      <c r="C9">
        <v>396.11</v>
      </c>
      <c r="D9">
        <v>2945.09</v>
      </c>
      <c r="E9">
        <v>55.5</v>
      </c>
      <c r="F9">
        <v>0</v>
      </c>
      <c r="G9">
        <v>0</v>
      </c>
      <c r="H9">
        <v>6</v>
      </c>
      <c r="I9">
        <v>0</v>
      </c>
      <c r="J9">
        <v>3402.7</v>
      </c>
      <c r="L9" t="str">
        <f t="shared" si="1"/>
        <v>L</v>
      </c>
      <c r="M9" t="str">
        <f t="shared" si="1"/>
        <v>Fac. BBAA</v>
      </c>
      <c r="N9" s="1">
        <f t="shared" si="2"/>
        <v>0.11641049754606637</v>
      </c>
      <c r="O9" s="1">
        <f t="shared" si="0"/>
        <v>0.86551561994886428</v>
      </c>
      <c r="P9" s="1">
        <f t="shared" si="0"/>
        <v>1.631057689481882E-2</v>
      </c>
    </row>
    <row r="10" spans="1:16" x14ac:dyDescent="0.25">
      <c r="A10" t="s">
        <v>28</v>
      </c>
      <c r="B10" t="s">
        <v>29</v>
      </c>
      <c r="C10">
        <v>83.42</v>
      </c>
      <c r="D10">
        <v>1505.9390000000001</v>
      </c>
      <c r="E10">
        <v>168.46100000000001</v>
      </c>
      <c r="F10">
        <v>8.1</v>
      </c>
      <c r="G10">
        <v>0</v>
      </c>
      <c r="H10">
        <v>12.6</v>
      </c>
      <c r="I10">
        <v>0</v>
      </c>
      <c r="J10">
        <v>1778.52</v>
      </c>
      <c r="L10" t="str">
        <f t="shared" si="1"/>
        <v>M</v>
      </c>
      <c r="M10" t="str">
        <f t="shared" si="1"/>
        <v>Fac. Ade</v>
      </c>
      <c r="N10" s="1">
        <f t="shared" si="2"/>
        <v>4.690416751006455E-2</v>
      </c>
      <c r="O10" s="1">
        <f t="shared" si="0"/>
        <v>0.84673717472955046</v>
      </c>
      <c r="P10" s="1">
        <f t="shared" si="0"/>
        <v>9.4719766997278645E-2</v>
      </c>
    </row>
    <row r="11" spans="1:16" x14ac:dyDescent="0.25">
      <c r="A11" t="s">
        <v>30</v>
      </c>
      <c r="B11" t="s">
        <v>31</v>
      </c>
      <c r="C11">
        <v>162.75</v>
      </c>
      <c r="D11">
        <v>1410.45</v>
      </c>
      <c r="E11">
        <v>186.35</v>
      </c>
      <c r="F11">
        <v>30</v>
      </c>
      <c r="G11">
        <v>0</v>
      </c>
      <c r="H11">
        <v>27.5</v>
      </c>
      <c r="I11">
        <v>0</v>
      </c>
      <c r="J11">
        <v>1826.05</v>
      </c>
      <c r="L11" t="str">
        <f t="shared" si="1"/>
        <v>Q</v>
      </c>
      <c r="M11" t="str">
        <f t="shared" si="1"/>
        <v>EPS Gandia</v>
      </c>
      <c r="N11" s="1">
        <f t="shared" si="2"/>
        <v>8.9126803756742701E-2</v>
      </c>
      <c r="O11" s="1">
        <f t="shared" si="0"/>
        <v>0.77240491771857289</v>
      </c>
      <c r="P11" s="1">
        <f t="shared" si="0"/>
        <v>0.10205087483913365</v>
      </c>
    </row>
    <row r="12" spans="1:16" x14ac:dyDescent="0.25">
      <c r="A12" t="s">
        <v>32</v>
      </c>
      <c r="B12" t="s">
        <v>33</v>
      </c>
      <c r="C12">
        <v>349.13</v>
      </c>
      <c r="D12">
        <v>1906.37</v>
      </c>
      <c r="E12">
        <v>282</v>
      </c>
      <c r="F12">
        <v>4.5</v>
      </c>
      <c r="G12">
        <v>4.5</v>
      </c>
      <c r="H12">
        <v>16.5</v>
      </c>
      <c r="I12">
        <v>0</v>
      </c>
      <c r="J12">
        <v>2563</v>
      </c>
      <c r="L12" t="str">
        <f t="shared" si="1"/>
        <v>R</v>
      </c>
      <c r="M12" t="str">
        <f t="shared" si="1"/>
        <v>ETSINF</v>
      </c>
      <c r="N12" s="1">
        <f t="shared" si="2"/>
        <v>0.13621927428794381</v>
      </c>
      <c r="O12" s="1">
        <f t="shared" si="0"/>
        <v>0.74380413577838467</v>
      </c>
      <c r="P12" s="1">
        <f t="shared" si="0"/>
        <v>0.11002731174404994</v>
      </c>
    </row>
    <row r="13" spans="1:16" x14ac:dyDescent="0.25">
      <c r="A13" t="s">
        <v>34</v>
      </c>
      <c r="B13" t="s">
        <v>35</v>
      </c>
      <c r="C13">
        <v>106.45</v>
      </c>
      <c r="D13">
        <v>3340.7649999999999</v>
      </c>
      <c r="E13">
        <v>203.85499999999999</v>
      </c>
      <c r="F13">
        <v>10.5</v>
      </c>
      <c r="G13">
        <v>0</v>
      </c>
      <c r="H13">
        <v>0</v>
      </c>
      <c r="I13">
        <v>0</v>
      </c>
      <c r="J13">
        <v>3661.57</v>
      </c>
      <c r="L13" t="str">
        <f t="shared" si="1"/>
        <v>S</v>
      </c>
      <c r="M13" t="str">
        <f t="shared" si="1"/>
        <v>Agronómica</v>
      </c>
      <c r="N13" s="1">
        <f t="shared" si="2"/>
        <v>2.9072228579543748E-2</v>
      </c>
      <c r="O13" s="1">
        <f t="shared" si="0"/>
        <v>0.9123859437345182</v>
      </c>
      <c r="P13" s="1">
        <f t="shared" si="0"/>
        <v>5.5674205327223017E-2</v>
      </c>
    </row>
    <row r="14" spans="1:16" x14ac:dyDescent="0.25">
      <c r="A14" t="s">
        <v>36</v>
      </c>
      <c r="B14" t="s">
        <v>37</v>
      </c>
      <c r="C14">
        <v>19.8</v>
      </c>
      <c r="D14">
        <v>1258.7</v>
      </c>
      <c r="E14">
        <v>61.5</v>
      </c>
      <c r="F14">
        <v>22.5</v>
      </c>
      <c r="G14">
        <v>0</v>
      </c>
      <c r="H14">
        <v>19.5</v>
      </c>
      <c r="I14">
        <v>0</v>
      </c>
      <c r="J14">
        <v>1382</v>
      </c>
      <c r="L14" t="str">
        <f t="shared" si="1"/>
        <v>T</v>
      </c>
      <c r="M14" t="str">
        <f t="shared" si="1"/>
        <v>ETS Teleco</v>
      </c>
      <c r="N14" s="1">
        <f t="shared" si="2"/>
        <v>1.4327062228654125E-2</v>
      </c>
      <c r="O14" s="7">
        <f t="shared" si="0"/>
        <v>0.91078147612156302</v>
      </c>
      <c r="P14" s="1">
        <f t="shared" si="0"/>
        <v>4.4500723589001444E-2</v>
      </c>
    </row>
    <row r="15" spans="1:16" x14ac:dyDescent="0.25">
      <c r="A15" s="8" t="s">
        <v>38</v>
      </c>
      <c r="B15" s="8" t="s">
        <v>39</v>
      </c>
      <c r="C15" s="8">
        <v>0</v>
      </c>
      <c r="D15" s="8">
        <v>130.5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130.5</v>
      </c>
      <c r="K15" s="8"/>
      <c r="L15" t="s">
        <v>9</v>
      </c>
      <c r="M15" s="9" t="str">
        <f>+B17</f>
        <v>TOTALS</v>
      </c>
      <c r="N15" s="1">
        <f>+C17/$J17</f>
        <v>4.8075460384281253E-2</v>
      </c>
      <c r="O15" s="1">
        <f>+D17/$J17</f>
        <v>0.89436639793765527</v>
      </c>
      <c r="P15" s="1">
        <f>+E17/$J17</f>
        <v>4.6338367548053587E-2</v>
      </c>
    </row>
    <row r="16" spans="1:16" x14ac:dyDescent="0.25">
      <c r="A16" s="8" t="s">
        <v>40</v>
      </c>
      <c r="B16" s="8" t="s">
        <v>41</v>
      </c>
      <c r="C16" s="8">
        <v>58.95</v>
      </c>
      <c r="D16" s="8">
        <v>2783.22</v>
      </c>
      <c r="E16" s="8">
        <v>92.2</v>
      </c>
      <c r="F16" s="8">
        <v>4</v>
      </c>
      <c r="G16" s="8">
        <v>0</v>
      </c>
      <c r="H16" s="8">
        <v>2</v>
      </c>
      <c r="I16" s="8">
        <v>0</v>
      </c>
      <c r="J16" s="8">
        <v>2940.37</v>
      </c>
      <c r="K16" s="8"/>
      <c r="N16" s="1"/>
      <c r="O16" s="1"/>
      <c r="P16" s="1"/>
    </row>
    <row r="17" spans="1:10" x14ac:dyDescent="0.25">
      <c r="A17" t="s">
        <v>9</v>
      </c>
      <c r="B17" t="s">
        <v>8</v>
      </c>
      <c r="C17">
        <f>SUM(C2:C16)</f>
        <v>1956.2650000000001</v>
      </c>
      <c r="D17">
        <f>SUM(D2:D16)</f>
        <v>36393.154999999999</v>
      </c>
      <c r="E17">
        <f>SUM(E2:E16)</f>
        <v>1885.5800000000002</v>
      </c>
      <c r="F17">
        <f>SUM(F2:F16)</f>
        <v>216.79999999999998</v>
      </c>
      <c r="G17">
        <f>SUM(G2:G14)</f>
        <v>15</v>
      </c>
      <c r="H17">
        <f>SUM(H2:H16)</f>
        <v>213.5</v>
      </c>
      <c r="I17">
        <f>SUM(I2:I14)</f>
        <v>0</v>
      </c>
      <c r="J17">
        <f>SUM(J2:J16)</f>
        <v>40691.550000000003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E1" workbookViewId="0">
      <selection activeCell="O3" sqref="O3"/>
    </sheetView>
  </sheetViews>
  <sheetFormatPr baseColWidth="10" defaultRowHeight="15" x14ac:dyDescent="0.25"/>
  <cols>
    <col min="1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10</v>
      </c>
      <c r="M1" t="s">
        <v>11</v>
      </c>
      <c r="N1" t="s">
        <v>1</v>
      </c>
      <c r="O1" t="s">
        <v>2</v>
      </c>
      <c r="P1" t="s">
        <v>3</v>
      </c>
    </row>
    <row r="2" spans="1:16" x14ac:dyDescent="0.25">
      <c r="A2" t="s">
        <v>12</v>
      </c>
      <c r="B2" t="s">
        <v>13</v>
      </c>
      <c r="C2">
        <v>84.635000000000005</v>
      </c>
      <c r="D2">
        <v>4190.6750000000002</v>
      </c>
      <c r="E2">
        <v>65.66</v>
      </c>
      <c r="F2">
        <v>29.5</v>
      </c>
      <c r="G2">
        <v>0</v>
      </c>
      <c r="H2">
        <v>0</v>
      </c>
      <c r="I2">
        <v>0</v>
      </c>
      <c r="J2">
        <v>4370.47</v>
      </c>
      <c r="L2" t="s">
        <v>12</v>
      </c>
      <c r="M2" t="s">
        <v>13</v>
      </c>
      <c r="N2" s="10">
        <v>1.9400000000000001E-2</v>
      </c>
      <c r="O2" s="1">
        <f t="shared" ref="O2:O17" si="0">+D2/$J2</f>
        <v>0.95886140392223262</v>
      </c>
      <c r="P2" s="1">
        <f t="shared" ref="P2:P17" si="1">+E2/$J2</f>
        <v>1.5023555818939381E-2</v>
      </c>
    </row>
    <row r="3" spans="1:16" x14ac:dyDescent="0.25">
      <c r="A3" t="s">
        <v>14</v>
      </c>
      <c r="B3" t="s">
        <v>15</v>
      </c>
      <c r="C3">
        <v>56.7</v>
      </c>
      <c r="D3">
        <v>2351.7199999999998</v>
      </c>
      <c r="E3">
        <v>28.35</v>
      </c>
      <c r="F3">
        <v>15</v>
      </c>
      <c r="G3">
        <v>0</v>
      </c>
      <c r="H3">
        <v>32.5</v>
      </c>
      <c r="I3">
        <v>0</v>
      </c>
      <c r="J3">
        <v>2484.27</v>
      </c>
      <c r="L3" t="s">
        <v>14</v>
      </c>
      <c r="M3" t="s">
        <v>15</v>
      </c>
      <c r="N3" s="10">
        <v>2.2800000000000001E-2</v>
      </c>
      <c r="O3" s="1">
        <f t="shared" si="0"/>
        <v>0.94664428584654636</v>
      </c>
      <c r="P3" s="1">
        <f t="shared" si="1"/>
        <v>1.1411803064884252E-2</v>
      </c>
    </row>
    <row r="4" spans="1:16" x14ac:dyDescent="0.25">
      <c r="A4" t="s">
        <v>16</v>
      </c>
      <c r="B4" t="s">
        <v>17</v>
      </c>
      <c r="C4">
        <v>206.66</v>
      </c>
      <c r="D4">
        <v>4390.6099999999997</v>
      </c>
      <c r="E4">
        <v>185.5</v>
      </c>
      <c r="F4">
        <v>94.2</v>
      </c>
      <c r="G4">
        <v>0</v>
      </c>
      <c r="H4">
        <v>91.8</v>
      </c>
      <c r="I4">
        <v>0</v>
      </c>
      <c r="J4">
        <v>4968.7700000000004</v>
      </c>
      <c r="L4" t="s">
        <v>16</v>
      </c>
      <c r="M4" t="s">
        <v>17</v>
      </c>
      <c r="N4" s="10">
        <v>4.1599999999999998E-2</v>
      </c>
      <c r="O4" s="1">
        <f t="shared" si="0"/>
        <v>0.88364122307935344</v>
      </c>
      <c r="P4" s="1">
        <f t="shared" si="1"/>
        <v>3.7333183061401508E-2</v>
      </c>
    </row>
    <row r="5" spans="1:16" x14ac:dyDescent="0.25">
      <c r="A5" t="s">
        <v>18</v>
      </c>
      <c r="B5" t="s">
        <v>19</v>
      </c>
      <c r="C5">
        <v>104.9</v>
      </c>
      <c r="D5">
        <v>4709.45</v>
      </c>
      <c r="E5">
        <v>408.55</v>
      </c>
      <c r="F5">
        <v>49.5</v>
      </c>
      <c r="G5">
        <v>9</v>
      </c>
      <c r="H5">
        <v>54</v>
      </c>
      <c r="I5">
        <v>0</v>
      </c>
      <c r="J5">
        <v>5341.9</v>
      </c>
      <c r="L5" t="s">
        <v>18</v>
      </c>
      <c r="M5" t="s">
        <v>19</v>
      </c>
      <c r="N5" s="10">
        <v>1.9599999999999999E-2</v>
      </c>
      <c r="O5" s="1">
        <f t="shared" si="0"/>
        <v>0.88160579569067188</v>
      </c>
      <c r="P5" s="1">
        <f t="shared" si="1"/>
        <v>7.6480278552574929E-2</v>
      </c>
    </row>
    <row r="6" spans="1:16" x14ac:dyDescent="0.25">
      <c r="A6" t="s">
        <v>20</v>
      </c>
      <c r="B6" t="s">
        <v>21</v>
      </c>
      <c r="C6">
        <v>0</v>
      </c>
      <c r="D6">
        <v>710</v>
      </c>
      <c r="E6">
        <v>11.25</v>
      </c>
      <c r="F6">
        <v>0</v>
      </c>
      <c r="G6">
        <v>0</v>
      </c>
      <c r="H6">
        <v>0</v>
      </c>
      <c r="I6">
        <v>0</v>
      </c>
      <c r="J6">
        <v>721.25</v>
      </c>
      <c r="L6" t="s">
        <v>20</v>
      </c>
      <c r="M6" t="s">
        <v>21</v>
      </c>
      <c r="N6" s="10">
        <v>0</v>
      </c>
      <c r="O6" s="1">
        <f t="shared" si="0"/>
        <v>0.98440207972270366</v>
      </c>
      <c r="P6" s="1">
        <f t="shared" si="1"/>
        <v>1.5597920277296361E-2</v>
      </c>
    </row>
    <row r="7" spans="1:16" x14ac:dyDescent="0.25">
      <c r="A7" t="s">
        <v>22</v>
      </c>
      <c r="B7" t="s">
        <v>23</v>
      </c>
      <c r="C7">
        <v>92.7</v>
      </c>
      <c r="D7">
        <v>2018.6</v>
      </c>
      <c r="E7">
        <v>97.75</v>
      </c>
      <c r="F7">
        <v>12</v>
      </c>
      <c r="G7">
        <v>0</v>
      </c>
      <c r="H7">
        <v>6</v>
      </c>
      <c r="I7">
        <v>0</v>
      </c>
      <c r="J7">
        <v>2227.0500000000002</v>
      </c>
      <c r="L7" t="s">
        <v>22</v>
      </c>
      <c r="M7" t="s">
        <v>23</v>
      </c>
      <c r="N7" s="10">
        <v>4.1599999999999998E-2</v>
      </c>
      <c r="O7" s="1">
        <f t="shared" si="0"/>
        <v>0.90640084416604916</v>
      </c>
      <c r="P7" s="1">
        <f t="shared" si="1"/>
        <v>4.389214431647246E-2</v>
      </c>
    </row>
    <row r="8" spans="1:16" x14ac:dyDescent="0.25">
      <c r="A8" t="s">
        <v>24</v>
      </c>
      <c r="B8" t="s">
        <v>25</v>
      </c>
      <c r="C8">
        <v>277.45999999999998</v>
      </c>
      <c r="D8">
        <v>2609.09</v>
      </c>
      <c r="E8">
        <v>165</v>
      </c>
      <c r="F8">
        <v>0</v>
      </c>
      <c r="G8">
        <v>0</v>
      </c>
      <c r="H8">
        <v>0</v>
      </c>
      <c r="I8">
        <v>0</v>
      </c>
      <c r="J8">
        <v>3051.55</v>
      </c>
      <c r="L8" t="s">
        <v>24</v>
      </c>
      <c r="M8" t="s">
        <v>25</v>
      </c>
      <c r="N8" s="10">
        <v>9.0899999999999995E-2</v>
      </c>
      <c r="O8" s="1">
        <f t="shared" si="0"/>
        <v>0.85500483360914947</v>
      </c>
      <c r="P8" s="1">
        <f t="shared" si="1"/>
        <v>5.4070882010781404E-2</v>
      </c>
    </row>
    <row r="9" spans="1:16" x14ac:dyDescent="0.25">
      <c r="A9" t="s">
        <v>26</v>
      </c>
      <c r="B9" t="s">
        <v>27</v>
      </c>
      <c r="C9">
        <v>267.26</v>
      </c>
      <c r="D9">
        <v>3107.848</v>
      </c>
      <c r="E9">
        <v>45</v>
      </c>
      <c r="F9">
        <v>0</v>
      </c>
      <c r="G9">
        <v>0</v>
      </c>
      <c r="H9">
        <v>6</v>
      </c>
      <c r="I9">
        <v>0</v>
      </c>
      <c r="J9">
        <v>3426.1080000000002</v>
      </c>
      <c r="L9" t="s">
        <v>26</v>
      </c>
      <c r="M9" t="s">
        <v>27</v>
      </c>
      <c r="N9" s="10">
        <v>7.8E-2</v>
      </c>
      <c r="O9" s="1">
        <f t="shared" si="0"/>
        <v>0.90710742335034378</v>
      </c>
      <c r="P9" s="1">
        <f t="shared" si="1"/>
        <v>1.3134437093051357E-2</v>
      </c>
    </row>
    <row r="10" spans="1:16" x14ac:dyDescent="0.25">
      <c r="A10" t="s">
        <v>28</v>
      </c>
      <c r="B10" t="s">
        <v>29</v>
      </c>
      <c r="C10">
        <v>72.47</v>
      </c>
      <c r="D10">
        <v>1405.76</v>
      </c>
      <c r="E10">
        <v>182.56</v>
      </c>
      <c r="F10">
        <v>9</v>
      </c>
      <c r="G10">
        <v>0</v>
      </c>
      <c r="H10">
        <v>9</v>
      </c>
      <c r="I10">
        <v>0</v>
      </c>
      <c r="J10">
        <v>1678.79</v>
      </c>
      <c r="L10" t="s">
        <v>28</v>
      </c>
      <c r="M10" t="s">
        <v>29</v>
      </c>
      <c r="N10" s="10">
        <v>4.3200000000000002E-2</v>
      </c>
      <c r="O10" s="1">
        <f t="shared" si="0"/>
        <v>0.83736500693952198</v>
      </c>
      <c r="P10" s="1">
        <f t="shared" si="1"/>
        <v>0.10874498895037497</v>
      </c>
    </row>
    <row r="11" spans="1:16" x14ac:dyDescent="0.25">
      <c r="A11" t="s">
        <v>30</v>
      </c>
      <c r="B11" t="s">
        <v>31</v>
      </c>
      <c r="C11">
        <v>126.94</v>
      </c>
      <c r="D11">
        <v>1354.81</v>
      </c>
      <c r="E11">
        <v>199.9</v>
      </c>
      <c r="F11">
        <v>30</v>
      </c>
      <c r="G11">
        <v>0</v>
      </c>
      <c r="H11">
        <v>27.5</v>
      </c>
      <c r="I11">
        <v>0</v>
      </c>
      <c r="J11">
        <v>1753.25</v>
      </c>
      <c r="L11" t="s">
        <v>30</v>
      </c>
      <c r="M11" t="s">
        <v>31</v>
      </c>
      <c r="N11" s="10">
        <v>7.2400000000000006E-2</v>
      </c>
      <c r="O11" s="1">
        <f t="shared" si="0"/>
        <v>0.77274205047768429</v>
      </c>
      <c r="P11" s="1">
        <f t="shared" si="1"/>
        <v>0.11401682589476686</v>
      </c>
    </row>
    <row r="12" spans="1:16" x14ac:dyDescent="0.25">
      <c r="A12" t="s">
        <v>32</v>
      </c>
      <c r="B12" t="s">
        <v>33</v>
      </c>
      <c r="C12">
        <v>255.55</v>
      </c>
      <c r="D12">
        <v>1907.95</v>
      </c>
      <c r="E12">
        <v>244.5</v>
      </c>
      <c r="F12">
        <v>9</v>
      </c>
      <c r="G12">
        <v>4.5</v>
      </c>
      <c r="H12">
        <v>16.5</v>
      </c>
      <c r="I12">
        <v>0</v>
      </c>
      <c r="J12">
        <v>2447</v>
      </c>
      <c r="L12" t="s">
        <v>32</v>
      </c>
      <c r="M12" t="s">
        <v>33</v>
      </c>
      <c r="N12" s="10">
        <v>0.10440000000000001</v>
      </c>
      <c r="O12" s="1">
        <f t="shared" si="0"/>
        <v>0.77970984879444216</v>
      </c>
      <c r="P12" s="1">
        <f t="shared" si="1"/>
        <v>9.9918267266040042E-2</v>
      </c>
    </row>
    <row r="13" spans="1:16" x14ac:dyDescent="0.25">
      <c r="A13" t="s">
        <v>34</v>
      </c>
      <c r="B13" t="s">
        <v>35</v>
      </c>
      <c r="C13">
        <v>54.85</v>
      </c>
      <c r="D13">
        <v>2927.32</v>
      </c>
      <c r="E13">
        <v>215.08</v>
      </c>
      <c r="F13">
        <v>16.5</v>
      </c>
      <c r="G13">
        <v>0</v>
      </c>
      <c r="H13">
        <v>0</v>
      </c>
      <c r="I13">
        <v>0</v>
      </c>
      <c r="J13">
        <v>3213.75</v>
      </c>
      <c r="L13" t="s">
        <v>34</v>
      </c>
      <c r="M13" t="s">
        <v>35</v>
      </c>
      <c r="N13" s="10">
        <v>1.7100000000000001E-2</v>
      </c>
      <c r="O13" s="1">
        <f t="shared" si="0"/>
        <v>0.91087359004278501</v>
      </c>
      <c r="P13" s="1">
        <f t="shared" si="1"/>
        <v>6.6924931933099965E-2</v>
      </c>
    </row>
    <row r="14" spans="1:16" x14ac:dyDescent="0.25">
      <c r="A14" t="s">
        <v>36</v>
      </c>
      <c r="B14" t="s">
        <v>37</v>
      </c>
      <c r="C14">
        <v>20.2</v>
      </c>
      <c r="D14">
        <v>1167</v>
      </c>
      <c r="E14">
        <v>31.2</v>
      </c>
      <c r="F14">
        <v>12</v>
      </c>
      <c r="G14">
        <v>0</v>
      </c>
      <c r="H14">
        <v>15</v>
      </c>
      <c r="I14">
        <v>0</v>
      </c>
      <c r="J14">
        <v>1245.4000000000001</v>
      </c>
      <c r="L14" t="s">
        <v>36</v>
      </c>
      <c r="M14" t="s">
        <v>37</v>
      </c>
      <c r="N14" s="10">
        <v>1.6199999999999999E-2</v>
      </c>
      <c r="O14" s="1">
        <f t="shared" si="0"/>
        <v>0.93704833788341091</v>
      </c>
      <c r="P14" s="1">
        <f t="shared" si="1"/>
        <v>2.5052192066805843E-2</v>
      </c>
    </row>
    <row r="15" spans="1:16" x14ac:dyDescent="0.25">
      <c r="A15" t="s">
        <v>38</v>
      </c>
      <c r="B15" t="s">
        <v>39</v>
      </c>
      <c r="C15">
        <v>0</v>
      </c>
      <c r="D15">
        <v>121.5</v>
      </c>
      <c r="E15">
        <v>0</v>
      </c>
      <c r="F15">
        <v>0</v>
      </c>
      <c r="G15">
        <v>0</v>
      </c>
      <c r="H15">
        <v>0</v>
      </c>
      <c r="I15">
        <v>0</v>
      </c>
      <c r="J15">
        <v>121.5</v>
      </c>
      <c r="L15" t="s">
        <v>38</v>
      </c>
      <c r="M15" t="s">
        <v>39</v>
      </c>
      <c r="N15" s="10">
        <v>0</v>
      </c>
      <c r="O15" s="1">
        <f t="shared" si="0"/>
        <v>1</v>
      </c>
      <c r="P15" s="1">
        <f t="shared" si="1"/>
        <v>0</v>
      </c>
    </row>
    <row r="16" spans="1:16" x14ac:dyDescent="0.25">
      <c r="A16" t="s">
        <v>40</v>
      </c>
      <c r="B16" t="s">
        <v>41</v>
      </c>
      <c r="C16">
        <v>46</v>
      </c>
      <c r="D16">
        <v>2460.5500000000002</v>
      </c>
      <c r="E16">
        <v>133</v>
      </c>
      <c r="F16">
        <v>6</v>
      </c>
      <c r="G16">
        <v>0</v>
      </c>
      <c r="H16">
        <v>3</v>
      </c>
      <c r="I16">
        <v>0</v>
      </c>
      <c r="J16">
        <v>2653.3</v>
      </c>
      <c r="L16" t="s">
        <v>40</v>
      </c>
      <c r="M16" t="s">
        <v>41</v>
      </c>
      <c r="N16" s="10">
        <v>1.7299999999999999E-2</v>
      </c>
      <c r="O16" s="1">
        <f t="shared" si="0"/>
        <v>0.9273546150077262</v>
      </c>
      <c r="P16" s="1">
        <f t="shared" si="1"/>
        <v>5.0126257867561148E-2</v>
      </c>
    </row>
    <row r="17" spans="1:16" x14ac:dyDescent="0.25">
      <c r="A17" t="s">
        <v>9</v>
      </c>
      <c r="B17" t="s">
        <v>8</v>
      </c>
      <c r="C17">
        <v>1666.325</v>
      </c>
      <c r="D17">
        <v>35432.883000000002</v>
      </c>
      <c r="E17">
        <v>2013.3</v>
      </c>
      <c r="F17">
        <v>282.7</v>
      </c>
      <c r="G17">
        <v>13.5</v>
      </c>
      <c r="H17">
        <v>261.3</v>
      </c>
      <c r="I17">
        <v>0</v>
      </c>
      <c r="J17">
        <v>39704.358</v>
      </c>
      <c r="L17" t="s">
        <v>9</v>
      </c>
      <c r="M17" t="s">
        <v>8</v>
      </c>
      <c r="N17" s="10">
        <v>4.2000000000000003E-2</v>
      </c>
      <c r="O17" s="1">
        <f t="shared" si="0"/>
        <v>0.89241798091786306</v>
      </c>
      <c r="P17" s="1">
        <f t="shared" si="1"/>
        <v>5.0707280042155571E-2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B1" zoomScale="70" zoomScaleNormal="70" workbookViewId="0">
      <selection activeCell="N17" sqref="N17"/>
    </sheetView>
  </sheetViews>
  <sheetFormatPr baseColWidth="10" defaultRowHeight="15" x14ac:dyDescent="0.25"/>
  <cols>
    <col min="1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10</v>
      </c>
      <c r="M1" t="s">
        <v>11</v>
      </c>
      <c r="N1" t="s">
        <v>1</v>
      </c>
      <c r="O1" t="s">
        <v>2</v>
      </c>
      <c r="P1" t="s">
        <v>3</v>
      </c>
    </row>
    <row r="2" spans="1:16" x14ac:dyDescent="0.25">
      <c r="A2" t="s">
        <v>12</v>
      </c>
      <c r="B2" t="s">
        <v>13</v>
      </c>
      <c r="C2">
        <v>43.45</v>
      </c>
      <c r="D2">
        <v>4627.5079999999998</v>
      </c>
      <c r="E2">
        <v>65.25</v>
      </c>
      <c r="F2">
        <v>29.25</v>
      </c>
      <c r="G2">
        <v>0</v>
      </c>
      <c r="H2">
        <v>0</v>
      </c>
      <c r="I2">
        <v>0</v>
      </c>
      <c r="J2">
        <v>4765.4579999999996</v>
      </c>
      <c r="L2" t="s">
        <v>12</v>
      </c>
      <c r="M2" t="s">
        <v>13</v>
      </c>
      <c r="N2" s="10">
        <f>+C2/$J2</f>
        <v>9.1176965571829627E-3</v>
      </c>
      <c r="O2" s="1">
        <f t="shared" ref="O2:P18" si="0">+D2/$J2</f>
        <v>0.97105210034376555</v>
      </c>
      <c r="P2" s="1">
        <f t="shared" si="0"/>
        <v>1.3692283092202261E-2</v>
      </c>
    </row>
    <row r="3" spans="1:16" x14ac:dyDescent="0.25">
      <c r="A3" t="s">
        <v>14</v>
      </c>
      <c r="B3" t="s">
        <v>15</v>
      </c>
      <c r="C3">
        <v>83.9</v>
      </c>
      <c r="D3">
        <v>2241.848</v>
      </c>
      <c r="E3">
        <v>22.6</v>
      </c>
      <c r="F3">
        <v>18.3</v>
      </c>
      <c r="G3">
        <v>0</v>
      </c>
      <c r="H3">
        <v>11.4</v>
      </c>
      <c r="I3">
        <v>0</v>
      </c>
      <c r="J3">
        <v>2378.0479999999998</v>
      </c>
      <c r="L3" t="s">
        <v>14</v>
      </c>
      <c r="M3" t="s">
        <v>15</v>
      </c>
      <c r="N3" s="10">
        <f t="shared" ref="N3:N18" si="1">+C3/$J3</f>
        <v>3.5281037220442991E-2</v>
      </c>
      <c r="O3" s="1">
        <f t="shared" si="0"/>
        <v>0.94272613504857772</v>
      </c>
      <c r="P3" s="1">
        <f t="shared" si="0"/>
        <v>9.5035928627176594E-3</v>
      </c>
    </row>
    <row r="4" spans="1:16" x14ac:dyDescent="0.25">
      <c r="A4" t="s">
        <v>16</v>
      </c>
      <c r="B4" t="s">
        <v>17</v>
      </c>
      <c r="C4">
        <v>353.16</v>
      </c>
      <c r="D4">
        <v>3992.39</v>
      </c>
      <c r="E4">
        <v>198.25</v>
      </c>
      <c r="F4">
        <v>71.099999999999994</v>
      </c>
      <c r="G4">
        <v>0</v>
      </c>
      <c r="H4">
        <v>87</v>
      </c>
      <c r="I4">
        <v>10.35</v>
      </c>
      <c r="J4">
        <v>4712.25</v>
      </c>
      <c r="L4" t="s">
        <v>16</v>
      </c>
      <c r="M4" t="s">
        <v>17</v>
      </c>
      <c r="N4" s="10">
        <f t="shared" si="1"/>
        <v>7.4945089925194983E-2</v>
      </c>
      <c r="O4" s="1">
        <f t="shared" si="0"/>
        <v>0.84723645816754201</v>
      </c>
      <c r="P4" s="1">
        <f t="shared" si="0"/>
        <v>4.2071197411003236E-2</v>
      </c>
    </row>
    <row r="5" spans="1:16" x14ac:dyDescent="0.25">
      <c r="A5" t="s">
        <v>18</v>
      </c>
      <c r="B5" t="s">
        <v>19</v>
      </c>
      <c r="C5">
        <v>127.67</v>
      </c>
      <c r="D5">
        <v>4432.6899999999996</v>
      </c>
      <c r="E5">
        <v>485.3</v>
      </c>
      <c r="F5">
        <v>51.75</v>
      </c>
      <c r="G5">
        <v>9</v>
      </c>
      <c r="H5">
        <v>54</v>
      </c>
      <c r="I5">
        <v>1.5</v>
      </c>
      <c r="J5">
        <v>5169.41</v>
      </c>
      <c r="L5" t="s">
        <v>18</v>
      </c>
      <c r="M5" t="s">
        <v>19</v>
      </c>
      <c r="N5" s="10">
        <f t="shared" si="1"/>
        <v>2.4697209159265758E-2</v>
      </c>
      <c r="O5" s="1">
        <f t="shared" si="0"/>
        <v>0.85748470328335336</v>
      </c>
      <c r="P5" s="1">
        <f t="shared" si="0"/>
        <v>9.3879185438957249E-2</v>
      </c>
    </row>
    <row r="6" spans="1:16" x14ac:dyDescent="0.25">
      <c r="A6" t="s">
        <v>20</v>
      </c>
      <c r="B6" t="s">
        <v>21</v>
      </c>
      <c r="C6">
        <v>0</v>
      </c>
      <c r="D6">
        <v>593.20000000000005</v>
      </c>
      <c r="E6">
        <v>12</v>
      </c>
      <c r="F6">
        <v>0</v>
      </c>
      <c r="G6">
        <v>0</v>
      </c>
      <c r="H6">
        <v>1.5</v>
      </c>
      <c r="I6">
        <v>0</v>
      </c>
      <c r="J6">
        <v>606.70000000000005</v>
      </c>
      <c r="L6" t="s">
        <v>20</v>
      </c>
      <c r="M6" t="s">
        <v>21</v>
      </c>
      <c r="N6" s="10">
        <f t="shared" si="1"/>
        <v>0</v>
      </c>
      <c r="O6" s="1">
        <f t="shared" si="0"/>
        <v>0.97774847535849674</v>
      </c>
      <c r="P6" s="1">
        <f t="shared" si="0"/>
        <v>1.9779133014669523E-2</v>
      </c>
    </row>
    <row r="7" spans="1:16" x14ac:dyDescent="0.25">
      <c r="A7" t="s">
        <v>22</v>
      </c>
      <c r="B7" t="s">
        <v>23</v>
      </c>
      <c r="C7">
        <v>49.51</v>
      </c>
      <c r="D7">
        <v>1536.75</v>
      </c>
      <c r="E7">
        <v>122.4</v>
      </c>
      <c r="F7">
        <v>20.7</v>
      </c>
      <c r="G7">
        <v>0</v>
      </c>
      <c r="H7">
        <v>6</v>
      </c>
      <c r="I7">
        <v>0</v>
      </c>
      <c r="J7">
        <v>1735.36</v>
      </c>
      <c r="L7" t="s">
        <v>22</v>
      </c>
      <c r="M7" t="s">
        <v>23</v>
      </c>
      <c r="N7" s="10">
        <f t="shared" si="1"/>
        <v>2.8530103263876085E-2</v>
      </c>
      <c r="O7" s="1">
        <f t="shared" si="0"/>
        <v>0.88555112483865028</v>
      </c>
      <c r="P7" s="1">
        <f t="shared" si="0"/>
        <v>7.0532915360501575E-2</v>
      </c>
    </row>
    <row r="8" spans="1:16" x14ac:dyDescent="0.25">
      <c r="A8" t="s">
        <v>24</v>
      </c>
      <c r="B8" t="s">
        <v>25</v>
      </c>
      <c r="C8">
        <v>321.5</v>
      </c>
      <c r="D8">
        <v>2541.6</v>
      </c>
      <c r="E8">
        <v>189.75</v>
      </c>
      <c r="F8">
        <v>31.5</v>
      </c>
      <c r="G8">
        <v>0</v>
      </c>
      <c r="H8">
        <v>31.5</v>
      </c>
      <c r="I8">
        <v>6</v>
      </c>
      <c r="J8">
        <v>3121.85</v>
      </c>
      <c r="L8" t="s">
        <v>24</v>
      </c>
      <c r="M8" t="s">
        <v>25</v>
      </c>
      <c r="N8" s="10">
        <f t="shared" si="1"/>
        <v>0.10298380767813957</v>
      </c>
      <c r="O8" s="1">
        <f t="shared" si="0"/>
        <v>0.81413264570687249</v>
      </c>
      <c r="P8" s="1">
        <f t="shared" si="0"/>
        <v>6.0781267517657799E-2</v>
      </c>
    </row>
    <row r="9" spans="1:16" x14ac:dyDescent="0.25">
      <c r="A9" t="s">
        <v>26</v>
      </c>
      <c r="B9" t="s">
        <v>27</v>
      </c>
      <c r="C9">
        <v>125.3</v>
      </c>
      <c r="D9">
        <v>2550.1999999999998</v>
      </c>
      <c r="E9">
        <v>54</v>
      </c>
      <c r="F9">
        <v>0</v>
      </c>
      <c r="G9">
        <v>0</v>
      </c>
      <c r="H9">
        <v>0</v>
      </c>
      <c r="I9">
        <v>0</v>
      </c>
      <c r="J9">
        <v>2729.5</v>
      </c>
      <c r="L9" t="s">
        <v>26</v>
      </c>
      <c r="M9" t="s">
        <v>27</v>
      </c>
      <c r="N9" s="10">
        <f t="shared" si="1"/>
        <v>4.5905843561091772E-2</v>
      </c>
      <c r="O9" s="1">
        <f t="shared" si="0"/>
        <v>0.9343103132441839</v>
      </c>
      <c r="P9" s="1">
        <f t="shared" si="0"/>
        <v>1.9783843194724308E-2</v>
      </c>
    </row>
    <row r="10" spans="1:16" x14ac:dyDescent="0.25">
      <c r="A10" t="s">
        <v>28</v>
      </c>
      <c r="B10" t="s">
        <v>29</v>
      </c>
      <c r="C10">
        <v>65.790000000000006</v>
      </c>
      <c r="D10">
        <v>1152.81</v>
      </c>
      <c r="E10">
        <v>235.35</v>
      </c>
      <c r="F10">
        <v>18</v>
      </c>
      <c r="G10">
        <v>0</v>
      </c>
      <c r="H10">
        <v>18</v>
      </c>
      <c r="I10">
        <v>0</v>
      </c>
      <c r="J10">
        <v>1489.95</v>
      </c>
      <c r="L10" t="s">
        <v>28</v>
      </c>
      <c r="M10" t="s">
        <v>29</v>
      </c>
      <c r="N10" s="10">
        <f t="shared" si="1"/>
        <v>4.4155844155844157E-2</v>
      </c>
      <c r="O10" s="1">
        <f t="shared" si="0"/>
        <v>0.77372395046813647</v>
      </c>
      <c r="P10" s="1">
        <f t="shared" si="0"/>
        <v>0.15795832074901842</v>
      </c>
    </row>
    <row r="11" spans="1:16" x14ac:dyDescent="0.25">
      <c r="A11" t="s">
        <v>30</v>
      </c>
      <c r="B11" t="s">
        <v>31</v>
      </c>
      <c r="C11">
        <v>144.15</v>
      </c>
      <c r="D11">
        <v>1317.85</v>
      </c>
      <c r="E11">
        <v>200.95</v>
      </c>
      <c r="F11">
        <v>24</v>
      </c>
      <c r="G11">
        <v>0</v>
      </c>
      <c r="H11">
        <v>28.5</v>
      </c>
      <c r="I11">
        <v>0</v>
      </c>
      <c r="J11">
        <v>1715.45</v>
      </c>
      <c r="L11" t="s">
        <v>30</v>
      </c>
      <c r="M11" t="s">
        <v>31</v>
      </c>
      <c r="N11" s="10">
        <f t="shared" si="1"/>
        <v>8.4030429333411066E-2</v>
      </c>
      <c r="O11" s="1">
        <f t="shared" si="0"/>
        <v>0.76822408114488905</v>
      </c>
      <c r="P11" s="1">
        <f t="shared" si="0"/>
        <v>0.11714127488414118</v>
      </c>
    </row>
    <row r="12" spans="1:16" x14ac:dyDescent="0.25">
      <c r="A12" t="s">
        <v>32</v>
      </c>
      <c r="B12" t="s">
        <v>33</v>
      </c>
      <c r="C12">
        <v>272.14999999999998</v>
      </c>
      <c r="D12">
        <v>1829.6</v>
      </c>
      <c r="E12">
        <v>240</v>
      </c>
      <c r="F12">
        <v>0</v>
      </c>
      <c r="G12">
        <v>0</v>
      </c>
      <c r="H12">
        <v>9.75</v>
      </c>
      <c r="I12">
        <v>0</v>
      </c>
      <c r="J12">
        <v>2351.5</v>
      </c>
      <c r="L12" t="s">
        <v>32</v>
      </c>
      <c r="M12" t="s">
        <v>33</v>
      </c>
      <c r="N12" s="10">
        <f t="shared" si="1"/>
        <v>0.11573463746544757</v>
      </c>
      <c r="O12" s="1">
        <f t="shared" si="0"/>
        <v>0.7780565596427812</v>
      </c>
      <c r="P12" s="1">
        <f t="shared" si="0"/>
        <v>0.10206251328938976</v>
      </c>
    </row>
    <row r="13" spans="1:16" x14ac:dyDescent="0.25">
      <c r="A13" t="s">
        <v>34</v>
      </c>
      <c r="B13" t="s">
        <v>35</v>
      </c>
      <c r="C13">
        <v>118.89</v>
      </c>
      <c r="D13">
        <v>2474.04</v>
      </c>
      <c r="E13">
        <v>261.20999999999998</v>
      </c>
      <c r="F13">
        <v>56.7</v>
      </c>
      <c r="G13">
        <v>0</v>
      </c>
      <c r="H13">
        <v>63.6</v>
      </c>
      <c r="I13">
        <v>0</v>
      </c>
      <c r="J13">
        <v>2974.44</v>
      </c>
      <c r="L13" t="s">
        <v>34</v>
      </c>
      <c r="M13" t="s">
        <v>35</v>
      </c>
      <c r="N13" s="10">
        <f t="shared" si="1"/>
        <v>3.9970549078145803E-2</v>
      </c>
      <c r="O13" s="1">
        <f t="shared" si="0"/>
        <v>0.83176665187396615</v>
      </c>
      <c r="P13" s="1">
        <f t="shared" si="0"/>
        <v>8.7818211159075316E-2</v>
      </c>
    </row>
    <row r="14" spans="1:16" x14ac:dyDescent="0.25">
      <c r="A14" t="s">
        <v>36</v>
      </c>
      <c r="B14" t="s">
        <v>37</v>
      </c>
      <c r="C14">
        <v>18</v>
      </c>
      <c r="D14">
        <v>1136.45</v>
      </c>
      <c r="E14">
        <v>73.099999999999994</v>
      </c>
      <c r="F14">
        <v>4.5</v>
      </c>
      <c r="G14">
        <v>0</v>
      </c>
      <c r="H14">
        <v>4.5</v>
      </c>
      <c r="I14">
        <v>0</v>
      </c>
      <c r="J14">
        <v>1236.55</v>
      </c>
      <c r="L14" t="s">
        <v>36</v>
      </c>
      <c r="M14" t="s">
        <v>37</v>
      </c>
      <c r="N14" s="10">
        <f t="shared" si="1"/>
        <v>1.4556629331608104E-2</v>
      </c>
      <c r="O14" s="1">
        <f t="shared" si="0"/>
        <v>0.91904896688366833</v>
      </c>
      <c r="P14" s="1">
        <f t="shared" si="0"/>
        <v>5.9116089118919572E-2</v>
      </c>
    </row>
    <row r="15" spans="1:16" x14ac:dyDescent="0.25">
      <c r="A15" t="s">
        <v>38</v>
      </c>
      <c r="B15" t="s">
        <v>39</v>
      </c>
      <c r="C15">
        <v>0</v>
      </c>
      <c r="D15">
        <v>139.5</v>
      </c>
      <c r="E15">
        <v>0</v>
      </c>
      <c r="F15">
        <v>0</v>
      </c>
      <c r="G15">
        <v>0</v>
      </c>
      <c r="H15">
        <v>0</v>
      </c>
      <c r="I15">
        <v>0</v>
      </c>
      <c r="J15">
        <v>139.5</v>
      </c>
      <c r="L15" t="s">
        <v>38</v>
      </c>
      <c r="M15" t="s">
        <v>39</v>
      </c>
      <c r="N15" s="10">
        <f t="shared" si="1"/>
        <v>0</v>
      </c>
      <c r="O15" s="1">
        <f t="shared" si="0"/>
        <v>1</v>
      </c>
      <c r="P15" s="1">
        <f t="shared" si="0"/>
        <v>0</v>
      </c>
    </row>
    <row r="16" spans="1:16" x14ac:dyDescent="0.25">
      <c r="A16" t="s">
        <v>40</v>
      </c>
      <c r="B16" t="s">
        <v>41</v>
      </c>
      <c r="C16">
        <v>19.3</v>
      </c>
      <c r="D16">
        <v>2342.67</v>
      </c>
      <c r="E16">
        <v>123.2</v>
      </c>
      <c r="F16">
        <v>0</v>
      </c>
      <c r="G16">
        <v>0</v>
      </c>
      <c r="H16">
        <v>0</v>
      </c>
      <c r="I16">
        <v>0</v>
      </c>
      <c r="J16">
        <v>2489.17</v>
      </c>
      <c r="L16" t="s">
        <v>40</v>
      </c>
      <c r="M16" t="s">
        <v>41</v>
      </c>
      <c r="N16" s="10">
        <f t="shared" si="1"/>
        <v>7.7535885455794502E-3</v>
      </c>
      <c r="O16" s="1">
        <f t="shared" si="0"/>
        <v>0.94114504031464308</v>
      </c>
      <c r="P16" s="1">
        <f t="shared" si="0"/>
        <v>4.9494409783180739E-2</v>
      </c>
    </row>
    <row r="17" spans="1:16" x14ac:dyDescent="0.25">
      <c r="A17" t="s">
        <v>9</v>
      </c>
      <c r="B17" t="s">
        <v>8</v>
      </c>
      <c r="C17">
        <v>1742.77</v>
      </c>
      <c r="D17">
        <v>32969.106</v>
      </c>
      <c r="E17">
        <v>2283.36</v>
      </c>
      <c r="F17">
        <v>325.8</v>
      </c>
      <c r="G17">
        <v>9</v>
      </c>
      <c r="H17">
        <v>315.75</v>
      </c>
      <c r="I17">
        <v>17.850000000000001</v>
      </c>
      <c r="J17">
        <v>37675.135999999999</v>
      </c>
      <c r="L17" t="s">
        <v>9</v>
      </c>
      <c r="M17" t="s">
        <v>8</v>
      </c>
      <c r="N17" s="10">
        <f>+C17/$J17</f>
        <v>4.6257829036104876E-2</v>
      </c>
      <c r="O17" s="1">
        <f t="shared" si="0"/>
        <v>0.87508923657236437</v>
      </c>
      <c r="P17" s="1">
        <f t="shared" si="0"/>
        <v>6.060654963528201E-2</v>
      </c>
    </row>
    <row r="18" spans="1:16" x14ac:dyDescent="0.25">
      <c r="B18" t="s">
        <v>54</v>
      </c>
      <c r="C18">
        <v>0</v>
      </c>
      <c r="D18">
        <v>60</v>
      </c>
      <c r="E18">
        <v>0</v>
      </c>
      <c r="F18">
        <v>0</v>
      </c>
      <c r="G18">
        <v>0</v>
      </c>
      <c r="H18">
        <v>0</v>
      </c>
      <c r="I18">
        <v>0</v>
      </c>
      <c r="J18">
        <v>60</v>
      </c>
      <c r="M18" t="s">
        <v>54</v>
      </c>
      <c r="N18" s="10">
        <f t="shared" si="1"/>
        <v>0</v>
      </c>
      <c r="O18" s="1">
        <f t="shared" si="0"/>
        <v>1</v>
      </c>
      <c r="P18" s="1">
        <f t="shared" si="0"/>
        <v>0</v>
      </c>
    </row>
    <row r="20" spans="1:16" x14ac:dyDescent="0.25">
      <c r="N20" s="10"/>
      <c r="O20" s="1"/>
      <c r="P20" s="1"/>
    </row>
    <row r="21" spans="1:16" x14ac:dyDescent="0.25">
      <c r="N21" s="10"/>
      <c r="O21" s="1"/>
      <c r="P21" s="1"/>
    </row>
    <row r="22" spans="1:16" x14ac:dyDescent="0.25">
      <c r="N22" s="10"/>
      <c r="O22" s="1"/>
      <c r="P22" s="1"/>
    </row>
    <row r="23" spans="1:16" x14ac:dyDescent="0.25">
      <c r="N23" s="10"/>
      <c r="O23" s="1"/>
      <c r="P23" s="1"/>
    </row>
    <row r="24" spans="1:16" x14ac:dyDescent="0.25">
      <c r="N24" s="10"/>
      <c r="O24" s="1"/>
      <c r="P24" s="1"/>
    </row>
    <row r="25" spans="1:16" x14ac:dyDescent="0.25">
      <c r="N25" s="10"/>
      <c r="O25" s="1"/>
      <c r="P25" s="1"/>
    </row>
    <row r="26" spans="1:16" x14ac:dyDescent="0.25">
      <c r="N26" s="10"/>
      <c r="O26" s="1"/>
      <c r="P26" s="1"/>
    </row>
    <row r="27" spans="1:16" x14ac:dyDescent="0.25">
      <c r="N27" s="10"/>
      <c r="O27" s="1"/>
      <c r="P27" s="1"/>
    </row>
    <row r="28" spans="1:16" x14ac:dyDescent="0.25">
      <c r="N28" s="10"/>
      <c r="O28" s="1"/>
      <c r="P28" s="1"/>
    </row>
    <row r="29" spans="1:16" x14ac:dyDescent="0.25">
      <c r="N29" s="10"/>
      <c r="O29" s="1"/>
      <c r="P29" s="1"/>
    </row>
    <row r="30" spans="1:16" x14ac:dyDescent="0.25">
      <c r="N30" s="10"/>
      <c r="O30" s="1"/>
      <c r="P30" s="1"/>
    </row>
    <row r="31" spans="1:16" x14ac:dyDescent="0.25">
      <c r="N31" s="10"/>
      <c r="O31" s="1"/>
      <c r="P31" s="1"/>
    </row>
    <row r="32" spans="1:16" x14ac:dyDescent="0.25">
      <c r="N32" s="10"/>
      <c r="O32" s="1"/>
      <c r="P32" s="1"/>
    </row>
    <row r="33" spans="14:16" x14ac:dyDescent="0.25">
      <c r="N33" s="10"/>
      <c r="O33" s="1"/>
      <c r="P33" s="1"/>
    </row>
    <row r="34" spans="14:16" x14ac:dyDescent="0.25">
      <c r="N34" s="10"/>
      <c r="O34" s="1"/>
      <c r="P34" s="1"/>
    </row>
    <row r="35" spans="14:16" x14ac:dyDescent="0.25">
      <c r="N35" s="10"/>
      <c r="O35" s="1"/>
      <c r="P35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zoomScale="70" zoomScaleNormal="70" workbookViewId="0">
      <selection activeCell="W22" sqref="W22"/>
    </sheetView>
  </sheetViews>
  <sheetFormatPr baseColWidth="10" defaultRowHeight="15" x14ac:dyDescent="0.25"/>
  <cols>
    <col min="1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10</v>
      </c>
      <c r="M1" t="s">
        <v>11</v>
      </c>
      <c r="N1" t="s">
        <v>1</v>
      </c>
      <c r="O1" t="s">
        <v>2</v>
      </c>
      <c r="P1" t="s">
        <v>3</v>
      </c>
    </row>
    <row r="2" spans="1:16" x14ac:dyDescent="0.25">
      <c r="A2" t="s">
        <v>12</v>
      </c>
      <c r="B2" t="s">
        <v>13</v>
      </c>
      <c r="C2">
        <v>192.12</v>
      </c>
      <c r="D2">
        <v>3640.5990000000002</v>
      </c>
      <c r="E2">
        <v>74.959999999999994</v>
      </c>
      <c r="F2">
        <v>0</v>
      </c>
      <c r="G2">
        <v>0</v>
      </c>
      <c r="H2">
        <v>0</v>
      </c>
      <c r="I2">
        <v>0</v>
      </c>
      <c r="J2">
        <v>3907.6790000000001</v>
      </c>
      <c r="L2" t="s">
        <v>12</v>
      </c>
      <c r="M2" t="s">
        <v>13</v>
      </c>
      <c r="N2" s="10">
        <f>+C2/$J2</f>
        <v>4.9164734360217406E-2</v>
      </c>
      <c r="O2" s="11">
        <f t="shared" ref="O2:P15" si="0">+D2/$J2</f>
        <v>0.93165252314737212</v>
      </c>
      <c r="P2" s="11">
        <f t="shared" si="0"/>
        <v>1.9182742492410455E-2</v>
      </c>
    </row>
    <row r="3" spans="1:16" x14ac:dyDescent="0.25">
      <c r="A3" t="s">
        <v>14</v>
      </c>
      <c r="B3" t="s">
        <v>15</v>
      </c>
      <c r="C3">
        <v>55.4</v>
      </c>
      <c r="D3">
        <v>1669.74</v>
      </c>
      <c r="E3">
        <v>38.299999999999997</v>
      </c>
      <c r="F3">
        <v>0</v>
      </c>
      <c r="G3">
        <v>0</v>
      </c>
      <c r="H3">
        <v>0</v>
      </c>
      <c r="I3">
        <v>0</v>
      </c>
      <c r="J3">
        <v>1763.44</v>
      </c>
      <c r="L3" t="s">
        <v>14</v>
      </c>
      <c r="M3" t="s">
        <v>15</v>
      </c>
      <c r="N3" s="10">
        <f>+C3/$J3</f>
        <v>3.141586898335072E-2</v>
      </c>
      <c r="O3" s="11">
        <f t="shared" si="0"/>
        <v>0.94686521798303314</v>
      </c>
      <c r="P3" s="11">
        <f t="shared" si="0"/>
        <v>2.1718913033616113E-2</v>
      </c>
    </row>
    <row r="4" spans="1:16" x14ac:dyDescent="0.25">
      <c r="A4" t="s">
        <v>16</v>
      </c>
      <c r="B4" t="s">
        <v>17</v>
      </c>
      <c r="C4">
        <v>435.65</v>
      </c>
      <c r="D4">
        <v>3567.0650000000001</v>
      </c>
      <c r="E4">
        <v>313.8</v>
      </c>
      <c r="F4">
        <v>0</v>
      </c>
      <c r="G4">
        <v>0</v>
      </c>
      <c r="H4">
        <v>0</v>
      </c>
      <c r="I4">
        <v>0</v>
      </c>
      <c r="J4">
        <v>4316.5150000000003</v>
      </c>
      <c r="L4" t="s">
        <v>16</v>
      </c>
      <c r="M4" t="s">
        <v>17</v>
      </c>
      <c r="N4" s="10">
        <f t="shared" ref="N4:N15" si="1">+C4/$J4</f>
        <v>0.10092632598288201</v>
      </c>
      <c r="O4" s="11">
        <f t="shared" si="0"/>
        <v>0.82637613908442342</v>
      </c>
      <c r="P4" s="11">
        <f t="shared" si="0"/>
        <v>7.2697534932694541E-2</v>
      </c>
    </row>
    <row r="5" spans="1:16" x14ac:dyDescent="0.25">
      <c r="A5" t="s">
        <v>18</v>
      </c>
      <c r="B5" t="s">
        <v>19</v>
      </c>
      <c r="C5">
        <v>99.05</v>
      </c>
      <c r="D5">
        <v>3445.7049999999999</v>
      </c>
      <c r="E5">
        <v>454.8</v>
      </c>
      <c r="F5">
        <v>51.75</v>
      </c>
      <c r="G5">
        <v>9</v>
      </c>
      <c r="H5">
        <v>35.85</v>
      </c>
      <c r="I5">
        <v>0</v>
      </c>
      <c r="J5">
        <v>4096.1549999999997</v>
      </c>
      <c r="L5" t="s">
        <v>18</v>
      </c>
      <c r="M5" t="s">
        <v>19</v>
      </c>
      <c r="N5" s="10">
        <f t="shared" si="1"/>
        <v>2.4181213845667463E-2</v>
      </c>
      <c r="O5" s="11">
        <f t="shared" si="0"/>
        <v>0.84120473956674002</v>
      </c>
      <c r="P5" s="11">
        <f t="shared" si="0"/>
        <v>0.11103095463916772</v>
      </c>
    </row>
    <row r="6" spans="1:16" x14ac:dyDescent="0.25">
      <c r="A6" t="s">
        <v>20</v>
      </c>
      <c r="B6" t="s">
        <v>21</v>
      </c>
      <c r="C6">
        <v>0</v>
      </c>
      <c r="D6">
        <v>379.8</v>
      </c>
      <c r="E6">
        <v>9</v>
      </c>
      <c r="F6">
        <v>0</v>
      </c>
      <c r="G6">
        <v>0</v>
      </c>
      <c r="H6">
        <v>0</v>
      </c>
      <c r="I6">
        <v>0</v>
      </c>
      <c r="J6">
        <v>388.8</v>
      </c>
      <c r="L6" t="s">
        <v>20</v>
      </c>
      <c r="M6" t="s">
        <v>21</v>
      </c>
      <c r="N6" s="10">
        <f t="shared" si="1"/>
        <v>0</v>
      </c>
      <c r="O6" s="11">
        <f t="shared" si="0"/>
        <v>0.97685185185185186</v>
      </c>
      <c r="P6" s="11">
        <f t="shared" si="0"/>
        <v>2.3148148148148147E-2</v>
      </c>
    </row>
    <row r="7" spans="1:16" x14ac:dyDescent="0.25">
      <c r="A7" t="s">
        <v>22</v>
      </c>
      <c r="B7" t="s">
        <v>23</v>
      </c>
      <c r="C7">
        <v>36.549999999999997</v>
      </c>
      <c r="D7">
        <v>784.52700000000004</v>
      </c>
      <c r="E7">
        <v>214</v>
      </c>
      <c r="F7">
        <v>0</v>
      </c>
      <c r="G7">
        <v>0</v>
      </c>
      <c r="H7">
        <v>0</v>
      </c>
      <c r="I7">
        <v>0</v>
      </c>
      <c r="J7">
        <v>1035.077</v>
      </c>
      <c r="L7" t="s">
        <v>22</v>
      </c>
      <c r="M7" t="s">
        <v>23</v>
      </c>
      <c r="N7" s="10">
        <f t="shared" si="1"/>
        <v>3.5311382631437079E-2</v>
      </c>
      <c r="O7" s="11">
        <f t="shared" si="0"/>
        <v>0.75794071358942383</v>
      </c>
      <c r="P7" s="11">
        <f t="shared" si="0"/>
        <v>0.20674790377913912</v>
      </c>
    </row>
    <row r="8" spans="1:16" x14ac:dyDescent="0.25">
      <c r="A8" t="s">
        <v>24</v>
      </c>
      <c r="B8" t="s">
        <v>25</v>
      </c>
      <c r="C8">
        <v>265.2</v>
      </c>
      <c r="D8">
        <v>2023.5</v>
      </c>
      <c r="E8">
        <v>155.75</v>
      </c>
      <c r="F8">
        <v>7</v>
      </c>
      <c r="G8">
        <v>0</v>
      </c>
      <c r="H8">
        <v>31.5</v>
      </c>
      <c r="I8">
        <v>0</v>
      </c>
      <c r="J8">
        <v>2482.9499999999998</v>
      </c>
      <c r="L8" t="s">
        <v>24</v>
      </c>
      <c r="M8" t="s">
        <v>25</v>
      </c>
      <c r="N8" s="10">
        <f t="shared" si="1"/>
        <v>0.1068084335165831</v>
      </c>
      <c r="O8" s="11">
        <f t="shared" si="0"/>
        <v>0.81495801365311427</v>
      </c>
      <c r="P8" s="11">
        <f t="shared" si="0"/>
        <v>6.2727803620693134E-2</v>
      </c>
    </row>
    <row r="9" spans="1:16" x14ac:dyDescent="0.25">
      <c r="A9" t="s">
        <v>26</v>
      </c>
      <c r="B9" t="s">
        <v>27</v>
      </c>
      <c r="C9">
        <v>178.66</v>
      </c>
      <c r="D9">
        <v>2228.12</v>
      </c>
      <c r="E9">
        <v>37.4</v>
      </c>
      <c r="F9">
        <v>0</v>
      </c>
      <c r="G9">
        <v>0</v>
      </c>
      <c r="H9">
        <v>0</v>
      </c>
      <c r="I9">
        <v>0</v>
      </c>
      <c r="J9">
        <v>2444.1799999999998</v>
      </c>
      <c r="L9" t="s">
        <v>26</v>
      </c>
      <c r="M9" t="s">
        <v>27</v>
      </c>
      <c r="N9" s="10">
        <f t="shared" si="1"/>
        <v>7.3096089486044402E-2</v>
      </c>
      <c r="O9" s="11">
        <f t="shared" si="0"/>
        <v>0.91160225515305748</v>
      </c>
      <c r="P9" s="11">
        <f t="shared" si="0"/>
        <v>1.5301655360898133E-2</v>
      </c>
    </row>
    <row r="10" spans="1:16" x14ac:dyDescent="0.25">
      <c r="A10" t="s">
        <v>28</v>
      </c>
      <c r="B10" t="s">
        <v>29</v>
      </c>
      <c r="C10">
        <v>38.799999999999997</v>
      </c>
      <c r="D10">
        <v>892.5</v>
      </c>
      <c r="E10">
        <v>232.3</v>
      </c>
      <c r="F10">
        <v>0</v>
      </c>
      <c r="G10">
        <v>0</v>
      </c>
      <c r="H10">
        <v>0</v>
      </c>
      <c r="I10">
        <v>0</v>
      </c>
      <c r="J10">
        <v>1163.5999999999999</v>
      </c>
      <c r="L10" t="s">
        <v>28</v>
      </c>
      <c r="M10" t="s">
        <v>29</v>
      </c>
      <c r="N10" s="10">
        <f t="shared" si="1"/>
        <v>3.3344792024750776E-2</v>
      </c>
      <c r="O10" s="11">
        <f>+D10/$J10</f>
        <v>0.76701615675489865</v>
      </c>
      <c r="P10" s="11">
        <f t="shared" si="0"/>
        <v>0.19963905122035067</v>
      </c>
    </row>
    <row r="11" spans="1:16" x14ac:dyDescent="0.25">
      <c r="A11" t="s">
        <v>30</v>
      </c>
      <c r="B11" t="s">
        <v>31</v>
      </c>
      <c r="C11">
        <v>217.85</v>
      </c>
      <c r="D11">
        <v>1112</v>
      </c>
      <c r="E11">
        <v>159.80000000000001</v>
      </c>
      <c r="F11">
        <v>18</v>
      </c>
      <c r="G11">
        <v>0</v>
      </c>
      <c r="H11">
        <v>22.5</v>
      </c>
      <c r="I11">
        <v>0</v>
      </c>
      <c r="J11">
        <v>1530.15</v>
      </c>
      <c r="L11" t="s">
        <v>30</v>
      </c>
      <c r="M11" t="s">
        <v>31</v>
      </c>
      <c r="N11" s="10">
        <f t="shared" si="1"/>
        <v>0.14237166290886513</v>
      </c>
      <c r="O11" s="11">
        <f t="shared" si="0"/>
        <v>0.7267261379603307</v>
      </c>
      <c r="P11" s="11">
        <f t="shared" si="0"/>
        <v>0.10443420579681731</v>
      </c>
    </row>
    <row r="12" spans="1:16" x14ac:dyDescent="0.25">
      <c r="A12" t="s">
        <v>32</v>
      </c>
      <c r="B12" t="s">
        <v>33</v>
      </c>
      <c r="C12">
        <v>232.5</v>
      </c>
      <c r="D12">
        <v>1476.75</v>
      </c>
      <c r="E12">
        <v>211.5</v>
      </c>
      <c r="F12">
        <v>0</v>
      </c>
      <c r="G12">
        <v>0</v>
      </c>
      <c r="H12">
        <v>0</v>
      </c>
      <c r="I12">
        <v>0</v>
      </c>
      <c r="J12">
        <v>1920.75</v>
      </c>
      <c r="L12" t="s">
        <v>32</v>
      </c>
      <c r="M12" t="s">
        <v>33</v>
      </c>
      <c r="N12" s="10">
        <f t="shared" si="1"/>
        <v>0.12104646622413121</v>
      </c>
      <c r="O12" s="11">
        <f t="shared" si="0"/>
        <v>0.7688402967590785</v>
      </c>
      <c r="P12" s="11">
        <f t="shared" si="0"/>
        <v>0.11011323701679032</v>
      </c>
    </row>
    <row r="13" spans="1:16" x14ac:dyDescent="0.25">
      <c r="A13" t="s">
        <v>34</v>
      </c>
      <c r="B13" t="s">
        <v>35</v>
      </c>
      <c r="C13">
        <v>172.53</v>
      </c>
      <c r="D13">
        <v>1950.9749999999999</v>
      </c>
      <c r="E13">
        <v>213.45</v>
      </c>
      <c r="F13">
        <v>0</v>
      </c>
      <c r="G13">
        <v>0</v>
      </c>
      <c r="H13">
        <v>0</v>
      </c>
      <c r="I13">
        <v>0</v>
      </c>
      <c r="J13">
        <v>2336.9549999999999</v>
      </c>
      <c r="L13" t="s">
        <v>34</v>
      </c>
      <c r="M13" t="s">
        <v>35</v>
      </c>
      <c r="N13" s="10">
        <f t="shared" si="1"/>
        <v>7.3826838770964784E-2</v>
      </c>
      <c r="O13" s="11">
        <f t="shared" si="0"/>
        <v>0.83483635756786068</v>
      </c>
      <c r="P13" s="11">
        <f t="shared" si="0"/>
        <v>9.133680366117447E-2</v>
      </c>
    </row>
    <row r="14" spans="1:16" x14ac:dyDescent="0.25">
      <c r="A14" t="s">
        <v>36</v>
      </c>
      <c r="B14" t="s">
        <v>37</v>
      </c>
      <c r="C14">
        <v>3.4</v>
      </c>
      <c r="D14">
        <v>614.21</v>
      </c>
      <c r="E14">
        <v>176.6</v>
      </c>
      <c r="F14">
        <v>0</v>
      </c>
      <c r="G14">
        <v>0</v>
      </c>
      <c r="H14">
        <v>0</v>
      </c>
      <c r="I14">
        <v>0</v>
      </c>
      <c r="J14">
        <v>794.21</v>
      </c>
      <c r="L14" t="s">
        <v>36</v>
      </c>
      <c r="M14" t="s">
        <v>37</v>
      </c>
      <c r="N14" s="10">
        <f>+C14/$J14</f>
        <v>4.2809836189420932E-3</v>
      </c>
      <c r="O14" s="11">
        <f t="shared" si="0"/>
        <v>0.77335969076188915</v>
      </c>
      <c r="P14" s="11">
        <f t="shared" si="0"/>
        <v>0.22235932561916871</v>
      </c>
    </row>
    <row r="15" spans="1:16" x14ac:dyDescent="0.25">
      <c r="A15" t="s">
        <v>56</v>
      </c>
      <c r="B15" t="s">
        <v>54</v>
      </c>
      <c r="C15">
        <v>0</v>
      </c>
      <c r="D15">
        <v>136.30000000000001</v>
      </c>
      <c r="E15">
        <v>3.5</v>
      </c>
      <c r="F15">
        <v>0</v>
      </c>
      <c r="G15">
        <v>0</v>
      </c>
      <c r="H15">
        <v>0</v>
      </c>
      <c r="I15">
        <v>0</v>
      </c>
      <c r="J15">
        <v>139.80000000000001</v>
      </c>
      <c r="L15" t="s">
        <v>42</v>
      </c>
      <c r="M15" t="s">
        <v>54</v>
      </c>
      <c r="N15" s="10">
        <f t="shared" si="1"/>
        <v>0</v>
      </c>
      <c r="O15" s="11">
        <f t="shared" si="0"/>
        <v>0.97496423462088699</v>
      </c>
      <c r="P15" s="11">
        <f t="shared" si="0"/>
        <v>2.5035765379113017E-2</v>
      </c>
    </row>
    <row r="16" spans="1:16" x14ac:dyDescent="0.25">
      <c r="A16" t="s">
        <v>57</v>
      </c>
      <c r="B16" t="s">
        <v>55</v>
      </c>
      <c r="C16">
        <v>0</v>
      </c>
      <c r="D16">
        <v>73.8</v>
      </c>
      <c r="E16">
        <v>0</v>
      </c>
      <c r="F16">
        <v>0</v>
      </c>
      <c r="G16">
        <v>0</v>
      </c>
      <c r="H16">
        <v>0</v>
      </c>
      <c r="I16">
        <v>0</v>
      </c>
      <c r="J16">
        <v>73.8</v>
      </c>
      <c r="L16" t="s">
        <v>50</v>
      </c>
      <c r="M16" t="s">
        <v>55</v>
      </c>
      <c r="N16" s="10">
        <f t="shared" ref="N16:P17" si="2">+C16/$J16</f>
        <v>0</v>
      </c>
      <c r="O16" s="11">
        <f t="shared" si="2"/>
        <v>1</v>
      </c>
      <c r="P16" s="11">
        <f t="shared" si="2"/>
        <v>0</v>
      </c>
    </row>
    <row r="17" spans="1:16" x14ac:dyDescent="0.25">
      <c r="A17" t="s">
        <v>9</v>
      </c>
      <c r="B17" t="s">
        <v>8</v>
      </c>
      <c r="C17">
        <v>1986.21</v>
      </c>
      <c r="D17">
        <v>26173.321</v>
      </c>
      <c r="E17">
        <v>2382.16</v>
      </c>
      <c r="F17">
        <v>208.35</v>
      </c>
      <c r="G17">
        <v>19.5</v>
      </c>
      <c r="H17">
        <v>150.15</v>
      </c>
      <c r="I17">
        <v>0</v>
      </c>
      <c r="J17">
        <v>30919.690999999999</v>
      </c>
      <c r="L17" t="s">
        <v>9</v>
      </c>
      <c r="M17" t="s">
        <v>8</v>
      </c>
      <c r="N17" s="10">
        <f t="shared" si="2"/>
        <v>6.4237705350936397E-2</v>
      </c>
      <c r="O17" s="11">
        <f t="shared" si="2"/>
        <v>0.84649361470009521</v>
      </c>
      <c r="P17" s="11">
        <f t="shared" si="2"/>
        <v>7.7043460751273357E-2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H1" workbookViewId="0">
      <selection activeCell="N18" sqref="N18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180.91</v>
      </c>
      <c r="D2">
        <v>1740.25</v>
      </c>
      <c r="E2">
        <v>0</v>
      </c>
      <c r="F2">
        <v>13.5</v>
      </c>
      <c r="G2">
        <v>0</v>
      </c>
      <c r="H2">
        <v>0</v>
      </c>
      <c r="I2">
        <v>0</v>
      </c>
      <c r="J2">
        <v>1934.66</v>
      </c>
      <c r="L2" t="str">
        <f>+A2</f>
        <v>A</v>
      </c>
      <c r="M2" t="str">
        <f>+B2</f>
        <v>Agrònoms</v>
      </c>
      <c r="N2" s="1">
        <f t="shared" ref="N2:N21" si="0">+C2/$J2</f>
        <v>9.3509970744213453E-2</v>
      </c>
      <c r="O2" s="1">
        <f t="shared" ref="O2:P17" si="1">+D2/$J2</f>
        <v>0.89951205896643338</v>
      </c>
      <c r="P2" s="1">
        <f t="shared" si="1"/>
        <v>0</v>
      </c>
    </row>
    <row r="3" spans="1:16" x14ac:dyDescent="0.25">
      <c r="A3" t="s">
        <v>12</v>
      </c>
      <c r="B3" t="s">
        <v>13</v>
      </c>
      <c r="C3">
        <v>352.25</v>
      </c>
      <c r="D3">
        <v>3303.14</v>
      </c>
      <c r="E3">
        <v>0</v>
      </c>
      <c r="F3">
        <v>0</v>
      </c>
      <c r="G3">
        <v>0</v>
      </c>
      <c r="H3">
        <v>0</v>
      </c>
      <c r="I3">
        <v>0</v>
      </c>
      <c r="J3">
        <v>3655.39</v>
      </c>
      <c r="L3" t="str">
        <f t="shared" ref="L3:M62" si="2">+A3</f>
        <v>B</v>
      </c>
      <c r="M3" t="str">
        <f t="shared" si="2"/>
        <v>ETS Arquit</v>
      </c>
      <c r="N3" s="1">
        <f t="shared" si="0"/>
        <v>9.636454660104668E-2</v>
      </c>
      <c r="O3" s="1">
        <f t="shared" si="1"/>
        <v>0.90363545339895335</v>
      </c>
      <c r="P3" s="1">
        <f t="shared" si="1"/>
        <v>0</v>
      </c>
    </row>
    <row r="4" spans="1:16" x14ac:dyDescent="0.25">
      <c r="A4" t="s">
        <v>14</v>
      </c>
      <c r="B4" t="s">
        <v>15</v>
      </c>
      <c r="C4">
        <v>111.9</v>
      </c>
      <c r="D4">
        <v>2244.2800000000002</v>
      </c>
      <c r="E4">
        <v>0</v>
      </c>
      <c r="F4">
        <v>24</v>
      </c>
      <c r="G4">
        <v>0</v>
      </c>
      <c r="H4">
        <v>0</v>
      </c>
      <c r="I4">
        <v>0</v>
      </c>
      <c r="J4">
        <v>2380.1799999999998</v>
      </c>
      <c r="L4" t="str">
        <f t="shared" si="2"/>
        <v>C</v>
      </c>
      <c r="M4" t="str">
        <f t="shared" si="2"/>
        <v>Camins</v>
      </c>
      <c r="N4" s="1">
        <f t="shared" si="0"/>
        <v>4.7013251098656408E-2</v>
      </c>
      <c r="O4" s="1">
        <f t="shared" si="1"/>
        <v>0.94290347788822704</v>
      </c>
      <c r="P4" s="1">
        <f t="shared" si="1"/>
        <v>0</v>
      </c>
    </row>
    <row r="5" spans="1:16" x14ac:dyDescent="0.25">
      <c r="A5" t="s">
        <v>16</v>
      </c>
      <c r="B5" t="s">
        <v>17</v>
      </c>
      <c r="C5">
        <v>169.24</v>
      </c>
      <c r="D5">
        <v>3090.33</v>
      </c>
      <c r="E5">
        <v>15.5</v>
      </c>
      <c r="F5">
        <v>0</v>
      </c>
      <c r="G5">
        <v>0</v>
      </c>
      <c r="H5">
        <v>0</v>
      </c>
      <c r="I5">
        <v>0</v>
      </c>
      <c r="J5">
        <v>3275.07</v>
      </c>
      <c r="L5" t="str">
        <f t="shared" si="2"/>
        <v>D</v>
      </c>
      <c r="M5" t="str">
        <f t="shared" si="2"/>
        <v>Industr.</v>
      </c>
      <c r="N5" s="1">
        <f t="shared" si="0"/>
        <v>5.1675231369100509E-2</v>
      </c>
      <c r="O5" s="1">
        <f t="shared" si="1"/>
        <v>0.9435920453608625</v>
      </c>
      <c r="P5" s="1">
        <f t="shared" si="1"/>
        <v>4.7327232700369757E-3</v>
      </c>
    </row>
    <row r="6" spans="1:16" x14ac:dyDescent="0.25">
      <c r="A6" t="s">
        <v>18</v>
      </c>
      <c r="B6" t="s">
        <v>19</v>
      </c>
      <c r="C6">
        <v>80.7</v>
      </c>
      <c r="D6">
        <v>2417.5500000000002</v>
      </c>
      <c r="E6">
        <v>0</v>
      </c>
      <c r="F6">
        <v>0</v>
      </c>
      <c r="G6">
        <v>0</v>
      </c>
      <c r="H6">
        <v>0</v>
      </c>
      <c r="I6">
        <v>0</v>
      </c>
      <c r="J6">
        <v>2498.25</v>
      </c>
      <c r="L6" t="str">
        <f t="shared" si="2"/>
        <v>E</v>
      </c>
      <c r="M6" t="str">
        <f t="shared" si="2"/>
        <v>ETSIDiseny</v>
      </c>
      <c r="N6" s="1">
        <f t="shared" si="0"/>
        <v>3.2302611828279794E-2</v>
      </c>
      <c r="O6" s="1">
        <f t="shared" si="1"/>
        <v>0.96769738817172024</v>
      </c>
      <c r="P6" s="1">
        <f t="shared" si="1"/>
        <v>0</v>
      </c>
    </row>
    <row r="7" spans="1:16" x14ac:dyDescent="0.25">
      <c r="A7" t="s">
        <v>44</v>
      </c>
      <c r="B7" t="s">
        <v>45</v>
      </c>
      <c r="C7">
        <v>37</v>
      </c>
      <c r="D7">
        <v>839.7</v>
      </c>
      <c r="E7">
        <v>0</v>
      </c>
      <c r="F7">
        <v>0</v>
      </c>
      <c r="G7">
        <v>0</v>
      </c>
      <c r="H7">
        <v>0</v>
      </c>
      <c r="I7">
        <v>0</v>
      </c>
      <c r="J7">
        <v>876.7</v>
      </c>
      <c r="L7" t="str">
        <f t="shared" si="2"/>
        <v>F</v>
      </c>
      <c r="M7" t="str">
        <f t="shared" si="2"/>
        <v>ETSMRiE</v>
      </c>
      <c r="N7" s="1">
        <f t="shared" si="0"/>
        <v>4.2203718489791257E-2</v>
      </c>
      <c r="O7" s="1">
        <f t="shared" si="1"/>
        <v>0.95779628151020879</v>
      </c>
      <c r="P7" s="1">
        <f t="shared" si="1"/>
        <v>0</v>
      </c>
    </row>
    <row r="8" spans="1:16" x14ac:dyDescent="0.25">
      <c r="A8" t="s">
        <v>20</v>
      </c>
      <c r="B8" t="s">
        <v>21</v>
      </c>
      <c r="C8">
        <v>12</v>
      </c>
      <c r="D8">
        <v>1119.25</v>
      </c>
      <c r="E8">
        <v>0</v>
      </c>
      <c r="F8">
        <v>0</v>
      </c>
      <c r="G8">
        <v>0</v>
      </c>
      <c r="H8">
        <v>0</v>
      </c>
      <c r="I8">
        <v>0</v>
      </c>
      <c r="J8">
        <v>1131.25</v>
      </c>
      <c r="L8" t="str">
        <f t="shared" si="2"/>
        <v>G</v>
      </c>
      <c r="M8" t="str">
        <f t="shared" si="2"/>
        <v>Geodesia</v>
      </c>
      <c r="N8" s="1">
        <f t="shared" si="0"/>
        <v>1.0607734806629835E-2</v>
      </c>
      <c r="O8" s="1">
        <f t="shared" si="1"/>
        <v>0.9893922651933702</v>
      </c>
      <c r="P8" s="1">
        <f t="shared" si="1"/>
        <v>0</v>
      </c>
    </row>
    <row r="9" spans="1:16" x14ac:dyDescent="0.25">
      <c r="A9" t="s">
        <v>22</v>
      </c>
      <c r="B9" t="s">
        <v>23</v>
      </c>
      <c r="C9">
        <v>74.599999999999994</v>
      </c>
      <c r="D9">
        <v>2410.85</v>
      </c>
      <c r="E9">
        <v>0</v>
      </c>
      <c r="F9">
        <v>0</v>
      </c>
      <c r="G9">
        <v>0</v>
      </c>
      <c r="H9">
        <v>0</v>
      </c>
      <c r="I9">
        <v>0</v>
      </c>
      <c r="J9">
        <v>2485.4499999999998</v>
      </c>
      <c r="L9" t="str">
        <f t="shared" si="2"/>
        <v>H</v>
      </c>
      <c r="M9" t="str">
        <f t="shared" si="2"/>
        <v>Gest.Edif.</v>
      </c>
      <c r="N9" s="1">
        <f t="shared" si="0"/>
        <v>3.0014685469432093E-2</v>
      </c>
      <c r="O9" s="1">
        <f t="shared" si="1"/>
        <v>0.96998531453056791</v>
      </c>
      <c r="P9" s="1">
        <f t="shared" si="1"/>
        <v>0</v>
      </c>
    </row>
    <row r="10" spans="1:16" x14ac:dyDescent="0.25">
      <c r="A10" t="s">
        <v>48</v>
      </c>
      <c r="B10" t="s">
        <v>49</v>
      </c>
      <c r="C10">
        <v>353.25</v>
      </c>
      <c r="D10">
        <v>912.5</v>
      </c>
      <c r="E10">
        <v>0</v>
      </c>
      <c r="F10">
        <v>0</v>
      </c>
      <c r="G10">
        <v>0</v>
      </c>
      <c r="H10">
        <v>0</v>
      </c>
      <c r="I10">
        <v>0</v>
      </c>
      <c r="J10">
        <v>1265.75</v>
      </c>
      <c r="L10" t="str">
        <f t="shared" si="2"/>
        <v>I</v>
      </c>
      <c r="M10" t="str">
        <f t="shared" si="2"/>
        <v>Inf.Aplic.</v>
      </c>
      <c r="N10" s="1">
        <f t="shared" si="0"/>
        <v>0.27908354730397</v>
      </c>
      <c r="O10" s="1">
        <f t="shared" si="1"/>
        <v>0.72091645269603</v>
      </c>
      <c r="P10" s="1">
        <f t="shared" si="1"/>
        <v>0</v>
      </c>
    </row>
    <row r="11" spans="1:16" x14ac:dyDescent="0.25">
      <c r="A11" t="s">
        <v>24</v>
      </c>
      <c r="B11" t="s">
        <v>25</v>
      </c>
      <c r="C11">
        <v>59.75</v>
      </c>
      <c r="D11">
        <v>1595.5</v>
      </c>
      <c r="E11">
        <v>0</v>
      </c>
      <c r="F11">
        <v>0</v>
      </c>
      <c r="G11">
        <v>0</v>
      </c>
      <c r="H11">
        <v>0</v>
      </c>
      <c r="I11">
        <v>0</v>
      </c>
      <c r="J11">
        <v>1655.25</v>
      </c>
      <c r="L11" t="str">
        <f t="shared" si="2"/>
        <v>J</v>
      </c>
      <c r="M11" t="str">
        <f t="shared" si="2"/>
        <v>EPS Alcoi</v>
      </c>
      <c r="N11" s="1">
        <f t="shared" si="0"/>
        <v>3.609726627397674E-2</v>
      </c>
      <c r="O11" s="1">
        <f t="shared" si="1"/>
        <v>0.96390273372602331</v>
      </c>
      <c r="P11" s="1">
        <f t="shared" si="1"/>
        <v>0</v>
      </c>
    </row>
    <row r="12" spans="1:16" x14ac:dyDescent="0.25">
      <c r="A12" t="s">
        <v>26</v>
      </c>
      <c r="B12" t="s">
        <v>27</v>
      </c>
      <c r="C12">
        <v>477.44</v>
      </c>
      <c r="D12">
        <v>2022.31</v>
      </c>
      <c r="E12">
        <v>0</v>
      </c>
      <c r="F12">
        <v>0</v>
      </c>
      <c r="G12">
        <v>0</v>
      </c>
      <c r="H12">
        <v>0</v>
      </c>
      <c r="I12">
        <v>0</v>
      </c>
      <c r="J12">
        <v>2499.75</v>
      </c>
      <c r="L12" t="str">
        <f t="shared" si="2"/>
        <v>L</v>
      </c>
      <c r="M12" t="str">
        <f t="shared" si="2"/>
        <v>Fac. BBAA</v>
      </c>
      <c r="N12" s="1">
        <f t="shared" si="0"/>
        <v>0.190995099509951</v>
      </c>
      <c r="O12" s="1">
        <f t="shared" si="1"/>
        <v>0.80900490049004903</v>
      </c>
      <c r="P12" s="1">
        <f t="shared" si="1"/>
        <v>0</v>
      </c>
    </row>
    <row r="13" spans="1:16" x14ac:dyDescent="0.25">
      <c r="A13" t="s">
        <v>28</v>
      </c>
      <c r="B13" t="s">
        <v>29</v>
      </c>
      <c r="C13">
        <v>6.8</v>
      </c>
      <c r="D13">
        <v>187.55</v>
      </c>
      <c r="E13">
        <v>0</v>
      </c>
      <c r="F13">
        <v>0</v>
      </c>
      <c r="G13">
        <v>0</v>
      </c>
      <c r="H13">
        <v>0</v>
      </c>
      <c r="I13">
        <v>0</v>
      </c>
      <c r="J13">
        <v>194.35</v>
      </c>
      <c r="L13" t="str">
        <f t="shared" si="2"/>
        <v>M</v>
      </c>
      <c r="M13" t="str">
        <f t="shared" si="2"/>
        <v>Fac. Ade</v>
      </c>
      <c r="N13" s="1">
        <f t="shared" si="0"/>
        <v>3.4988422948289168E-2</v>
      </c>
      <c r="O13" s="1">
        <f t="shared" si="1"/>
        <v>0.96501157705171092</v>
      </c>
      <c r="P13" s="1">
        <f t="shared" si="1"/>
        <v>0</v>
      </c>
    </row>
    <row r="14" spans="1:16" x14ac:dyDescent="0.25">
      <c r="A14" t="s">
        <v>50</v>
      </c>
      <c r="B14" t="s">
        <v>51</v>
      </c>
      <c r="C14">
        <v>219</v>
      </c>
      <c r="D14">
        <v>714.5</v>
      </c>
      <c r="E14">
        <v>0</v>
      </c>
      <c r="F14">
        <v>0</v>
      </c>
      <c r="G14">
        <v>0</v>
      </c>
      <c r="H14">
        <v>0</v>
      </c>
      <c r="I14">
        <v>0</v>
      </c>
      <c r="J14">
        <v>933.5</v>
      </c>
      <c r="L14" t="str">
        <f t="shared" si="2"/>
        <v>P</v>
      </c>
      <c r="M14" t="str">
        <f t="shared" si="2"/>
        <v>Fac.Inf.</v>
      </c>
      <c r="N14" s="1">
        <f t="shared" si="0"/>
        <v>0.23460096411355116</v>
      </c>
      <c r="O14" s="1">
        <f t="shared" si="1"/>
        <v>0.76539903588644886</v>
      </c>
      <c r="P14" s="1">
        <f t="shared" si="1"/>
        <v>0</v>
      </c>
    </row>
    <row r="15" spans="1:16" x14ac:dyDescent="0.25">
      <c r="A15" t="s">
        <v>30</v>
      </c>
      <c r="B15" t="s">
        <v>31</v>
      </c>
      <c r="C15">
        <v>95.24</v>
      </c>
      <c r="D15">
        <v>1744.37</v>
      </c>
      <c r="E15">
        <v>0</v>
      </c>
      <c r="F15">
        <v>0</v>
      </c>
      <c r="G15">
        <v>0</v>
      </c>
      <c r="H15">
        <v>0</v>
      </c>
      <c r="I15">
        <v>0</v>
      </c>
      <c r="J15">
        <v>1839.61</v>
      </c>
      <c r="L15" t="str">
        <f t="shared" si="2"/>
        <v>Q</v>
      </c>
      <c r="M15" t="str">
        <f t="shared" si="2"/>
        <v>EPS Gandia</v>
      </c>
      <c r="N15" s="1">
        <f t="shared" si="0"/>
        <v>5.177184294497203E-2</v>
      </c>
      <c r="O15" s="1">
        <f t="shared" si="1"/>
        <v>0.94822815705502794</v>
      </c>
      <c r="P15" s="1">
        <f t="shared" si="1"/>
        <v>0</v>
      </c>
    </row>
    <row r="16" spans="1:16" x14ac:dyDescent="0.25">
      <c r="A16" t="s">
        <v>36</v>
      </c>
      <c r="B16" t="s">
        <v>37</v>
      </c>
      <c r="C16">
        <v>63.45</v>
      </c>
      <c r="D16">
        <v>1671.05</v>
      </c>
      <c r="E16">
        <v>0</v>
      </c>
      <c r="F16">
        <v>0</v>
      </c>
      <c r="G16">
        <v>0</v>
      </c>
      <c r="H16">
        <v>0</v>
      </c>
      <c r="I16">
        <v>0</v>
      </c>
      <c r="J16">
        <v>1734.5</v>
      </c>
      <c r="L16" t="str">
        <f t="shared" si="2"/>
        <v>T</v>
      </c>
      <c r="M16" t="str">
        <f t="shared" si="2"/>
        <v>ETS Teleco</v>
      </c>
      <c r="N16" s="1">
        <f t="shared" si="0"/>
        <v>3.6581147304698761E-2</v>
      </c>
      <c r="O16" s="1">
        <f t="shared" si="1"/>
        <v>0.96341885269530125</v>
      </c>
      <c r="P16" s="1">
        <f t="shared" si="1"/>
        <v>0</v>
      </c>
    </row>
    <row r="17" spans="1:16" x14ac:dyDescent="0.25">
      <c r="A17" t="s">
        <v>46</v>
      </c>
      <c r="B17" t="s">
        <v>47</v>
      </c>
      <c r="C17">
        <v>22</v>
      </c>
      <c r="D17">
        <v>727.37</v>
      </c>
      <c r="E17">
        <v>6</v>
      </c>
      <c r="F17">
        <v>0</v>
      </c>
      <c r="G17">
        <v>0</v>
      </c>
      <c r="H17">
        <v>0</v>
      </c>
      <c r="I17">
        <v>0</v>
      </c>
      <c r="J17">
        <v>755.37</v>
      </c>
      <c r="L17" t="str">
        <f t="shared" si="2"/>
        <v>Y</v>
      </c>
      <c r="M17" t="str">
        <f t="shared" si="2"/>
        <v>DOCTORAT</v>
      </c>
      <c r="N17" s="1">
        <f t="shared" si="0"/>
        <v>2.9124799767001601E-2</v>
      </c>
      <c r="O17" s="1">
        <f t="shared" si="1"/>
        <v>0.96293207302381612</v>
      </c>
      <c r="P17" s="1">
        <f t="shared" si="1"/>
        <v>7.9431272091822543E-3</v>
      </c>
    </row>
    <row r="18" spans="1:16" x14ac:dyDescent="0.25">
      <c r="A18" t="s">
        <v>9</v>
      </c>
      <c r="B18" t="s">
        <v>8</v>
      </c>
      <c r="C18">
        <v>2315.5300000000002</v>
      </c>
      <c r="D18">
        <v>26740.5</v>
      </c>
      <c r="E18">
        <v>21.5</v>
      </c>
      <c r="F18">
        <v>37.5</v>
      </c>
      <c r="G18">
        <v>0</v>
      </c>
      <c r="H18">
        <v>0</v>
      </c>
      <c r="I18">
        <v>0</v>
      </c>
      <c r="J18">
        <v>29115.03</v>
      </c>
      <c r="L18" t="str">
        <f t="shared" si="2"/>
        <v>Z</v>
      </c>
      <c r="M18" t="str">
        <f t="shared" si="2"/>
        <v>TOTALS</v>
      </c>
      <c r="N18" s="1">
        <f t="shared" si="0"/>
        <v>7.9530400621259892E-2</v>
      </c>
      <c r="O18" s="1">
        <f t="shared" ref="O18:P21" si="3">+D18/$J18</f>
        <v>0.91844315461807879</v>
      </c>
      <c r="P18" s="1">
        <f t="shared" si="3"/>
        <v>7.3845020939356757E-4</v>
      </c>
    </row>
    <row r="19" spans="1:16" x14ac:dyDescent="0.25">
      <c r="L19">
        <f t="shared" si="2"/>
        <v>0</v>
      </c>
      <c r="M19">
        <f t="shared" si="2"/>
        <v>0</v>
      </c>
      <c r="N19" s="1" t="e">
        <f t="shared" si="0"/>
        <v>#DIV/0!</v>
      </c>
      <c r="O19" s="1" t="e">
        <f t="shared" si="3"/>
        <v>#DIV/0!</v>
      </c>
      <c r="P19" s="1" t="e">
        <f t="shared" si="3"/>
        <v>#DIV/0!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B1" workbookViewId="0">
      <selection sqref="A1:J65536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272.52999999999997</v>
      </c>
      <c r="D2">
        <v>2376.02</v>
      </c>
      <c r="E2">
        <v>69</v>
      </c>
      <c r="F2">
        <v>29.25</v>
      </c>
      <c r="G2">
        <v>0</v>
      </c>
      <c r="H2">
        <v>11.25</v>
      </c>
      <c r="I2">
        <v>0</v>
      </c>
      <c r="J2">
        <v>2758.05</v>
      </c>
      <c r="L2" t="str">
        <f>+A2</f>
        <v>A</v>
      </c>
      <c r="M2" t="str">
        <f>+B2</f>
        <v>Agrònoms</v>
      </c>
      <c r="N2" s="1">
        <f t="shared" ref="N2:N21" si="0">+C2/$J2</f>
        <v>9.8812566849767025E-2</v>
      </c>
      <c r="O2" s="1">
        <f t="shared" ref="O2:P17" si="1">+D2/$J2</f>
        <v>0.86148546980656615</v>
      </c>
      <c r="P2" s="1">
        <f t="shared" si="1"/>
        <v>2.5017675531625604E-2</v>
      </c>
    </row>
    <row r="3" spans="1:16" x14ac:dyDescent="0.25">
      <c r="A3" t="s">
        <v>12</v>
      </c>
      <c r="B3" t="s">
        <v>13</v>
      </c>
      <c r="C3">
        <v>312.31</v>
      </c>
      <c r="D3">
        <v>3439.33</v>
      </c>
      <c r="E3">
        <v>44</v>
      </c>
      <c r="F3">
        <v>11</v>
      </c>
      <c r="G3">
        <v>0</v>
      </c>
      <c r="H3">
        <v>0</v>
      </c>
      <c r="I3">
        <v>0</v>
      </c>
      <c r="J3">
        <v>3806.64</v>
      </c>
      <c r="L3" t="str">
        <f t="shared" ref="L3:M62" si="2">+A3</f>
        <v>B</v>
      </c>
      <c r="M3" t="str">
        <f t="shared" si="2"/>
        <v>ETS Arquit</v>
      </c>
      <c r="N3" s="1">
        <f t="shared" si="0"/>
        <v>8.2043481915810276E-2</v>
      </c>
      <c r="O3" s="1">
        <f t="shared" si="1"/>
        <v>0.90350808061702714</v>
      </c>
      <c r="P3" s="1">
        <f t="shared" si="1"/>
        <v>1.1558749973730114E-2</v>
      </c>
    </row>
    <row r="4" spans="1:16" x14ac:dyDescent="0.25">
      <c r="A4" t="s">
        <v>14</v>
      </c>
      <c r="B4" t="s">
        <v>15</v>
      </c>
      <c r="C4">
        <v>141.63999999999999</v>
      </c>
      <c r="D4">
        <v>2906.16</v>
      </c>
      <c r="E4">
        <v>70.599999999999994</v>
      </c>
      <c r="F4">
        <v>13</v>
      </c>
      <c r="G4">
        <v>0</v>
      </c>
      <c r="H4">
        <v>0</v>
      </c>
      <c r="I4">
        <v>0</v>
      </c>
      <c r="J4">
        <v>3131.4</v>
      </c>
      <c r="L4" t="str">
        <f t="shared" si="2"/>
        <v>C</v>
      </c>
      <c r="M4" t="str">
        <f t="shared" si="2"/>
        <v>Camins</v>
      </c>
      <c r="N4" s="1">
        <f t="shared" si="0"/>
        <v>4.5232164527048598E-2</v>
      </c>
      <c r="O4" s="1">
        <f t="shared" si="1"/>
        <v>0.92807051159225895</v>
      </c>
      <c r="P4" s="1">
        <f t="shared" si="1"/>
        <v>2.2545826148048793E-2</v>
      </c>
    </row>
    <row r="5" spans="1:16" x14ac:dyDescent="0.25">
      <c r="A5" t="s">
        <v>16</v>
      </c>
      <c r="B5" t="s">
        <v>17</v>
      </c>
      <c r="C5">
        <v>285.27999999999997</v>
      </c>
      <c r="D5">
        <v>4555.5200000000004</v>
      </c>
      <c r="E5">
        <v>125.3</v>
      </c>
      <c r="F5">
        <v>35.5</v>
      </c>
      <c r="G5">
        <v>0</v>
      </c>
      <c r="H5">
        <v>43.5</v>
      </c>
      <c r="I5">
        <v>0</v>
      </c>
      <c r="J5">
        <v>5045.1000000000004</v>
      </c>
      <c r="L5" t="str">
        <f t="shared" si="2"/>
        <v>D</v>
      </c>
      <c r="M5" t="str">
        <f t="shared" si="2"/>
        <v>Industr.</v>
      </c>
      <c r="N5" s="1">
        <f t="shared" si="0"/>
        <v>5.6545955481556352E-2</v>
      </c>
      <c r="O5" s="1">
        <f t="shared" si="1"/>
        <v>0.90295930705040539</v>
      </c>
      <c r="P5" s="1">
        <f t="shared" si="1"/>
        <v>2.483597946522368E-2</v>
      </c>
    </row>
    <row r="6" spans="1:16" x14ac:dyDescent="0.25">
      <c r="A6" t="s">
        <v>18</v>
      </c>
      <c r="B6" t="s">
        <v>19</v>
      </c>
      <c r="C6">
        <v>238.8</v>
      </c>
      <c r="D6">
        <v>3215.4</v>
      </c>
      <c r="E6">
        <v>154.5</v>
      </c>
      <c r="F6">
        <v>24</v>
      </c>
      <c r="G6">
        <v>0</v>
      </c>
      <c r="H6">
        <v>22.5</v>
      </c>
      <c r="I6">
        <v>0</v>
      </c>
      <c r="J6">
        <v>3655.2</v>
      </c>
      <c r="L6" t="str">
        <f t="shared" si="2"/>
        <v>E</v>
      </c>
      <c r="M6" t="str">
        <f t="shared" si="2"/>
        <v>ETSIDiseny</v>
      </c>
      <c r="N6" s="1">
        <f t="shared" si="0"/>
        <v>6.5331582403151678E-2</v>
      </c>
      <c r="O6" s="1">
        <f t="shared" si="1"/>
        <v>0.87967826657912018</v>
      </c>
      <c r="P6" s="1">
        <f t="shared" si="1"/>
        <v>4.2268548916611949E-2</v>
      </c>
    </row>
    <row r="7" spans="1:16" x14ac:dyDescent="0.25">
      <c r="A7" t="s">
        <v>44</v>
      </c>
      <c r="B7" t="s">
        <v>45</v>
      </c>
      <c r="C7">
        <v>73.25</v>
      </c>
      <c r="D7">
        <v>1241.6500000000001</v>
      </c>
      <c r="E7">
        <v>37.5</v>
      </c>
      <c r="F7">
        <v>6</v>
      </c>
      <c r="G7">
        <v>0</v>
      </c>
      <c r="H7">
        <v>0</v>
      </c>
      <c r="I7">
        <v>0</v>
      </c>
      <c r="J7">
        <v>1358.4</v>
      </c>
      <c r="L7" t="str">
        <f t="shared" si="2"/>
        <v>F</v>
      </c>
      <c r="M7" t="str">
        <f t="shared" si="2"/>
        <v>ETSMRiE</v>
      </c>
      <c r="N7" s="1">
        <f t="shared" si="0"/>
        <v>5.3923733804475849E-2</v>
      </c>
      <c r="O7" s="1">
        <f t="shared" si="1"/>
        <v>0.91405329799764434</v>
      </c>
      <c r="P7" s="1">
        <f t="shared" si="1"/>
        <v>2.7606007067137808E-2</v>
      </c>
    </row>
    <row r="8" spans="1:16" x14ac:dyDescent="0.25">
      <c r="A8" t="s">
        <v>20</v>
      </c>
      <c r="B8" t="s">
        <v>21</v>
      </c>
      <c r="C8">
        <v>9</v>
      </c>
      <c r="D8">
        <v>1107</v>
      </c>
      <c r="E8">
        <v>40.5</v>
      </c>
      <c r="F8">
        <v>0</v>
      </c>
      <c r="G8">
        <v>0</v>
      </c>
      <c r="H8">
        <v>4.5</v>
      </c>
      <c r="I8">
        <v>0</v>
      </c>
      <c r="J8">
        <v>1161</v>
      </c>
      <c r="L8" t="str">
        <f t="shared" si="2"/>
        <v>G</v>
      </c>
      <c r="M8" t="str">
        <f t="shared" si="2"/>
        <v>Geodesia</v>
      </c>
      <c r="N8" s="1">
        <f t="shared" si="0"/>
        <v>7.7519379844961239E-3</v>
      </c>
      <c r="O8" s="1">
        <f t="shared" si="1"/>
        <v>0.95348837209302328</v>
      </c>
      <c r="P8" s="1">
        <f t="shared" si="1"/>
        <v>3.4883720930232558E-2</v>
      </c>
    </row>
    <row r="9" spans="1:16" x14ac:dyDescent="0.25">
      <c r="A9" t="s">
        <v>22</v>
      </c>
      <c r="B9" t="s">
        <v>23</v>
      </c>
      <c r="C9">
        <v>133.59</v>
      </c>
      <c r="D9">
        <v>2394.91</v>
      </c>
      <c r="E9">
        <v>42</v>
      </c>
      <c r="F9">
        <v>18</v>
      </c>
      <c r="G9">
        <v>0</v>
      </c>
      <c r="H9">
        <v>0</v>
      </c>
      <c r="I9">
        <v>0</v>
      </c>
      <c r="J9">
        <v>2588.5</v>
      </c>
      <c r="L9" t="str">
        <f t="shared" si="2"/>
        <v>H</v>
      </c>
      <c r="M9" t="str">
        <f t="shared" si="2"/>
        <v>Gest.Edif.</v>
      </c>
      <c r="N9" s="1">
        <f t="shared" si="0"/>
        <v>5.1609039984547037E-2</v>
      </c>
      <c r="O9" s="1">
        <f t="shared" si="1"/>
        <v>0.92521151245895306</v>
      </c>
      <c r="P9" s="1">
        <f t="shared" si="1"/>
        <v>1.6225613289549932E-2</v>
      </c>
    </row>
    <row r="10" spans="1:16" x14ac:dyDescent="0.25">
      <c r="A10" t="s">
        <v>48</v>
      </c>
      <c r="B10" t="s">
        <v>49</v>
      </c>
      <c r="C10">
        <v>353</v>
      </c>
      <c r="D10">
        <v>1834</v>
      </c>
      <c r="E10">
        <v>88</v>
      </c>
      <c r="F10">
        <v>0</v>
      </c>
      <c r="G10">
        <v>0</v>
      </c>
      <c r="H10">
        <v>9</v>
      </c>
      <c r="I10">
        <v>0</v>
      </c>
      <c r="J10">
        <v>2284</v>
      </c>
      <c r="L10" t="str">
        <f t="shared" si="2"/>
        <v>I</v>
      </c>
      <c r="M10" t="str">
        <f t="shared" si="2"/>
        <v>Inf.Aplic.</v>
      </c>
      <c r="N10" s="1">
        <f t="shared" si="0"/>
        <v>0.15455341506129597</v>
      </c>
      <c r="O10" s="1">
        <f t="shared" si="1"/>
        <v>0.80297723292469347</v>
      </c>
      <c r="P10" s="1">
        <f t="shared" si="1"/>
        <v>3.8528896672504379E-2</v>
      </c>
    </row>
    <row r="11" spans="1:16" x14ac:dyDescent="0.25">
      <c r="A11" t="s">
        <v>24</v>
      </c>
      <c r="B11" t="s">
        <v>25</v>
      </c>
      <c r="C11">
        <v>230.75</v>
      </c>
      <c r="D11">
        <v>3045.5</v>
      </c>
      <c r="E11">
        <v>68</v>
      </c>
      <c r="F11">
        <v>14</v>
      </c>
      <c r="G11">
        <v>0</v>
      </c>
      <c r="H11">
        <v>16</v>
      </c>
      <c r="I11">
        <v>0</v>
      </c>
      <c r="J11">
        <v>3374.25</v>
      </c>
      <c r="L11" t="str">
        <f t="shared" si="2"/>
        <v>J</v>
      </c>
      <c r="M11" t="str">
        <f t="shared" si="2"/>
        <v>EPS Alcoi</v>
      </c>
      <c r="N11" s="1">
        <f t="shared" si="0"/>
        <v>6.8385567163073271E-2</v>
      </c>
      <c r="O11" s="1">
        <f t="shared" si="1"/>
        <v>0.90257094169074614</v>
      </c>
      <c r="P11" s="1">
        <f t="shared" si="1"/>
        <v>2.0152626509594724E-2</v>
      </c>
    </row>
    <row r="12" spans="1:16" x14ac:dyDescent="0.25">
      <c r="A12" t="s">
        <v>26</v>
      </c>
      <c r="B12" t="s">
        <v>27</v>
      </c>
      <c r="C12">
        <v>639.88</v>
      </c>
      <c r="D12">
        <v>2503.12</v>
      </c>
      <c r="E12">
        <v>18</v>
      </c>
      <c r="F12">
        <v>0</v>
      </c>
      <c r="G12">
        <v>0</v>
      </c>
      <c r="H12">
        <v>0</v>
      </c>
      <c r="I12">
        <v>0</v>
      </c>
      <c r="J12">
        <v>3161</v>
      </c>
      <c r="L12" t="str">
        <f t="shared" si="2"/>
        <v>L</v>
      </c>
      <c r="M12" t="str">
        <f t="shared" si="2"/>
        <v>Fac. BBAA</v>
      </c>
      <c r="N12" s="1">
        <f t="shared" si="0"/>
        <v>0.20242961088263209</v>
      </c>
      <c r="O12" s="1">
        <f t="shared" si="1"/>
        <v>0.7918759886111989</v>
      </c>
      <c r="P12" s="1">
        <f t="shared" si="1"/>
        <v>5.6944005061689337E-3</v>
      </c>
    </row>
    <row r="13" spans="1:16" x14ac:dyDescent="0.25">
      <c r="A13" t="s">
        <v>28</v>
      </c>
      <c r="B13" t="s">
        <v>29</v>
      </c>
      <c r="C13">
        <v>57.6</v>
      </c>
      <c r="D13">
        <v>682.65</v>
      </c>
      <c r="E13">
        <v>24.3</v>
      </c>
      <c r="F13">
        <v>6</v>
      </c>
      <c r="G13">
        <v>0</v>
      </c>
      <c r="H13">
        <v>12</v>
      </c>
      <c r="I13">
        <v>0</v>
      </c>
      <c r="J13">
        <v>782.55</v>
      </c>
      <c r="L13" t="str">
        <f t="shared" si="2"/>
        <v>M</v>
      </c>
      <c r="M13" t="str">
        <f t="shared" si="2"/>
        <v>Fac. Ade</v>
      </c>
      <c r="N13" s="1">
        <f t="shared" si="0"/>
        <v>7.3605520414031053E-2</v>
      </c>
      <c r="O13" s="1">
        <f t="shared" si="1"/>
        <v>0.87234042553191493</v>
      </c>
      <c r="P13" s="1">
        <f t="shared" si="1"/>
        <v>3.1052328924669352E-2</v>
      </c>
    </row>
    <row r="14" spans="1:16" x14ac:dyDescent="0.25">
      <c r="A14" t="s">
        <v>50</v>
      </c>
      <c r="B14" t="s">
        <v>51</v>
      </c>
      <c r="C14">
        <v>235</v>
      </c>
      <c r="D14">
        <v>1555.5</v>
      </c>
      <c r="E14">
        <v>49</v>
      </c>
      <c r="F14">
        <v>4.5</v>
      </c>
      <c r="G14">
        <v>4.5</v>
      </c>
      <c r="H14">
        <v>7.5</v>
      </c>
      <c r="I14">
        <v>0</v>
      </c>
      <c r="J14">
        <v>1856</v>
      </c>
      <c r="L14" t="str">
        <f t="shared" si="2"/>
        <v>P</v>
      </c>
      <c r="M14" t="str">
        <f t="shared" si="2"/>
        <v>Fac.Inf.</v>
      </c>
      <c r="N14" s="1">
        <f t="shared" si="0"/>
        <v>0.12661637931034483</v>
      </c>
      <c r="O14" s="1">
        <f t="shared" si="1"/>
        <v>0.83809267241379315</v>
      </c>
      <c r="P14" s="1">
        <f t="shared" si="1"/>
        <v>2.6400862068965518E-2</v>
      </c>
    </row>
    <row r="15" spans="1:16" x14ac:dyDescent="0.25">
      <c r="A15" t="s">
        <v>30</v>
      </c>
      <c r="B15" t="s">
        <v>31</v>
      </c>
      <c r="C15">
        <v>200.3</v>
      </c>
      <c r="D15">
        <v>2295.27</v>
      </c>
      <c r="E15">
        <v>91</v>
      </c>
      <c r="F15">
        <v>46</v>
      </c>
      <c r="G15">
        <v>0</v>
      </c>
      <c r="H15">
        <v>30</v>
      </c>
      <c r="I15">
        <v>0</v>
      </c>
      <c r="J15">
        <v>2662.57</v>
      </c>
      <c r="L15" t="str">
        <f t="shared" si="2"/>
        <v>Q</v>
      </c>
      <c r="M15" t="str">
        <f t="shared" si="2"/>
        <v>EPS Gandia</v>
      </c>
      <c r="N15" s="1">
        <f t="shared" si="0"/>
        <v>7.522806912118743E-2</v>
      </c>
      <c r="O15" s="1">
        <f t="shared" si="1"/>
        <v>0.86205057519614503</v>
      </c>
      <c r="P15" s="1">
        <f t="shared" si="1"/>
        <v>3.4177505192351749E-2</v>
      </c>
    </row>
    <row r="16" spans="1:16" x14ac:dyDescent="0.25">
      <c r="A16" t="s">
        <v>36</v>
      </c>
      <c r="B16" t="s">
        <v>37</v>
      </c>
      <c r="C16">
        <v>81</v>
      </c>
      <c r="D16">
        <v>1873</v>
      </c>
      <c r="E16">
        <v>55.5</v>
      </c>
      <c r="F16">
        <v>22</v>
      </c>
      <c r="G16">
        <v>0</v>
      </c>
      <c r="H16">
        <v>22</v>
      </c>
      <c r="I16">
        <v>0</v>
      </c>
      <c r="J16">
        <v>2053.5</v>
      </c>
      <c r="L16" t="str">
        <f t="shared" si="2"/>
        <v>T</v>
      </c>
      <c r="M16" t="str">
        <f t="shared" si="2"/>
        <v>ETS Teleco</v>
      </c>
      <c r="N16" s="1">
        <f t="shared" si="0"/>
        <v>3.9444850255661065E-2</v>
      </c>
      <c r="O16" s="1">
        <f t="shared" si="1"/>
        <v>0.91210129047966881</v>
      </c>
      <c r="P16" s="1">
        <f t="shared" si="1"/>
        <v>2.7027027027027029E-2</v>
      </c>
    </row>
    <row r="17" spans="1:16" x14ac:dyDescent="0.25">
      <c r="A17" t="s">
        <v>38</v>
      </c>
      <c r="B17" t="s">
        <v>39</v>
      </c>
      <c r="C17">
        <v>0</v>
      </c>
      <c r="D17">
        <v>69</v>
      </c>
      <c r="E17">
        <v>0</v>
      </c>
      <c r="F17">
        <v>0</v>
      </c>
      <c r="G17">
        <v>0</v>
      </c>
      <c r="H17">
        <v>0</v>
      </c>
      <c r="I17">
        <v>0</v>
      </c>
      <c r="J17">
        <v>69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46</v>
      </c>
      <c r="B18" t="s">
        <v>47</v>
      </c>
      <c r="C18">
        <v>20</v>
      </c>
      <c r="D18">
        <v>1824.62</v>
      </c>
      <c r="E18">
        <v>20</v>
      </c>
      <c r="F18">
        <v>0</v>
      </c>
      <c r="G18">
        <v>0</v>
      </c>
      <c r="H18">
        <v>0</v>
      </c>
      <c r="I18">
        <v>0</v>
      </c>
      <c r="J18">
        <v>1864.62</v>
      </c>
      <c r="L18" t="str">
        <f t="shared" si="2"/>
        <v>Y</v>
      </c>
      <c r="M18" t="str">
        <f t="shared" si="2"/>
        <v>DOCTORAT</v>
      </c>
      <c r="N18" s="1">
        <f t="shared" si="0"/>
        <v>1.0726046057641773E-2</v>
      </c>
      <c r="O18" s="1">
        <f t="shared" ref="O18:P21" si="3">+D18/$J18</f>
        <v>0.97854790788471646</v>
      </c>
      <c r="P18" s="1">
        <f t="shared" si="3"/>
        <v>1.0726046057641773E-2</v>
      </c>
    </row>
    <row r="19" spans="1:16" x14ac:dyDescent="0.25">
      <c r="A19" t="s">
        <v>9</v>
      </c>
      <c r="B19" t="s">
        <v>8</v>
      </c>
      <c r="C19">
        <v>3283.93</v>
      </c>
      <c r="D19">
        <v>36918.65</v>
      </c>
      <c r="E19">
        <v>997.2</v>
      </c>
      <c r="F19">
        <v>229.25</v>
      </c>
      <c r="G19">
        <v>4.5</v>
      </c>
      <c r="H19">
        <v>178.25</v>
      </c>
      <c r="I19">
        <v>0</v>
      </c>
      <c r="J19">
        <v>41611.78</v>
      </c>
      <c r="L19" t="str">
        <f t="shared" si="2"/>
        <v>Z</v>
      </c>
      <c r="M19" t="str">
        <f t="shared" si="2"/>
        <v>TOTALS</v>
      </c>
      <c r="N19" s="1">
        <f t="shared" si="0"/>
        <v>7.8918277468543768E-2</v>
      </c>
      <c r="O19" s="1">
        <f t="shared" si="3"/>
        <v>0.88721631230387166</v>
      </c>
      <c r="P19" s="1">
        <f t="shared" si="3"/>
        <v>2.3964367782392391E-2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B14" sqref="B14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248.17</v>
      </c>
      <c r="D2">
        <v>2391.98</v>
      </c>
      <c r="E2">
        <v>81.25</v>
      </c>
      <c r="F2">
        <v>29.25</v>
      </c>
      <c r="G2">
        <v>0</v>
      </c>
      <c r="H2">
        <v>11.25</v>
      </c>
      <c r="I2">
        <v>0</v>
      </c>
      <c r="J2">
        <v>2761.9</v>
      </c>
      <c r="L2" t="str">
        <f>+A2</f>
        <v>A</v>
      </c>
      <c r="M2" t="str">
        <f>+B2</f>
        <v>Agrònoms</v>
      </c>
      <c r="N2" s="1">
        <f t="shared" ref="N2:N21" si="0">+C2/$J2</f>
        <v>8.9854810094500151E-2</v>
      </c>
      <c r="O2" s="1">
        <f t="shared" ref="O2:P17" si="1">+D2/$J2</f>
        <v>0.86606321735037473</v>
      </c>
      <c r="P2" s="1">
        <f t="shared" si="1"/>
        <v>2.9418154169231325E-2</v>
      </c>
    </row>
    <row r="3" spans="1:16" x14ac:dyDescent="0.25">
      <c r="A3" t="s">
        <v>12</v>
      </c>
      <c r="B3" t="s">
        <v>13</v>
      </c>
      <c r="C3">
        <v>303.47000000000003</v>
      </c>
      <c r="D3">
        <v>3452.86</v>
      </c>
      <c r="E3">
        <v>44</v>
      </c>
      <c r="F3">
        <v>13.75</v>
      </c>
      <c r="G3">
        <v>0</v>
      </c>
      <c r="H3">
        <v>0</v>
      </c>
      <c r="I3">
        <v>0</v>
      </c>
      <c r="J3">
        <v>3814.08</v>
      </c>
      <c r="L3" t="str">
        <f t="shared" ref="L3:M62" si="2">+A3</f>
        <v>B</v>
      </c>
      <c r="M3" t="str">
        <f t="shared" si="2"/>
        <v>ETS Arquit</v>
      </c>
      <c r="N3" s="1">
        <f t="shared" si="0"/>
        <v>7.9565714405570948E-2</v>
      </c>
      <c r="O3" s="1">
        <f t="shared" si="1"/>
        <v>0.90529301954861985</v>
      </c>
      <c r="P3" s="1">
        <f t="shared" si="1"/>
        <v>1.1536202701568923E-2</v>
      </c>
    </row>
    <row r="4" spans="1:16" x14ac:dyDescent="0.25">
      <c r="A4" t="s">
        <v>14</v>
      </c>
      <c r="B4" t="s">
        <v>15</v>
      </c>
      <c r="C4">
        <v>137.9</v>
      </c>
      <c r="D4">
        <v>2938</v>
      </c>
      <c r="E4">
        <v>71.8</v>
      </c>
      <c r="F4">
        <v>33</v>
      </c>
      <c r="G4">
        <v>0</v>
      </c>
      <c r="H4">
        <v>4.5</v>
      </c>
      <c r="I4">
        <v>0</v>
      </c>
      <c r="J4">
        <v>3185.2</v>
      </c>
      <c r="L4" t="str">
        <f t="shared" si="2"/>
        <v>C</v>
      </c>
      <c r="M4" t="str">
        <f t="shared" si="2"/>
        <v>Camins</v>
      </c>
      <c r="N4" s="1">
        <f t="shared" si="0"/>
        <v>4.3293984679141029E-2</v>
      </c>
      <c r="O4" s="1">
        <f t="shared" si="1"/>
        <v>0.92239105864623894</v>
      </c>
      <c r="P4" s="1">
        <f t="shared" si="1"/>
        <v>2.2541755619741304E-2</v>
      </c>
    </row>
    <row r="5" spans="1:16" x14ac:dyDescent="0.25">
      <c r="A5" t="s">
        <v>16</v>
      </c>
      <c r="B5" t="s">
        <v>17</v>
      </c>
      <c r="C5">
        <v>306.72000000000003</v>
      </c>
      <c r="D5">
        <v>4549.93</v>
      </c>
      <c r="E5">
        <v>157.55000000000001</v>
      </c>
      <c r="F5">
        <v>42</v>
      </c>
      <c r="G5">
        <v>0</v>
      </c>
      <c r="H5">
        <v>52</v>
      </c>
      <c r="I5">
        <v>0</v>
      </c>
      <c r="J5">
        <v>5108.2</v>
      </c>
      <c r="L5" t="str">
        <f t="shared" si="2"/>
        <v>D</v>
      </c>
      <c r="M5" t="str">
        <f t="shared" si="2"/>
        <v>Industr.</v>
      </c>
      <c r="N5" s="1">
        <f t="shared" si="0"/>
        <v>6.0044634117693126E-2</v>
      </c>
      <c r="O5" s="1">
        <f t="shared" si="1"/>
        <v>0.8907110136643045</v>
      </c>
      <c r="P5" s="1">
        <f t="shared" si="1"/>
        <v>3.0842566853294708E-2</v>
      </c>
    </row>
    <row r="6" spans="1:16" x14ac:dyDescent="0.25">
      <c r="A6" t="s">
        <v>18</v>
      </c>
      <c r="B6" t="s">
        <v>19</v>
      </c>
      <c r="C6">
        <v>181.3</v>
      </c>
      <c r="D6">
        <v>3228.2</v>
      </c>
      <c r="E6">
        <v>147.5</v>
      </c>
      <c r="F6">
        <v>18</v>
      </c>
      <c r="G6">
        <v>6</v>
      </c>
      <c r="H6">
        <v>22.5</v>
      </c>
      <c r="I6">
        <v>0</v>
      </c>
      <c r="J6">
        <v>3603.5</v>
      </c>
      <c r="L6" t="str">
        <f t="shared" si="2"/>
        <v>E</v>
      </c>
      <c r="M6" t="str">
        <f t="shared" si="2"/>
        <v>ETSIDiseny</v>
      </c>
      <c r="N6" s="1">
        <f t="shared" si="0"/>
        <v>5.0312196475648677E-2</v>
      </c>
      <c r="O6" s="1">
        <f t="shared" si="1"/>
        <v>0.89585125572360202</v>
      </c>
      <c r="P6" s="1">
        <f t="shared" si="1"/>
        <v>4.093242680727071E-2</v>
      </c>
    </row>
    <row r="7" spans="1:16" x14ac:dyDescent="0.25">
      <c r="A7" t="s">
        <v>44</v>
      </c>
      <c r="B7" t="s">
        <v>45</v>
      </c>
      <c r="C7">
        <v>63</v>
      </c>
      <c r="D7">
        <v>1260.4000000000001</v>
      </c>
      <c r="E7">
        <v>39</v>
      </c>
      <c r="F7">
        <v>6</v>
      </c>
      <c r="G7">
        <v>0</v>
      </c>
      <c r="H7">
        <v>0</v>
      </c>
      <c r="I7">
        <v>0</v>
      </c>
      <c r="J7">
        <v>1368.4</v>
      </c>
      <c r="L7" t="str">
        <f t="shared" si="2"/>
        <v>F</v>
      </c>
      <c r="M7" t="str">
        <f t="shared" si="2"/>
        <v>ETSMRiE</v>
      </c>
      <c r="N7" s="1">
        <f t="shared" si="0"/>
        <v>4.6039169833382049E-2</v>
      </c>
      <c r="O7" s="1">
        <f t="shared" si="1"/>
        <v>0.92107570885705936</v>
      </c>
      <c r="P7" s="1">
        <f t="shared" si="1"/>
        <v>2.8500438468284126E-2</v>
      </c>
    </row>
    <row r="8" spans="1:16" x14ac:dyDescent="0.25">
      <c r="A8" t="s">
        <v>20</v>
      </c>
      <c r="B8" t="s">
        <v>21</v>
      </c>
      <c r="C8">
        <v>10.5</v>
      </c>
      <c r="D8">
        <v>1173.75</v>
      </c>
      <c r="E8">
        <v>39</v>
      </c>
      <c r="F8">
        <v>0</v>
      </c>
      <c r="G8">
        <v>0</v>
      </c>
      <c r="H8">
        <v>9</v>
      </c>
      <c r="I8">
        <v>0</v>
      </c>
      <c r="J8">
        <v>1232.25</v>
      </c>
      <c r="L8" t="str">
        <f t="shared" si="2"/>
        <v>G</v>
      </c>
      <c r="M8" t="str">
        <f t="shared" si="2"/>
        <v>Geodesia</v>
      </c>
      <c r="N8" s="1">
        <f t="shared" si="0"/>
        <v>8.5209981740718196E-3</v>
      </c>
      <c r="O8" s="1">
        <f t="shared" si="1"/>
        <v>0.95252586731588562</v>
      </c>
      <c r="P8" s="1">
        <f t="shared" si="1"/>
        <v>3.1649421789409618E-2</v>
      </c>
    </row>
    <row r="9" spans="1:16" x14ac:dyDescent="0.25">
      <c r="A9" t="s">
        <v>22</v>
      </c>
      <c r="B9" t="s">
        <v>23</v>
      </c>
      <c r="C9">
        <v>136.5</v>
      </c>
      <c r="D9">
        <v>2354.65</v>
      </c>
      <c r="E9">
        <v>42</v>
      </c>
      <c r="F9">
        <v>18</v>
      </c>
      <c r="G9">
        <v>0</v>
      </c>
      <c r="H9">
        <v>0</v>
      </c>
      <c r="I9">
        <v>0</v>
      </c>
      <c r="J9">
        <v>2551.15</v>
      </c>
      <c r="L9" t="str">
        <f t="shared" si="2"/>
        <v>H</v>
      </c>
      <c r="M9" t="str">
        <f t="shared" si="2"/>
        <v>Gest.Edif.</v>
      </c>
      <c r="N9" s="1">
        <f t="shared" si="0"/>
        <v>5.3505281931677869E-2</v>
      </c>
      <c r="O9" s="1">
        <f t="shared" si="1"/>
        <v>0.92297591282362856</v>
      </c>
      <c r="P9" s="1">
        <f t="shared" si="1"/>
        <v>1.6463163671285499E-2</v>
      </c>
    </row>
    <row r="10" spans="1:16" x14ac:dyDescent="0.25">
      <c r="A10" t="s">
        <v>48</v>
      </c>
      <c r="B10" t="s">
        <v>49</v>
      </c>
      <c r="C10">
        <v>385.75</v>
      </c>
      <c r="D10">
        <v>1901.25</v>
      </c>
      <c r="E10">
        <v>102</v>
      </c>
      <c r="F10">
        <v>0</v>
      </c>
      <c r="G10">
        <v>0</v>
      </c>
      <c r="H10">
        <v>9</v>
      </c>
      <c r="I10">
        <v>0</v>
      </c>
      <c r="J10">
        <v>2398</v>
      </c>
      <c r="L10" t="str">
        <f t="shared" si="2"/>
        <v>I</v>
      </c>
      <c r="M10" t="str">
        <f t="shared" si="2"/>
        <v>Inf.Aplic.</v>
      </c>
      <c r="N10" s="1">
        <f t="shared" si="0"/>
        <v>0.16086321934945788</v>
      </c>
      <c r="O10" s="1">
        <f t="shared" si="1"/>
        <v>0.79284820683903257</v>
      </c>
      <c r="P10" s="1">
        <f t="shared" si="1"/>
        <v>4.2535446205170975E-2</v>
      </c>
    </row>
    <row r="11" spans="1:16" x14ac:dyDescent="0.25">
      <c r="A11" t="s">
        <v>24</v>
      </c>
      <c r="B11" t="s">
        <v>25</v>
      </c>
      <c r="C11">
        <v>260</v>
      </c>
      <c r="D11">
        <v>2900</v>
      </c>
      <c r="E11">
        <v>89</v>
      </c>
      <c r="F11">
        <v>16</v>
      </c>
      <c r="G11">
        <v>0</v>
      </c>
      <c r="H11">
        <v>14</v>
      </c>
      <c r="I11">
        <v>0</v>
      </c>
      <c r="J11">
        <v>3279</v>
      </c>
      <c r="L11" t="str">
        <f t="shared" si="2"/>
        <v>J</v>
      </c>
      <c r="M11" t="str">
        <f t="shared" si="2"/>
        <v>EPS Alcoi</v>
      </c>
      <c r="N11" s="1">
        <f t="shared" si="0"/>
        <v>7.9292467215614518E-2</v>
      </c>
      <c r="O11" s="1">
        <f t="shared" si="1"/>
        <v>0.88441598048185421</v>
      </c>
      <c r="P11" s="1">
        <f t="shared" si="1"/>
        <v>2.7142421469960355E-2</v>
      </c>
    </row>
    <row r="12" spans="1:16" x14ac:dyDescent="0.25">
      <c r="A12" t="s">
        <v>26</v>
      </c>
      <c r="B12" t="s">
        <v>27</v>
      </c>
      <c r="C12">
        <v>560.6</v>
      </c>
      <c r="D12">
        <v>2578.9</v>
      </c>
      <c r="E12">
        <v>22.5</v>
      </c>
      <c r="F12">
        <v>0</v>
      </c>
      <c r="G12">
        <v>0</v>
      </c>
      <c r="H12">
        <v>6</v>
      </c>
      <c r="I12">
        <v>0</v>
      </c>
      <c r="J12">
        <v>3168</v>
      </c>
      <c r="L12" t="str">
        <f t="shared" si="2"/>
        <v>L</v>
      </c>
      <c r="M12" t="str">
        <f t="shared" si="2"/>
        <v>Fac. BBAA</v>
      </c>
      <c r="N12" s="1">
        <f t="shared" si="0"/>
        <v>0.1769570707070707</v>
      </c>
      <c r="O12" s="1">
        <f t="shared" si="1"/>
        <v>0.81404671717171717</v>
      </c>
      <c r="P12" s="1">
        <f t="shared" si="1"/>
        <v>7.102272727272727E-3</v>
      </c>
    </row>
    <row r="13" spans="1:16" x14ac:dyDescent="0.25">
      <c r="A13" t="s">
        <v>28</v>
      </c>
      <c r="B13" t="s">
        <v>53</v>
      </c>
      <c r="C13">
        <v>46.25</v>
      </c>
      <c r="D13">
        <v>1048.95</v>
      </c>
      <c r="E13">
        <v>62</v>
      </c>
      <c r="F13">
        <v>12</v>
      </c>
      <c r="G13">
        <v>0</v>
      </c>
      <c r="H13">
        <v>12</v>
      </c>
      <c r="I13">
        <v>0</v>
      </c>
      <c r="J13">
        <v>1181.2</v>
      </c>
      <c r="L13" t="str">
        <f t="shared" si="2"/>
        <v>M</v>
      </c>
      <c r="M13" t="str">
        <f>+B13</f>
        <v>Fac. ADE</v>
      </c>
      <c r="N13" s="1">
        <f t="shared" si="0"/>
        <v>3.9155096512021668E-2</v>
      </c>
      <c r="O13" s="1">
        <f t="shared" si="1"/>
        <v>0.8880375888926515</v>
      </c>
      <c r="P13" s="1">
        <f t="shared" si="1"/>
        <v>5.2488994243142566E-2</v>
      </c>
    </row>
    <row r="14" spans="1:16" x14ac:dyDescent="0.25">
      <c r="A14" t="s">
        <v>50</v>
      </c>
      <c r="B14" t="s">
        <v>51</v>
      </c>
      <c r="C14">
        <v>254.75</v>
      </c>
      <c r="D14">
        <v>1573.25</v>
      </c>
      <c r="E14">
        <v>55</v>
      </c>
      <c r="F14">
        <v>4.5</v>
      </c>
      <c r="G14">
        <v>4.5</v>
      </c>
      <c r="H14">
        <v>7.5</v>
      </c>
      <c r="I14">
        <v>0</v>
      </c>
      <c r="J14">
        <v>1899.5</v>
      </c>
      <c r="L14" t="str">
        <f t="shared" si="2"/>
        <v>P</v>
      </c>
      <c r="M14" t="str">
        <f t="shared" si="2"/>
        <v>Fac.Inf.</v>
      </c>
      <c r="N14" s="1">
        <f t="shared" si="0"/>
        <v>0.13411424058962884</v>
      </c>
      <c r="O14" s="1">
        <f t="shared" si="1"/>
        <v>0.8282442748091603</v>
      </c>
      <c r="P14" s="1">
        <f t="shared" si="1"/>
        <v>2.8954988154777574E-2</v>
      </c>
    </row>
    <row r="15" spans="1:16" x14ac:dyDescent="0.25">
      <c r="A15" t="s">
        <v>30</v>
      </c>
      <c r="B15" t="s">
        <v>31</v>
      </c>
      <c r="C15">
        <v>266.58999999999997</v>
      </c>
      <c r="D15">
        <v>2200.69</v>
      </c>
      <c r="E15">
        <v>88</v>
      </c>
      <c r="F15">
        <v>37</v>
      </c>
      <c r="G15">
        <v>0</v>
      </c>
      <c r="H15">
        <v>44.5</v>
      </c>
      <c r="I15">
        <v>0</v>
      </c>
      <c r="J15">
        <v>2636.78</v>
      </c>
      <c r="L15" t="str">
        <f t="shared" si="2"/>
        <v>Q</v>
      </c>
      <c r="M15" t="str">
        <f t="shared" si="2"/>
        <v>EPS Gandia</v>
      </c>
      <c r="N15" s="1">
        <f t="shared" si="0"/>
        <v>0.1011043773086871</v>
      </c>
      <c r="O15" s="1">
        <f t="shared" si="1"/>
        <v>0.8346126715160157</v>
      </c>
      <c r="P15" s="1">
        <f t="shared" si="1"/>
        <v>3.337403954823686E-2</v>
      </c>
    </row>
    <row r="16" spans="1:16" x14ac:dyDescent="0.25">
      <c r="A16" t="s">
        <v>36</v>
      </c>
      <c r="B16" t="s">
        <v>37</v>
      </c>
      <c r="C16">
        <v>109.5</v>
      </c>
      <c r="D16">
        <v>1866</v>
      </c>
      <c r="E16">
        <v>61.5</v>
      </c>
      <c r="F16">
        <v>30</v>
      </c>
      <c r="G16">
        <v>0</v>
      </c>
      <c r="H16">
        <v>30</v>
      </c>
      <c r="I16">
        <v>0</v>
      </c>
      <c r="J16">
        <v>2097</v>
      </c>
      <c r="L16" t="str">
        <f t="shared" si="2"/>
        <v>T</v>
      </c>
      <c r="M16" t="str">
        <f t="shared" si="2"/>
        <v>ETS Teleco</v>
      </c>
      <c r="N16" s="1">
        <f t="shared" si="0"/>
        <v>5.2217453505007151E-2</v>
      </c>
      <c r="O16" s="1">
        <f t="shared" si="1"/>
        <v>0.88984263233190275</v>
      </c>
      <c r="P16" s="1">
        <f t="shared" si="1"/>
        <v>2.9327610872675252E-2</v>
      </c>
    </row>
    <row r="17" spans="1:16" x14ac:dyDescent="0.25">
      <c r="A17" t="s">
        <v>38</v>
      </c>
      <c r="B17" t="s">
        <v>39</v>
      </c>
      <c r="C17">
        <v>0</v>
      </c>
      <c r="D17">
        <v>67.5</v>
      </c>
      <c r="E17">
        <v>0</v>
      </c>
      <c r="F17">
        <v>0</v>
      </c>
      <c r="G17">
        <v>0</v>
      </c>
      <c r="H17">
        <v>0</v>
      </c>
      <c r="I17">
        <v>0</v>
      </c>
      <c r="J17">
        <v>67.5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46</v>
      </c>
      <c r="B18" t="s">
        <v>47</v>
      </c>
      <c r="C18">
        <v>71</v>
      </c>
      <c r="D18">
        <v>1888.18</v>
      </c>
      <c r="E18">
        <v>32</v>
      </c>
      <c r="F18">
        <v>0</v>
      </c>
      <c r="G18">
        <v>0</v>
      </c>
      <c r="H18">
        <v>0</v>
      </c>
      <c r="I18">
        <v>0</v>
      </c>
      <c r="J18">
        <v>1991.18</v>
      </c>
      <c r="L18" t="str">
        <f t="shared" si="2"/>
        <v>Y</v>
      </c>
      <c r="M18" t="str">
        <f t="shared" si="2"/>
        <v>DOCTORAT</v>
      </c>
      <c r="N18" s="1">
        <f t="shared" si="0"/>
        <v>3.5657248465733885E-2</v>
      </c>
      <c r="O18" s="1">
        <f t="shared" ref="O18:P21" si="3">+D18/$J18</f>
        <v>0.9482718789863297</v>
      </c>
      <c r="P18" s="1">
        <f t="shared" si="3"/>
        <v>1.6070872547936398E-2</v>
      </c>
    </row>
    <row r="19" spans="1:16" x14ac:dyDescent="0.25">
      <c r="A19" t="s">
        <v>9</v>
      </c>
      <c r="B19" t="s">
        <v>8</v>
      </c>
      <c r="C19">
        <v>3342</v>
      </c>
      <c r="D19">
        <v>37374.49</v>
      </c>
      <c r="E19">
        <v>1134.0999999999999</v>
      </c>
      <c r="F19">
        <v>259.5</v>
      </c>
      <c r="G19">
        <v>10.5</v>
      </c>
      <c r="H19">
        <v>222.25</v>
      </c>
      <c r="I19">
        <v>0</v>
      </c>
      <c r="J19">
        <v>42342.84</v>
      </c>
      <c r="L19" t="str">
        <f t="shared" si="2"/>
        <v>Z</v>
      </c>
      <c r="M19" t="str">
        <f t="shared" si="2"/>
        <v>TOTALS</v>
      </c>
      <c r="N19" s="1">
        <f t="shared" si="0"/>
        <v>7.8927157460387642E-2</v>
      </c>
      <c r="O19" s="1">
        <f t="shared" si="3"/>
        <v>0.88266375141582376</v>
      </c>
      <c r="P19" s="1">
        <f t="shared" si="3"/>
        <v>2.6783749035256019E-2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J65536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259.49</v>
      </c>
      <c r="D2">
        <v>2491.4</v>
      </c>
      <c r="E2">
        <v>86.96</v>
      </c>
      <c r="F2">
        <v>22.5</v>
      </c>
      <c r="G2">
        <v>0</v>
      </c>
      <c r="H2">
        <v>9</v>
      </c>
      <c r="I2">
        <v>0</v>
      </c>
      <c r="J2">
        <v>2869.35</v>
      </c>
      <c r="L2" t="str">
        <f>+A2</f>
        <v>A</v>
      </c>
      <c r="M2" t="str">
        <f>+B2</f>
        <v>Agrònoms</v>
      </c>
      <c r="N2" s="1">
        <f t="shared" ref="N2:N21" si="0">+C2/$J2</f>
        <v>9.0435115967030869E-2</v>
      </c>
      <c r="O2" s="1">
        <f t="shared" ref="O2:P17" si="1">+D2/$J2</f>
        <v>0.8682802725355917</v>
      </c>
      <c r="P2" s="1">
        <f t="shared" si="1"/>
        <v>3.0306515412898392E-2</v>
      </c>
    </row>
    <row r="3" spans="1:16" x14ac:dyDescent="0.25">
      <c r="A3" t="s">
        <v>12</v>
      </c>
      <c r="B3" t="s">
        <v>13</v>
      </c>
      <c r="C3">
        <v>263</v>
      </c>
      <c r="D3">
        <v>3521.36</v>
      </c>
      <c r="E3">
        <v>29.5</v>
      </c>
      <c r="F3">
        <v>14.5</v>
      </c>
      <c r="G3">
        <v>0</v>
      </c>
      <c r="H3">
        <v>0</v>
      </c>
      <c r="I3">
        <v>0</v>
      </c>
      <c r="J3">
        <v>3828.36</v>
      </c>
      <c r="L3" t="str">
        <f t="shared" ref="L3:M62" si="2">+A3</f>
        <v>B</v>
      </c>
      <c r="M3" t="str">
        <f t="shared" si="2"/>
        <v>ETS Arquit</v>
      </c>
      <c r="N3" s="1">
        <f t="shared" si="0"/>
        <v>6.8697823611154646E-2</v>
      </c>
      <c r="O3" s="1">
        <f t="shared" si="1"/>
        <v>0.91980900437785373</v>
      </c>
      <c r="P3" s="1">
        <f t="shared" si="1"/>
        <v>7.7056494164603117E-3</v>
      </c>
    </row>
    <row r="4" spans="1:16" x14ac:dyDescent="0.25">
      <c r="A4" t="s">
        <v>14</v>
      </c>
      <c r="B4" t="s">
        <v>15</v>
      </c>
      <c r="C4">
        <v>143.4</v>
      </c>
      <c r="D4">
        <v>2872.53</v>
      </c>
      <c r="E4">
        <v>54.3</v>
      </c>
      <c r="F4">
        <v>33</v>
      </c>
      <c r="G4">
        <v>0</v>
      </c>
      <c r="H4">
        <v>13.5</v>
      </c>
      <c r="I4">
        <v>0</v>
      </c>
      <c r="J4">
        <v>3116.73</v>
      </c>
      <c r="L4" t="str">
        <f t="shared" si="2"/>
        <v>C</v>
      </c>
      <c r="M4" t="str">
        <f t="shared" si="2"/>
        <v>Camins</v>
      </c>
      <c r="N4" s="1">
        <f t="shared" si="0"/>
        <v>4.6009760229471272E-2</v>
      </c>
      <c r="O4" s="1">
        <f t="shared" si="1"/>
        <v>0.92164865098997995</v>
      </c>
      <c r="P4" s="1">
        <f t="shared" si="1"/>
        <v>1.7422105860950419E-2</v>
      </c>
    </row>
    <row r="5" spans="1:16" x14ac:dyDescent="0.25">
      <c r="A5" t="s">
        <v>16</v>
      </c>
      <c r="B5" t="s">
        <v>17</v>
      </c>
      <c r="C5">
        <v>283.14999999999998</v>
      </c>
      <c r="D5">
        <v>4718.3999999999996</v>
      </c>
      <c r="E5">
        <v>166.4</v>
      </c>
      <c r="F5">
        <v>27</v>
      </c>
      <c r="G5">
        <v>0</v>
      </c>
      <c r="H5">
        <v>52</v>
      </c>
      <c r="I5">
        <v>0</v>
      </c>
      <c r="J5">
        <v>5246.95</v>
      </c>
      <c r="L5" t="str">
        <f t="shared" si="2"/>
        <v>D</v>
      </c>
      <c r="M5" t="str">
        <f t="shared" si="2"/>
        <v>Industr.</v>
      </c>
      <c r="N5" s="1">
        <f t="shared" si="0"/>
        <v>5.3964684245132885E-2</v>
      </c>
      <c r="O5" s="1">
        <f t="shared" si="1"/>
        <v>0.89926528745271062</v>
      </c>
      <c r="P5" s="1">
        <f t="shared" si="1"/>
        <v>3.1713662222815159E-2</v>
      </c>
    </row>
    <row r="6" spans="1:16" x14ac:dyDescent="0.25">
      <c r="A6" t="s">
        <v>18</v>
      </c>
      <c r="B6" t="s">
        <v>19</v>
      </c>
      <c r="C6">
        <v>174.5</v>
      </c>
      <c r="D6">
        <v>3406</v>
      </c>
      <c r="E6">
        <v>144</v>
      </c>
      <c r="F6">
        <v>24</v>
      </c>
      <c r="G6">
        <v>6</v>
      </c>
      <c r="H6">
        <v>22.5</v>
      </c>
      <c r="I6">
        <v>0</v>
      </c>
      <c r="J6">
        <v>3777</v>
      </c>
      <c r="L6" t="str">
        <f t="shared" si="2"/>
        <v>E</v>
      </c>
      <c r="M6" t="str">
        <f t="shared" si="2"/>
        <v>ETSIDiseny</v>
      </c>
      <c r="N6" s="1">
        <f t="shared" si="0"/>
        <v>4.6200688377018795E-2</v>
      </c>
      <c r="O6" s="1">
        <f t="shared" si="1"/>
        <v>0.90177389462536406</v>
      </c>
      <c r="P6" s="1">
        <f t="shared" si="1"/>
        <v>3.8125496425734713E-2</v>
      </c>
    </row>
    <row r="7" spans="1:16" x14ac:dyDescent="0.25">
      <c r="A7" t="s">
        <v>44</v>
      </c>
      <c r="B7" t="s">
        <v>45</v>
      </c>
      <c r="C7">
        <v>82.35</v>
      </c>
      <c r="D7">
        <v>1403.9</v>
      </c>
      <c r="E7">
        <v>45</v>
      </c>
      <c r="F7">
        <v>6</v>
      </c>
      <c r="G7">
        <v>0</v>
      </c>
      <c r="H7">
        <v>0</v>
      </c>
      <c r="I7">
        <v>0</v>
      </c>
      <c r="J7">
        <v>1537.25</v>
      </c>
      <c r="L7" t="str">
        <f t="shared" si="2"/>
        <v>F</v>
      </c>
      <c r="M7" t="str">
        <f t="shared" si="2"/>
        <v>ETSMRiE</v>
      </c>
      <c r="N7" s="1">
        <f t="shared" si="0"/>
        <v>5.3569686127825658E-2</v>
      </c>
      <c r="O7" s="1">
        <f t="shared" si="1"/>
        <v>0.91325418767279243</v>
      </c>
      <c r="P7" s="1">
        <f t="shared" si="1"/>
        <v>2.9273052528866483E-2</v>
      </c>
    </row>
    <row r="8" spans="1:16" x14ac:dyDescent="0.25">
      <c r="A8" t="s">
        <v>20</v>
      </c>
      <c r="B8" t="s">
        <v>21</v>
      </c>
      <c r="C8">
        <v>21</v>
      </c>
      <c r="D8">
        <v>1136.75</v>
      </c>
      <c r="E8">
        <v>37.5</v>
      </c>
      <c r="F8">
        <v>0</v>
      </c>
      <c r="G8">
        <v>0</v>
      </c>
      <c r="H8">
        <v>9</v>
      </c>
      <c r="I8">
        <v>0</v>
      </c>
      <c r="J8">
        <v>1204.25</v>
      </c>
      <c r="L8" t="str">
        <f t="shared" si="2"/>
        <v>G</v>
      </c>
      <c r="M8" t="str">
        <f t="shared" si="2"/>
        <v>Geodesia</v>
      </c>
      <c r="N8" s="1">
        <f t="shared" si="0"/>
        <v>1.7438239568195974E-2</v>
      </c>
      <c r="O8" s="1">
        <f t="shared" si="1"/>
        <v>0.94394851567365579</v>
      </c>
      <c r="P8" s="1">
        <f t="shared" si="1"/>
        <v>3.1139713514635667E-2</v>
      </c>
    </row>
    <row r="9" spans="1:16" x14ac:dyDescent="0.25">
      <c r="A9" t="s">
        <v>22</v>
      </c>
      <c r="B9" t="s">
        <v>23</v>
      </c>
      <c r="C9">
        <v>127.94</v>
      </c>
      <c r="D9">
        <v>2289.14</v>
      </c>
      <c r="E9">
        <v>51.3</v>
      </c>
      <c r="F9">
        <v>21.9</v>
      </c>
      <c r="G9">
        <v>0</v>
      </c>
      <c r="H9">
        <v>0</v>
      </c>
      <c r="I9">
        <v>0</v>
      </c>
      <c r="J9">
        <v>2490.2800000000002</v>
      </c>
      <c r="L9" t="str">
        <f t="shared" si="2"/>
        <v>H</v>
      </c>
      <c r="M9" t="str">
        <f t="shared" si="2"/>
        <v>Gest.Edif.</v>
      </c>
      <c r="N9" s="1">
        <f t="shared" si="0"/>
        <v>5.1375748911768951E-2</v>
      </c>
      <c r="O9" s="1">
        <f t="shared" si="1"/>
        <v>0.91922996610822871</v>
      </c>
      <c r="P9" s="1">
        <f t="shared" si="1"/>
        <v>2.0600093162214689E-2</v>
      </c>
    </row>
    <row r="10" spans="1:16" x14ac:dyDescent="0.25">
      <c r="A10" t="s">
        <v>48</v>
      </c>
      <c r="B10" t="s">
        <v>49</v>
      </c>
      <c r="C10">
        <v>424.75</v>
      </c>
      <c r="D10">
        <v>1810.7</v>
      </c>
      <c r="E10">
        <v>91.5</v>
      </c>
      <c r="F10">
        <v>0</v>
      </c>
      <c r="G10">
        <v>0</v>
      </c>
      <c r="H10">
        <v>12</v>
      </c>
      <c r="I10">
        <v>0</v>
      </c>
      <c r="J10">
        <v>2338.9499999999998</v>
      </c>
      <c r="L10" t="str">
        <f t="shared" si="2"/>
        <v>I</v>
      </c>
      <c r="M10" t="str">
        <f t="shared" si="2"/>
        <v>Inf.Aplic.</v>
      </c>
      <c r="N10" s="1">
        <f t="shared" si="0"/>
        <v>0.18159858055965286</v>
      </c>
      <c r="O10" s="1">
        <f t="shared" si="1"/>
        <v>0.77415079415977262</v>
      </c>
      <c r="P10" s="1">
        <f t="shared" si="1"/>
        <v>3.9120118001667419E-2</v>
      </c>
    </row>
    <row r="11" spans="1:16" x14ac:dyDescent="0.25">
      <c r="A11" t="s">
        <v>24</v>
      </c>
      <c r="B11" t="s">
        <v>25</v>
      </c>
      <c r="C11">
        <v>323.41000000000003</v>
      </c>
      <c r="D11">
        <v>2884.14</v>
      </c>
      <c r="E11">
        <v>97</v>
      </c>
      <c r="F11">
        <v>16</v>
      </c>
      <c r="G11">
        <v>0</v>
      </c>
      <c r="H11">
        <v>14</v>
      </c>
      <c r="I11">
        <v>0</v>
      </c>
      <c r="J11">
        <v>3334.55</v>
      </c>
      <c r="L11" t="str">
        <f t="shared" si="2"/>
        <v>J</v>
      </c>
      <c r="M11" t="str">
        <f t="shared" si="2"/>
        <v>EPS Alcoi</v>
      </c>
      <c r="N11" s="1">
        <f t="shared" si="0"/>
        <v>9.6987599526172946E-2</v>
      </c>
      <c r="O11" s="1">
        <f t="shared" si="1"/>
        <v>0.86492630189980646</v>
      </c>
      <c r="P11" s="1">
        <f t="shared" si="1"/>
        <v>2.9089382375432966E-2</v>
      </c>
    </row>
    <row r="12" spans="1:16" x14ac:dyDescent="0.25">
      <c r="A12" t="s">
        <v>26</v>
      </c>
      <c r="B12" t="s">
        <v>27</v>
      </c>
      <c r="C12">
        <v>618.29999999999995</v>
      </c>
      <c r="D12">
        <v>2674.2</v>
      </c>
      <c r="E12">
        <v>37.5</v>
      </c>
      <c r="F12">
        <v>0</v>
      </c>
      <c r="G12">
        <v>0</v>
      </c>
      <c r="H12">
        <v>6</v>
      </c>
      <c r="I12">
        <v>0</v>
      </c>
      <c r="J12">
        <v>3336</v>
      </c>
      <c r="L12" t="str">
        <f t="shared" si="2"/>
        <v>L</v>
      </c>
      <c r="M12" t="str">
        <f t="shared" si="2"/>
        <v>Fac. BBAA</v>
      </c>
      <c r="N12" s="1">
        <f t="shared" si="0"/>
        <v>0.18534172661870502</v>
      </c>
      <c r="O12" s="1">
        <f t="shared" si="1"/>
        <v>0.80161870503597121</v>
      </c>
      <c r="P12" s="1">
        <f t="shared" si="1"/>
        <v>1.1241007194244604E-2</v>
      </c>
    </row>
    <row r="13" spans="1:16" x14ac:dyDescent="0.25">
      <c r="A13" t="s">
        <v>28</v>
      </c>
      <c r="B13" t="s">
        <v>29</v>
      </c>
      <c r="C13">
        <v>52.91</v>
      </c>
      <c r="D13">
        <v>1255.04</v>
      </c>
      <c r="E13">
        <v>55.1</v>
      </c>
      <c r="F13">
        <v>12</v>
      </c>
      <c r="G13">
        <v>0</v>
      </c>
      <c r="H13">
        <v>12</v>
      </c>
      <c r="I13">
        <v>0</v>
      </c>
      <c r="J13">
        <v>1387.05</v>
      </c>
      <c r="L13" t="str">
        <f t="shared" si="2"/>
        <v>M</v>
      </c>
      <c r="M13" t="str">
        <f t="shared" si="2"/>
        <v>Fac. Ade</v>
      </c>
      <c r="N13" s="1">
        <f t="shared" si="0"/>
        <v>3.8145704913305212E-2</v>
      </c>
      <c r="O13" s="1">
        <f t="shared" si="1"/>
        <v>0.90482679067084826</v>
      </c>
      <c r="P13" s="1">
        <f t="shared" si="1"/>
        <v>3.9724595364262288E-2</v>
      </c>
    </row>
    <row r="14" spans="1:16" x14ac:dyDescent="0.25">
      <c r="A14" t="s">
        <v>50</v>
      </c>
      <c r="B14" t="s">
        <v>51</v>
      </c>
      <c r="C14">
        <v>195.8</v>
      </c>
      <c r="D14">
        <v>1724.2</v>
      </c>
      <c r="E14">
        <v>63</v>
      </c>
      <c r="F14">
        <v>4.5</v>
      </c>
      <c r="G14">
        <v>4.5</v>
      </c>
      <c r="H14">
        <v>12</v>
      </c>
      <c r="I14">
        <v>0</v>
      </c>
      <c r="J14">
        <v>2004</v>
      </c>
      <c r="L14" t="str">
        <f t="shared" si="2"/>
        <v>P</v>
      </c>
      <c r="M14" t="str">
        <f t="shared" si="2"/>
        <v>Fac.Inf.</v>
      </c>
      <c r="N14" s="1">
        <f t="shared" si="0"/>
        <v>9.7704590818363274E-2</v>
      </c>
      <c r="O14" s="1">
        <f t="shared" si="1"/>
        <v>0.8603792415169661</v>
      </c>
      <c r="P14" s="1">
        <f t="shared" si="1"/>
        <v>3.1437125748502992E-2</v>
      </c>
    </row>
    <row r="15" spans="1:16" x14ac:dyDescent="0.25">
      <c r="A15" t="s">
        <v>30</v>
      </c>
      <c r="B15" t="s">
        <v>31</v>
      </c>
      <c r="C15">
        <v>295.33</v>
      </c>
      <c r="D15">
        <v>2700.17</v>
      </c>
      <c r="E15">
        <v>96.4</v>
      </c>
      <c r="F15">
        <v>42</v>
      </c>
      <c r="G15">
        <v>0</v>
      </c>
      <c r="H15">
        <v>40</v>
      </c>
      <c r="I15">
        <v>0</v>
      </c>
      <c r="J15">
        <v>3173.9</v>
      </c>
      <c r="L15" t="str">
        <f t="shared" si="2"/>
        <v>Q</v>
      </c>
      <c r="M15" t="str">
        <f t="shared" si="2"/>
        <v>EPS Gandia</v>
      </c>
      <c r="N15" s="1">
        <f t="shared" si="0"/>
        <v>9.3049560477645787E-2</v>
      </c>
      <c r="O15" s="1">
        <f t="shared" si="1"/>
        <v>0.85074198935064116</v>
      </c>
      <c r="P15" s="1">
        <f t="shared" si="1"/>
        <v>3.0372727559154353E-2</v>
      </c>
    </row>
    <row r="16" spans="1:16" x14ac:dyDescent="0.25">
      <c r="A16" t="s">
        <v>36</v>
      </c>
      <c r="B16" t="s">
        <v>37</v>
      </c>
      <c r="C16">
        <v>124</v>
      </c>
      <c r="D16">
        <v>1973.6</v>
      </c>
      <c r="E16">
        <v>52.5</v>
      </c>
      <c r="F16">
        <v>30</v>
      </c>
      <c r="G16">
        <v>0</v>
      </c>
      <c r="H16">
        <v>30</v>
      </c>
      <c r="I16">
        <v>0</v>
      </c>
      <c r="J16">
        <v>2210.1</v>
      </c>
      <c r="L16" t="str">
        <f t="shared" si="2"/>
        <v>T</v>
      </c>
      <c r="M16" t="str">
        <f t="shared" si="2"/>
        <v>ETS Teleco</v>
      </c>
      <c r="N16" s="1">
        <f t="shared" si="0"/>
        <v>5.6106058549386911E-2</v>
      </c>
      <c r="O16" s="1">
        <f t="shared" si="1"/>
        <v>0.89299126736346768</v>
      </c>
      <c r="P16" s="1">
        <f t="shared" si="1"/>
        <v>2.3754581240667844E-2</v>
      </c>
    </row>
    <row r="17" spans="1:16" x14ac:dyDescent="0.25">
      <c r="A17" t="s">
        <v>38</v>
      </c>
      <c r="B17" t="s">
        <v>39</v>
      </c>
      <c r="C17">
        <v>0</v>
      </c>
      <c r="D17">
        <v>72</v>
      </c>
      <c r="E17">
        <v>0</v>
      </c>
      <c r="F17">
        <v>0</v>
      </c>
      <c r="G17">
        <v>0</v>
      </c>
      <c r="H17">
        <v>0</v>
      </c>
      <c r="I17">
        <v>0</v>
      </c>
      <c r="J17">
        <v>72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46</v>
      </c>
      <c r="B18" t="s">
        <v>47</v>
      </c>
      <c r="C18">
        <v>51.41</v>
      </c>
      <c r="D18">
        <v>1551.17</v>
      </c>
      <c r="E18">
        <v>37</v>
      </c>
      <c r="F18">
        <v>0</v>
      </c>
      <c r="G18">
        <v>0</v>
      </c>
      <c r="H18">
        <v>0</v>
      </c>
      <c r="I18">
        <v>0</v>
      </c>
      <c r="J18">
        <v>1639.58</v>
      </c>
      <c r="L18" t="str">
        <f t="shared" si="2"/>
        <v>Y</v>
      </c>
      <c r="M18" t="str">
        <f t="shared" si="2"/>
        <v>DOCTORAT</v>
      </c>
      <c r="N18" s="1">
        <f t="shared" si="0"/>
        <v>3.1355591066004711E-2</v>
      </c>
      <c r="O18" s="1">
        <f t="shared" ref="O18:P21" si="3">+D18/$J18</f>
        <v>0.94607765403335009</v>
      </c>
      <c r="P18" s="1">
        <f t="shared" si="3"/>
        <v>2.2566754900645289E-2</v>
      </c>
    </row>
    <row r="19" spans="1:16" x14ac:dyDescent="0.25">
      <c r="A19" t="s">
        <v>9</v>
      </c>
      <c r="B19" t="s">
        <v>8</v>
      </c>
      <c r="C19">
        <v>3440.74</v>
      </c>
      <c r="D19">
        <v>38484.699999999997</v>
      </c>
      <c r="E19">
        <v>1144.96</v>
      </c>
      <c r="F19">
        <v>253.4</v>
      </c>
      <c r="G19">
        <v>10.5</v>
      </c>
      <c r="H19">
        <v>232</v>
      </c>
      <c r="I19">
        <v>0</v>
      </c>
      <c r="J19">
        <v>43566.3</v>
      </c>
      <c r="L19" t="str">
        <f t="shared" si="2"/>
        <v>Z</v>
      </c>
      <c r="M19" t="str">
        <f t="shared" si="2"/>
        <v>TOTALS</v>
      </c>
      <c r="N19" s="1">
        <f t="shared" si="0"/>
        <v>7.8977099271684753E-2</v>
      </c>
      <c r="O19" s="1">
        <f t="shared" si="3"/>
        <v>0.8833593855801386</v>
      </c>
      <c r="P19" s="1">
        <f t="shared" si="3"/>
        <v>2.6280863878731953E-2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J65536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216.27</v>
      </c>
      <c r="D2">
        <v>2519.15</v>
      </c>
      <c r="E2">
        <v>77.739999999999995</v>
      </c>
      <c r="F2">
        <v>22.5</v>
      </c>
      <c r="G2">
        <v>0</v>
      </c>
      <c r="H2">
        <v>9</v>
      </c>
      <c r="I2">
        <v>0</v>
      </c>
      <c r="J2">
        <v>2844.66</v>
      </c>
      <c r="L2" t="str">
        <f>+A2</f>
        <v>A</v>
      </c>
      <c r="M2" t="str">
        <f>+B2</f>
        <v>Agrònoms</v>
      </c>
      <c r="N2" s="1">
        <f t="shared" ref="N2:N21" si="0">+C2/$J2</f>
        <v>7.6026660479635536E-2</v>
      </c>
      <c r="O2" s="1">
        <f t="shared" ref="O2:P17" si="1">+D2/$J2</f>
        <v>0.8855715621550555</v>
      </c>
      <c r="P2" s="1">
        <f t="shared" si="1"/>
        <v>2.7328397769856502E-2</v>
      </c>
    </row>
    <row r="3" spans="1:16" x14ac:dyDescent="0.25">
      <c r="A3" t="s">
        <v>12</v>
      </c>
      <c r="B3" t="s">
        <v>13</v>
      </c>
      <c r="C3">
        <v>282.5</v>
      </c>
      <c r="D3">
        <v>4283.46</v>
      </c>
      <c r="E3">
        <v>30</v>
      </c>
      <c r="F3">
        <v>22</v>
      </c>
      <c r="G3">
        <v>0</v>
      </c>
      <c r="H3">
        <v>0</v>
      </c>
      <c r="I3">
        <v>0</v>
      </c>
      <c r="J3">
        <v>4617.96</v>
      </c>
      <c r="L3" t="str">
        <f t="shared" ref="L3:M62" si="2">+A3</f>
        <v>B</v>
      </c>
      <c r="M3" t="str">
        <f t="shared" si="2"/>
        <v>ETS Arquit</v>
      </c>
      <c r="N3" s="1">
        <f t="shared" si="0"/>
        <v>6.1174198130776361E-2</v>
      </c>
      <c r="O3" s="1">
        <f t="shared" si="1"/>
        <v>0.927565418496479</v>
      </c>
      <c r="P3" s="1">
        <f t="shared" si="1"/>
        <v>6.4963750227373124E-3</v>
      </c>
    </row>
    <row r="4" spans="1:16" x14ac:dyDescent="0.25">
      <c r="A4" t="s">
        <v>14</v>
      </c>
      <c r="B4" t="s">
        <v>15</v>
      </c>
      <c r="C4">
        <v>138.5</v>
      </c>
      <c r="D4">
        <v>2818.55</v>
      </c>
      <c r="E4">
        <v>63.35</v>
      </c>
      <c r="F4">
        <v>33</v>
      </c>
      <c r="G4">
        <v>0</v>
      </c>
      <c r="H4">
        <v>18</v>
      </c>
      <c r="I4">
        <v>0</v>
      </c>
      <c r="J4">
        <v>3071.4</v>
      </c>
      <c r="L4" t="str">
        <f t="shared" si="2"/>
        <v>C</v>
      </c>
      <c r="M4" t="str">
        <f t="shared" si="2"/>
        <v>Camins</v>
      </c>
      <c r="N4" s="1">
        <f t="shared" si="0"/>
        <v>4.5093442729699812E-2</v>
      </c>
      <c r="O4" s="1">
        <f t="shared" si="1"/>
        <v>0.9176759783811943</v>
      </c>
      <c r="P4" s="1">
        <f t="shared" si="1"/>
        <v>2.0625773263007099E-2</v>
      </c>
    </row>
    <row r="5" spans="1:16" x14ac:dyDescent="0.25">
      <c r="A5" t="s">
        <v>16</v>
      </c>
      <c r="B5" t="s">
        <v>17</v>
      </c>
      <c r="C5">
        <v>281.12</v>
      </c>
      <c r="D5">
        <v>4371.63</v>
      </c>
      <c r="E5">
        <v>179.85</v>
      </c>
      <c r="F5">
        <v>25.5</v>
      </c>
      <c r="G5">
        <v>0</v>
      </c>
      <c r="H5">
        <v>52</v>
      </c>
      <c r="I5">
        <v>0</v>
      </c>
      <c r="J5">
        <v>4910.1000000000004</v>
      </c>
      <c r="L5" t="str">
        <f t="shared" si="2"/>
        <v>D</v>
      </c>
      <c r="M5" t="str">
        <f t="shared" si="2"/>
        <v>Industr.</v>
      </c>
      <c r="N5" s="1">
        <f t="shared" si="0"/>
        <v>5.7253416427364E-2</v>
      </c>
      <c r="O5" s="1">
        <f t="shared" si="1"/>
        <v>0.89033420907924476</v>
      </c>
      <c r="P5" s="1">
        <f t="shared" si="1"/>
        <v>3.6628581902608905E-2</v>
      </c>
    </row>
    <row r="6" spans="1:16" x14ac:dyDescent="0.25">
      <c r="A6" t="s">
        <v>18</v>
      </c>
      <c r="B6" t="s">
        <v>19</v>
      </c>
      <c r="C6">
        <v>172</v>
      </c>
      <c r="D6">
        <v>3608.9</v>
      </c>
      <c r="E6">
        <v>172.5</v>
      </c>
      <c r="F6">
        <v>24</v>
      </c>
      <c r="G6">
        <v>6</v>
      </c>
      <c r="H6">
        <v>22.5</v>
      </c>
      <c r="I6">
        <v>0</v>
      </c>
      <c r="J6">
        <v>4005.9</v>
      </c>
      <c r="L6" t="str">
        <f t="shared" si="2"/>
        <v>E</v>
      </c>
      <c r="M6" t="str">
        <f t="shared" si="2"/>
        <v>ETSIDiseny</v>
      </c>
      <c r="N6" s="1">
        <f t="shared" si="0"/>
        <v>4.2936668414089219E-2</v>
      </c>
      <c r="O6" s="1">
        <f t="shared" si="1"/>
        <v>0.90089617813724754</v>
      </c>
      <c r="P6" s="1">
        <f t="shared" si="1"/>
        <v>4.3061484310641801E-2</v>
      </c>
    </row>
    <row r="7" spans="1:16" x14ac:dyDescent="0.25">
      <c r="A7" t="s">
        <v>44</v>
      </c>
      <c r="B7" t="s">
        <v>45</v>
      </c>
      <c r="C7">
        <v>52.4</v>
      </c>
      <c r="D7">
        <v>1461.45</v>
      </c>
      <c r="E7">
        <v>49.5</v>
      </c>
      <c r="F7">
        <v>6</v>
      </c>
      <c r="G7">
        <v>0</v>
      </c>
      <c r="H7">
        <v>0</v>
      </c>
      <c r="I7">
        <v>0</v>
      </c>
      <c r="J7">
        <v>1569.35</v>
      </c>
      <c r="L7" t="str">
        <f t="shared" si="2"/>
        <v>F</v>
      </c>
      <c r="M7" t="str">
        <f t="shared" si="2"/>
        <v>ETSMRiE</v>
      </c>
      <c r="N7" s="1">
        <f t="shared" si="0"/>
        <v>3.3389619906330645E-2</v>
      </c>
      <c r="O7" s="1">
        <f t="shared" si="1"/>
        <v>0.93124542007837652</v>
      </c>
      <c r="P7" s="1">
        <f t="shared" si="1"/>
        <v>3.1541721094720747E-2</v>
      </c>
    </row>
    <row r="8" spans="1:16" x14ac:dyDescent="0.25">
      <c r="A8" t="s">
        <v>20</v>
      </c>
      <c r="B8" t="s">
        <v>21</v>
      </c>
      <c r="C8">
        <v>30</v>
      </c>
      <c r="D8">
        <v>1152.5</v>
      </c>
      <c r="E8">
        <v>37.25</v>
      </c>
      <c r="F8">
        <v>0</v>
      </c>
      <c r="G8">
        <v>0</v>
      </c>
      <c r="H8">
        <v>4.5</v>
      </c>
      <c r="I8">
        <v>0</v>
      </c>
      <c r="J8">
        <v>1224.25</v>
      </c>
      <c r="L8" t="str">
        <f t="shared" si="2"/>
        <v>G</v>
      </c>
      <c r="M8" t="str">
        <f t="shared" si="2"/>
        <v>Geodesia</v>
      </c>
      <c r="N8" s="1">
        <f t="shared" si="0"/>
        <v>2.450479885644272E-2</v>
      </c>
      <c r="O8" s="1">
        <f t="shared" si="1"/>
        <v>0.94139268940167453</v>
      </c>
      <c r="P8" s="1">
        <f t="shared" si="1"/>
        <v>3.0426791913416379E-2</v>
      </c>
    </row>
    <row r="9" spans="1:16" x14ac:dyDescent="0.25">
      <c r="A9" t="s">
        <v>22</v>
      </c>
      <c r="B9" t="s">
        <v>23</v>
      </c>
      <c r="C9">
        <v>114.49</v>
      </c>
      <c r="D9">
        <v>2375.0700000000002</v>
      </c>
      <c r="E9">
        <v>44.8</v>
      </c>
      <c r="F9">
        <v>21.9</v>
      </c>
      <c r="G9">
        <v>0</v>
      </c>
      <c r="H9">
        <v>0</v>
      </c>
      <c r="I9">
        <v>0</v>
      </c>
      <c r="J9">
        <v>2556.2600000000002</v>
      </c>
      <c r="L9" t="str">
        <f t="shared" si="2"/>
        <v>H</v>
      </c>
      <c r="M9" t="str">
        <f t="shared" si="2"/>
        <v>Gest.Edif.</v>
      </c>
      <c r="N9" s="1">
        <f t="shared" si="0"/>
        <v>4.4788088848552177E-2</v>
      </c>
      <c r="O9" s="1">
        <f t="shared" si="1"/>
        <v>0.92911910369054784</v>
      </c>
      <c r="P9" s="1">
        <f t="shared" si="1"/>
        <v>1.7525603811818828E-2</v>
      </c>
    </row>
    <row r="10" spans="1:16" x14ac:dyDescent="0.25">
      <c r="A10" t="s">
        <v>48</v>
      </c>
      <c r="B10" t="s">
        <v>49</v>
      </c>
      <c r="C10">
        <v>381.13</v>
      </c>
      <c r="D10">
        <v>1893.82</v>
      </c>
      <c r="E10">
        <v>114</v>
      </c>
      <c r="F10">
        <v>0</v>
      </c>
      <c r="G10">
        <v>0</v>
      </c>
      <c r="H10">
        <v>12</v>
      </c>
      <c r="I10">
        <v>0</v>
      </c>
      <c r="J10">
        <v>2400.9499999999998</v>
      </c>
      <c r="L10" t="str">
        <f t="shared" si="2"/>
        <v>I</v>
      </c>
      <c r="M10" t="str">
        <f t="shared" si="2"/>
        <v>Inf.Aplic.</v>
      </c>
      <c r="N10" s="1">
        <f t="shared" si="0"/>
        <v>0.158741331556259</v>
      </c>
      <c r="O10" s="1">
        <f t="shared" si="1"/>
        <v>0.78877944147108436</v>
      </c>
      <c r="P10" s="1">
        <f t="shared" si="1"/>
        <v>4.7481205356213169E-2</v>
      </c>
    </row>
    <row r="11" spans="1:16" x14ac:dyDescent="0.25">
      <c r="A11" t="s">
        <v>24</v>
      </c>
      <c r="B11" t="s">
        <v>25</v>
      </c>
      <c r="C11">
        <v>301.35000000000002</v>
      </c>
      <c r="D11">
        <v>2665.3</v>
      </c>
      <c r="E11">
        <v>109.2</v>
      </c>
      <c r="F11">
        <v>14</v>
      </c>
      <c r="G11">
        <v>0</v>
      </c>
      <c r="H11">
        <v>12</v>
      </c>
      <c r="I11">
        <v>0</v>
      </c>
      <c r="J11">
        <v>3101.85</v>
      </c>
      <c r="L11" t="str">
        <f t="shared" si="2"/>
        <v>J</v>
      </c>
      <c r="M11" t="str">
        <f t="shared" si="2"/>
        <v>EPS Alcoi</v>
      </c>
      <c r="N11" s="1">
        <f t="shared" si="0"/>
        <v>9.7151699792059593E-2</v>
      </c>
      <c r="O11" s="1">
        <f t="shared" si="1"/>
        <v>0.85926140851427379</v>
      </c>
      <c r="P11" s="1">
        <f t="shared" si="1"/>
        <v>3.5204797137192323E-2</v>
      </c>
    </row>
    <row r="12" spans="1:16" x14ac:dyDescent="0.25">
      <c r="A12" t="s">
        <v>26</v>
      </c>
      <c r="B12" t="s">
        <v>27</v>
      </c>
      <c r="C12">
        <v>560.66</v>
      </c>
      <c r="D12">
        <v>2796.34</v>
      </c>
      <c r="E12">
        <v>27</v>
      </c>
      <c r="F12">
        <v>0</v>
      </c>
      <c r="G12">
        <v>0</v>
      </c>
      <c r="H12">
        <v>6</v>
      </c>
      <c r="I12">
        <v>0</v>
      </c>
      <c r="J12">
        <v>3390</v>
      </c>
      <c r="L12" t="str">
        <f t="shared" si="2"/>
        <v>L</v>
      </c>
      <c r="M12" t="str">
        <f t="shared" si="2"/>
        <v>Fac. BBAA</v>
      </c>
      <c r="N12" s="1">
        <f t="shared" si="0"/>
        <v>0.16538643067846606</v>
      </c>
      <c r="O12" s="1">
        <f t="shared" si="1"/>
        <v>0.82487905604719769</v>
      </c>
      <c r="P12" s="1">
        <f t="shared" si="1"/>
        <v>7.9646017699115043E-3</v>
      </c>
    </row>
    <row r="13" spans="1:16" x14ac:dyDescent="0.25">
      <c r="A13" t="s">
        <v>28</v>
      </c>
      <c r="B13" t="s">
        <v>29</v>
      </c>
      <c r="C13">
        <v>67.319999999999993</v>
      </c>
      <c r="D13">
        <v>1535.11</v>
      </c>
      <c r="E13">
        <v>85.6</v>
      </c>
      <c r="F13">
        <v>12</v>
      </c>
      <c r="G13">
        <v>0</v>
      </c>
      <c r="H13">
        <v>12</v>
      </c>
      <c r="I13">
        <v>0</v>
      </c>
      <c r="J13">
        <v>1712.03</v>
      </c>
      <c r="L13" t="str">
        <f t="shared" si="2"/>
        <v>M</v>
      </c>
      <c r="M13" t="str">
        <f t="shared" si="2"/>
        <v>Fac. Ade</v>
      </c>
      <c r="N13" s="1">
        <f t="shared" si="0"/>
        <v>3.9321740857344786E-2</v>
      </c>
      <c r="O13" s="1">
        <f t="shared" si="1"/>
        <v>0.89666068935707899</v>
      </c>
      <c r="P13" s="1">
        <f t="shared" si="1"/>
        <v>4.9999123847128846E-2</v>
      </c>
    </row>
    <row r="14" spans="1:16" x14ac:dyDescent="0.25">
      <c r="A14" t="s">
        <v>50</v>
      </c>
      <c r="B14" t="s">
        <v>51</v>
      </c>
      <c r="C14">
        <v>224.75</v>
      </c>
      <c r="D14">
        <v>1716</v>
      </c>
      <c r="E14">
        <v>73.5</v>
      </c>
      <c r="F14">
        <v>4.5</v>
      </c>
      <c r="G14">
        <v>4.5</v>
      </c>
      <c r="H14">
        <v>12</v>
      </c>
      <c r="I14">
        <v>0</v>
      </c>
      <c r="J14">
        <v>2035.25</v>
      </c>
      <c r="L14" t="str">
        <f t="shared" si="2"/>
        <v>P</v>
      </c>
      <c r="M14" t="str">
        <f t="shared" si="2"/>
        <v>Fac.Inf.</v>
      </c>
      <c r="N14" s="1">
        <f t="shared" si="0"/>
        <v>0.11042869426360398</v>
      </c>
      <c r="O14" s="1">
        <f t="shared" si="1"/>
        <v>0.84313966343201086</v>
      </c>
      <c r="P14" s="1">
        <f t="shared" si="1"/>
        <v>3.6113499570077388E-2</v>
      </c>
    </row>
    <row r="15" spans="1:16" x14ac:dyDescent="0.25">
      <c r="A15" t="s">
        <v>30</v>
      </c>
      <c r="B15" t="s">
        <v>31</v>
      </c>
      <c r="C15">
        <v>281.54000000000002</v>
      </c>
      <c r="D15">
        <v>2507.46</v>
      </c>
      <c r="E15">
        <v>134</v>
      </c>
      <c r="F15">
        <v>37</v>
      </c>
      <c r="G15">
        <v>0</v>
      </c>
      <c r="H15">
        <v>34</v>
      </c>
      <c r="I15">
        <v>0</v>
      </c>
      <c r="J15">
        <v>2994</v>
      </c>
      <c r="L15" t="str">
        <f t="shared" si="2"/>
        <v>Q</v>
      </c>
      <c r="M15" t="str">
        <f t="shared" si="2"/>
        <v>EPS Gandia</v>
      </c>
      <c r="N15" s="1">
        <f t="shared" si="0"/>
        <v>9.4034736138944558E-2</v>
      </c>
      <c r="O15" s="1">
        <f t="shared" si="1"/>
        <v>0.83749498997995997</v>
      </c>
      <c r="P15" s="1">
        <f t="shared" si="1"/>
        <v>4.4756179024716097E-2</v>
      </c>
    </row>
    <row r="16" spans="1:16" x14ac:dyDescent="0.25">
      <c r="A16" t="s">
        <v>36</v>
      </c>
      <c r="B16" t="s">
        <v>37</v>
      </c>
      <c r="C16">
        <v>130</v>
      </c>
      <c r="D16">
        <v>1978</v>
      </c>
      <c r="E16">
        <v>51.5</v>
      </c>
      <c r="F16">
        <v>30</v>
      </c>
      <c r="G16">
        <v>0</v>
      </c>
      <c r="H16">
        <v>30</v>
      </c>
      <c r="I16">
        <v>0</v>
      </c>
      <c r="J16">
        <v>2219.5</v>
      </c>
      <c r="L16" t="str">
        <f t="shared" si="2"/>
        <v>T</v>
      </c>
      <c r="M16" t="str">
        <f t="shared" si="2"/>
        <v>ETS Teleco</v>
      </c>
      <c r="N16" s="1">
        <f t="shared" si="0"/>
        <v>5.8571750394232937E-2</v>
      </c>
      <c r="O16" s="1">
        <f t="shared" si="1"/>
        <v>0.89119170984455953</v>
      </c>
      <c r="P16" s="1">
        <f t="shared" si="1"/>
        <v>2.3203424194638431E-2</v>
      </c>
    </row>
    <row r="17" spans="1:16" x14ac:dyDescent="0.25">
      <c r="A17" t="s">
        <v>38</v>
      </c>
      <c r="B17" t="s">
        <v>39</v>
      </c>
      <c r="C17">
        <v>0</v>
      </c>
      <c r="D17">
        <v>103.5</v>
      </c>
      <c r="E17">
        <v>0</v>
      </c>
      <c r="F17">
        <v>0</v>
      </c>
      <c r="G17">
        <v>0</v>
      </c>
      <c r="H17">
        <v>0</v>
      </c>
      <c r="I17">
        <v>0</v>
      </c>
      <c r="J17">
        <v>103.5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46</v>
      </c>
      <c r="B18" t="s">
        <v>47</v>
      </c>
      <c r="C18">
        <v>36.479999999999997</v>
      </c>
      <c r="D18">
        <v>1935.16</v>
      </c>
      <c r="E18">
        <v>82</v>
      </c>
      <c r="F18">
        <v>0</v>
      </c>
      <c r="G18">
        <v>0</v>
      </c>
      <c r="H18">
        <v>0</v>
      </c>
      <c r="I18">
        <v>0</v>
      </c>
      <c r="J18">
        <v>2053.64</v>
      </c>
      <c r="L18" t="str">
        <f t="shared" si="2"/>
        <v>Y</v>
      </c>
      <c r="M18" t="str">
        <f t="shared" si="2"/>
        <v>DOCTORAT</v>
      </c>
      <c r="N18" s="1">
        <f t="shared" si="0"/>
        <v>1.7763580763911883E-2</v>
      </c>
      <c r="O18" s="1">
        <f t="shared" ref="O18:P21" si="3">+D18/$J18</f>
        <v>0.94230731773825993</v>
      </c>
      <c r="P18" s="1">
        <f t="shared" si="3"/>
        <v>3.9929101497828245E-2</v>
      </c>
    </row>
    <row r="19" spans="1:16" x14ac:dyDescent="0.25">
      <c r="A19" t="s">
        <v>9</v>
      </c>
      <c r="B19" t="s">
        <v>8</v>
      </c>
      <c r="C19">
        <v>3270.51</v>
      </c>
      <c r="D19">
        <v>39721.4</v>
      </c>
      <c r="E19">
        <v>1331.79</v>
      </c>
      <c r="F19">
        <v>252.4</v>
      </c>
      <c r="G19">
        <v>10.5</v>
      </c>
      <c r="H19">
        <v>224</v>
      </c>
      <c r="I19">
        <v>0</v>
      </c>
      <c r="J19">
        <v>44810.6</v>
      </c>
      <c r="L19" t="str">
        <f t="shared" si="2"/>
        <v>Z</v>
      </c>
      <c r="M19" t="str">
        <f t="shared" si="2"/>
        <v>TOTALS</v>
      </c>
      <c r="N19" s="1">
        <f t="shared" si="0"/>
        <v>7.2985186540684574E-2</v>
      </c>
      <c r="O19" s="1">
        <f t="shared" si="3"/>
        <v>0.88642865750514388</v>
      </c>
      <c r="P19" s="1">
        <f t="shared" si="3"/>
        <v>2.9720423292703066E-2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J65536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233.86</v>
      </c>
      <c r="D2">
        <v>2586.2800000000002</v>
      </c>
      <c r="E2">
        <v>95.37</v>
      </c>
      <c r="F2">
        <v>22.5</v>
      </c>
      <c r="G2">
        <v>0</v>
      </c>
      <c r="H2">
        <v>4.5</v>
      </c>
      <c r="I2">
        <v>0</v>
      </c>
      <c r="J2">
        <v>2942.51</v>
      </c>
      <c r="L2" t="str">
        <f>+A2</f>
        <v>A</v>
      </c>
      <c r="M2" t="str">
        <f>+B2</f>
        <v>Agrònoms</v>
      </c>
      <c r="N2" s="1">
        <f t="shared" ref="N2:N21" si="0">+C2/$J2</f>
        <v>7.9476365415920416E-2</v>
      </c>
      <c r="O2" s="1">
        <f t="shared" ref="O2:P17" si="1">+D2/$J2</f>
        <v>0.87893669010470654</v>
      </c>
      <c r="P2" s="1">
        <f t="shared" si="1"/>
        <v>3.2411104805081373E-2</v>
      </c>
    </row>
    <row r="3" spans="1:16" x14ac:dyDescent="0.25">
      <c r="A3" t="s">
        <v>12</v>
      </c>
      <c r="B3" t="s">
        <v>13</v>
      </c>
      <c r="C3">
        <v>196.36</v>
      </c>
      <c r="D3">
        <v>4546</v>
      </c>
      <c r="E3">
        <v>33</v>
      </c>
      <c r="F3">
        <v>22</v>
      </c>
      <c r="G3">
        <v>0</v>
      </c>
      <c r="H3">
        <v>0</v>
      </c>
      <c r="I3">
        <v>0</v>
      </c>
      <c r="J3">
        <v>4797.3599999999997</v>
      </c>
      <c r="L3" t="str">
        <f t="shared" ref="L3:M62" si="2">+A3</f>
        <v>B</v>
      </c>
      <c r="M3" t="str">
        <f t="shared" si="2"/>
        <v>ETS Arquit</v>
      </c>
      <c r="N3" s="1">
        <f t="shared" si="0"/>
        <v>4.0930845298247372E-2</v>
      </c>
      <c r="O3" s="1">
        <f t="shared" si="1"/>
        <v>0.94760451581703276</v>
      </c>
      <c r="P3" s="1">
        <f t="shared" si="1"/>
        <v>6.8787833308319585E-3</v>
      </c>
    </row>
    <row r="4" spans="1:16" x14ac:dyDescent="0.25">
      <c r="A4" t="s">
        <v>14</v>
      </c>
      <c r="B4" t="s">
        <v>15</v>
      </c>
      <c r="C4">
        <v>166.67</v>
      </c>
      <c r="D4">
        <v>2864.28</v>
      </c>
      <c r="E4">
        <v>63.65</v>
      </c>
      <c r="F4">
        <v>33</v>
      </c>
      <c r="G4">
        <v>0</v>
      </c>
      <c r="H4">
        <v>22.5</v>
      </c>
      <c r="I4">
        <v>0</v>
      </c>
      <c r="J4">
        <v>3150.1</v>
      </c>
      <c r="L4" t="str">
        <f t="shared" si="2"/>
        <v>C</v>
      </c>
      <c r="M4" t="str">
        <f t="shared" si="2"/>
        <v>Camins</v>
      </c>
      <c r="N4" s="1">
        <f t="shared" si="0"/>
        <v>5.290943144662074E-2</v>
      </c>
      <c r="O4" s="1">
        <f t="shared" si="1"/>
        <v>0.90926637249611131</v>
      </c>
      <c r="P4" s="1">
        <f t="shared" si="1"/>
        <v>2.0205707755309357E-2</v>
      </c>
    </row>
    <row r="5" spans="1:16" x14ac:dyDescent="0.25">
      <c r="A5" t="s">
        <v>16</v>
      </c>
      <c r="B5" t="s">
        <v>17</v>
      </c>
      <c r="C5">
        <v>295.19</v>
      </c>
      <c r="D5">
        <v>4255.8599999999997</v>
      </c>
      <c r="E5">
        <v>192.55</v>
      </c>
      <c r="F5">
        <v>25.5</v>
      </c>
      <c r="G5">
        <v>0</v>
      </c>
      <c r="H5">
        <v>50</v>
      </c>
      <c r="I5">
        <v>0</v>
      </c>
      <c r="J5">
        <v>4819.1000000000004</v>
      </c>
      <c r="L5" t="str">
        <f t="shared" si="2"/>
        <v>D</v>
      </c>
      <c r="M5" t="str">
        <f t="shared" si="2"/>
        <v>Industr.</v>
      </c>
      <c r="N5" s="1">
        <f t="shared" si="0"/>
        <v>6.1254176090971335E-2</v>
      </c>
      <c r="O5" s="1">
        <f t="shared" si="1"/>
        <v>0.88312340478512574</v>
      </c>
      <c r="P5" s="1">
        <f t="shared" si="1"/>
        <v>3.9955593368056277E-2</v>
      </c>
    </row>
    <row r="6" spans="1:16" x14ac:dyDescent="0.25">
      <c r="A6" t="s">
        <v>18</v>
      </c>
      <c r="B6" t="s">
        <v>19</v>
      </c>
      <c r="C6">
        <v>227.92</v>
      </c>
      <c r="D6">
        <v>3878.48</v>
      </c>
      <c r="E6">
        <v>201.1</v>
      </c>
      <c r="F6">
        <v>18</v>
      </c>
      <c r="G6">
        <v>12</v>
      </c>
      <c r="H6">
        <v>24</v>
      </c>
      <c r="I6">
        <v>0</v>
      </c>
      <c r="J6">
        <v>4361.5</v>
      </c>
      <c r="L6" t="str">
        <f t="shared" si="2"/>
        <v>E</v>
      </c>
      <c r="M6" t="str">
        <f t="shared" si="2"/>
        <v>ETSIDiseny</v>
      </c>
      <c r="N6" s="1">
        <f t="shared" si="0"/>
        <v>5.2257250945775532E-2</v>
      </c>
      <c r="O6" s="1">
        <f t="shared" si="1"/>
        <v>0.88925369712254954</v>
      </c>
      <c r="P6" s="1">
        <f t="shared" si="1"/>
        <v>4.610799037028545E-2</v>
      </c>
    </row>
    <row r="7" spans="1:16" x14ac:dyDescent="0.25">
      <c r="A7" t="s">
        <v>44</v>
      </c>
      <c r="B7" t="s">
        <v>45</v>
      </c>
      <c r="C7">
        <v>46</v>
      </c>
      <c r="D7">
        <v>1413.65</v>
      </c>
      <c r="E7">
        <v>49.5</v>
      </c>
      <c r="F7">
        <v>6</v>
      </c>
      <c r="G7">
        <v>0</v>
      </c>
      <c r="H7">
        <v>0</v>
      </c>
      <c r="I7">
        <v>0</v>
      </c>
      <c r="J7">
        <v>1515.15</v>
      </c>
      <c r="L7" t="str">
        <f t="shared" si="2"/>
        <v>F</v>
      </c>
      <c r="M7" t="str">
        <f t="shared" si="2"/>
        <v>ETSMRiE</v>
      </c>
      <c r="N7" s="1">
        <f t="shared" si="0"/>
        <v>3.0360030360030359E-2</v>
      </c>
      <c r="O7" s="1">
        <f t="shared" si="1"/>
        <v>0.93300993300993307</v>
      </c>
      <c r="P7" s="1">
        <f t="shared" si="1"/>
        <v>3.267003267003267E-2</v>
      </c>
    </row>
    <row r="8" spans="1:16" x14ac:dyDescent="0.25">
      <c r="A8" t="s">
        <v>20</v>
      </c>
      <c r="B8" t="s">
        <v>21</v>
      </c>
      <c r="C8">
        <v>27</v>
      </c>
      <c r="D8">
        <v>1156</v>
      </c>
      <c r="E8">
        <v>40.5</v>
      </c>
      <c r="F8">
        <v>0</v>
      </c>
      <c r="G8">
        <v>0</v>
      </c>
      <c r="H8">
        <v>4.5</v>
      </c>
      <c r="I8">
        <v>0</v>
      </c>
      <c r="J8">
        <v>1228</v>
      </c>
      <c r="L8" t="str">
        <f t="shared" si="2"/>
        <v>G</v>
      </c>
      <c r="M8" t="str">
        <f t="shared" si="2"/>
        <v>Geodesia</v>
      </c>
      <c r="N8" s="1">
        <f t="shared" si="0"/>
        <v>2.1986970684039087E-2</v>
      </c>
      <c r="O8" s="1">
        <f t="shared" si="1"/>
        <v>0.94136807817589574</v>
      </c>
      <c r="P8" s="1">
        <f t="shared" si="1"/>
        <v>3.2980456026058633E-2</v>
      </c>
    </row>
    <row r="9" spans="1:16" x14ac:dyDescent="0.25">
      <c r="A9" t="s">
        <v>22</v>
      </c>
      <c r="B9" t="s">
        <v>23</v>
      </c>
      <c r="C9">
        <v>115.75</v>
      </c>
      <c r="D9">
        <v>2231.4499999999998</v>
      </c>
      <c r="E9">
        <v>53.15</v>
      </c>
      <c r="F9">
        <v>14.3</v>
      </c>
      <c r="G9">
        <v>0</v>
      </c>
      <c r="H9">
        <v>0</v>
      </c>
      <c r="I9">
        <v>0</v>
      </c>
      <c r="J9">
        <v>2414.65</v>
      </c>
      <c r="L9" t="str">
        <f t="shared" si="2"/>
        <v>H</v>
      </c>
      <c r="M9" t="str">
        <f t="shared" si="2"/>
        <v>Gest.Edif.</v>
      </c>
      <c r="N9" s="1">
        <f t="shared" si="0"/>
        <v>4.7936553951918495E-2</v>
      </c>
      <c r="O9" s="1">
        <f t="shared" si="1"/>
        <v>0.92412979106702819</v>
      </c>
      <c r="P9" s="1">
        <f t="shared" si="1"/>
        <v>2.2011471641852857E-2</v>
      </c>
    </row>
    <row r="10" spans="1:16" x14ac:dyDescent="0.25">
      <c r="A10" t="s">
        <v>48</v>
      </c>
      <c r="B10" t="s">
        <v>49</v>
      </c>
      <c r="C10">
        <v>447.5</v>
      </c>
      <c r="D10">
        <v>1806.9</v>
      </c>
      <c r="E10">
        <v>129</v>
      </c>
      <c r="F10">
        <v>0</v>
      </c>
      <c r="G10">
        <v>0</v>
      </c>
      <c r="H10">
        <v>12</v>
      </c>
      <c r="I10">
        <v>0</v>
      </c>
      <c r="J10">
        <v>2395.4</v>
      </c>
      <c r="L10" t="str">
        <f t="shared" si="2"/>
        <v>I</v>
      </c>
      <c r="M10" t="str">
        <f t="shared" si="2"/>
        <v>Inf.Aplic.</v>
      </c>
      <c r="N10" s="1">
        <f t="shared" si="0"/>
        <v>0.18681639809635134</v>
      </c>
      <c r="O10" s="1">
        <f t="shared" si="1"/>
        <v>0.75432078149787096</v>
      </c>
      <c r="P10" s="1">
        <f t="shared" si="1"/>
        <v>5.3853218669115806E-2</v>
      </c>
    </row>
    <row r="11" spans="1:16" x14ac:dyDescent="0.25">
      <c r="A11" t="s">
        <v>24</v>
      </c>
      <c r="B11" t="s">
        <v>25</v>
      </c>
      <c r="C11">
        <v>315.61</v>
      </c>
      <c r="D11">
        <v>2580.84</v>
      </c>
      <c r="E11">
        <v>152.02000000000001</v>
      </c>
      <c r="F11">
        <v>12</v>
      </c>
      <c r="G11">
        <v>0</v>
      </c>
      <c r="H11">
        <v>12</v>
      </c>
      <c r="I11">
        <v>0</v>
      </c>
      <c r="J11">
        <v>3072.47</v>
      </c>
      <c r="L11" t="str">
        <f t="shared" si="2"/>
        <v>J</v>
      </c>
      <c r="M11" t="str">
        <f t="shared" si="2"/>
        <v>EPS Alcoi</v>
      </c>
      <c r="N11" s="1">
        <f t="shared" si="0"/>
        <v>0.10272191429045688</v>
      </c>
      <c r="O11" s="1">
        <f t="shared" si="1"/>
        <v>0.8399886736078791</v>
      </c>
      <c r="P11" s="1">
        <f t="shared" si="1"/>
        <v>4.947810719063165E-2</v>
      </c>
    </row>
    <row r="12" spans="1:16" x14ac:dyDescent="0.25">
      <c r="A12" t="s">
        <v>26</v>
      </c>
      <c r="B12" t="s">
        <v>27</v>
      </c>
      <c r="C12">
        <v>527.17999999999995</v>
      </c>
      <c r="D12">
        <v>2864.82</v>
      </c>
      <c r="E12">
        <v>54</v>
      </c>
      <c r="F12">
        <v>0</v>
      </c>
      <c r="G12">
        <v>0</v>
      </c>
      <c r="H12">
        <v>6</v>
      </c>
      <c r="I12">
        <v>0</v>
      </c>
      <c r="J12">
        <v>3452</v>
      </c>
      <c r="L12" t="str">
        <f t="shared" si="2"/>
        <v>L</v>
      </c>
      <c r="M12" t="str">
        <f t="shared" si="2"/>
        <v>Fac. BBAA</v>
      </c>
      <c r="N12" s="1">
        <f t="shared" si="0"/>
        <v>0.15271726535341829</v>
      </c>
      <c r="O12" s="1">
        <f t="shared" si="1"/>
        <v>0.8299015063731171</v>
      </c>
      <c r="P12" s="1">
        <f t="shared" si="1"/>
        <v>1.5643105446118192E-2</v>
      </c>
    </row>
    <row r="13" spans="1:16" x14ac:dyDescent="0.25">
      <c r="A13" t="s">
        <v>28</v>
      </c>
      <c r="B13" t="s">
        <v>29</v>
      </c>
      <c r="C13">
        <v>92.72</v>
      </c>
      <c r="D13">
        <v>1537.45</v>
      </c>
      <c r="E13">
        <v>148.75</v>
      </c>
      <c r="F13">
        <v>12</v>
      </c>
      <c r="G13">
        <v>0</v>
      </c>
      <c r="H13">
        <v>12</v>
      </c>
      <c r="I13">
        <v>0</v>
      </c>
      <c r="J13">
        <v>1802.92</v>
      </c>
      <c r="L13" t="str">
        <f t="shared" si="2"/>
        <v>M</v>
      </c>
      <c r="M13" t="str">
        <f t="shared" si="2"/>
        <v>Fac. Ade</v>
      </c>
      <c r="N13" s="1">
        <f t="shared" si="0"/>
        <v>5.1427683979322431E-2</v>
      </c>
      <c r="O13" s="1">
        <f t="shared" si="1"/>
        <v>0.85275552991813275</v>
      </c>
      <c r="P13" s="1">
        <f t="shared" si="1"/>
        <v>8.2505047367603668E-2</v>
      </c>
    </row>
    <row r="14" spans="1:16" x14ac:dyDescent="0.25">
      <c r="A14" t="s">
        <v>50</v>
      </c>
      <c r="B14" t="s">
        <v>51</v>
      </c>
      <c r="C14">
        <v>236.75</v>
      </c>
      <c r="D14">
        <v>1678.78</v>
      </c>
      <c r="E14">
        <v>104.5</v>
      </c>
      <c r="F14">
        <v>4.5</v>
      </c>
      <c r="G14">
        <v>4.5</v>
      </c>
      <c r="H14">
        <v>12</v>
      </c>
      <c r="I14">
        <v>0</v>
      </c>
      <c r="J14">
        <v>2041.03</v>
      </c>
      <c r="L14" t="str">
        <f t="shared" si="2"/>
        <v>P</v>
      </c>
      <c r="M14" t="str">
        <f t="shared" si="2"/>
        <v>Fac.Inf.</v>
      </c>
      <c r="N14" s="1">
        <f t="shared" si="0"/>
        <v>0.11599535528630153</v>
      </c>
      <c r="O14" s="1">
        <f t="shared" si="1"/>
        <v>0.82251608256615527</v>
      </c>
      <c r="P14" s="1">
        <f t="shared" si="1"/>
        <v>5.1199639397755056E-2</v>
      </c>
    </row>
    <row r="15" spans="1:16" x14ac:dyDescent="0.25">
      <c r="A15" t="s">
        <v>30</v>
      </c>
      <c r="B15" t="s">
        <v>31</v>
      </c>
      <c r="C15">
        <v>285.81</v>
      </c>
      <c r="D15">
        <v>2534.79</v>
      </c>
      <c r="E15">
        <v>137.5</v>
      </c>
      <c r="F15">
        <v>37</v>
      </c>
      <c r="G15">
        <v>0</v>
      </c>
      <c r="H15">
        <v>34</v>
      </c>
      <c r="I15">
        <v>0</v>
      </c>
      <c r="J15">
        <v>3029.1</v>
      </c>
      <c r="L15" t="str">
        <f t="shared" si="2"/>
        <v>Q</v>
      </c>
      <c r="M15" t="str">
        <f t="shared" si="2"/>
        <v>EPS Gandia</v>
      </c>
      <c r="N15" s="1">
        <f t="shared" si="0"/>
        <v>9.4354758839259187E-2</v>
      </c>
      <c r="O15" s="1">
        <f t="shared" si="1"/>
        <v>0.83681291472714669</v>
      </c>
      <c r="P15" s="1">
        <f t="shared" si="1"/>
        <v>4.5393021029348654E-2</v>
      </c>
    </row>
    <row r="16" spans="1:16" x14ac:dyDescent="0.25">
      <c r="A16" t="s">
        <v>36</v>
      </c>
      <c r="B16" t="s">
        <v>37</v>
      </c>
      <c r="C16">
        <v>149.5</v>
      </c>
      <c r="D16">
        <v>1949.55</v>
      </c>
      <c r="E16">
        <v>56</v>
      </c>
      <c r="F16">
        <v>30</v>
      </c>
      <c r="G16">
        <v>0</v>
      </c>
      <c r="H16">
        <v>30</v>
      </c>
      <c r="I16">
        <v>0</v>
      </c>
      <c r="J16">
        <v>2215.0500000000002</v>
      </c>
      <c r="L16" t="str">
        <f t="shared" si="2"/>
        <v>T</v>
      </c>
      <c r="M16" t="str">
        <f t="shared" si="2"/>
        <v>ETS Teleco</v>
      </c>
      <c r="N16" s="1">
        <f t="shared" si="0"/>
        <v>6.7492833118891218E-2</v>
      </c>
      <c r="O16" s="1">
        <f t="shared" si="1"/>
        <v>0.88013814586578176</v>
      </c>
      <c r="P16" s="1">
        <f t="shared" si="1"/>
        <v>2.528159635222681E-2</v>
      </c>
    </row>
    <row r="17" spans="1:16" x14ac:dyDescent="0.25">
      <c r="A17" t="s">
        <v>38</v>
      </c>
      <c r="B17" t="s">
        <v>39</v>
      </c>
      <c r="C17">
        <v>0</v>
      </c>
      <c r="D17">
        <v>103.5</v>
      </c>
      <c r="E17">
        <v>0</v>
      </c>
      <c r="F17">
        <v>0</v>
      </c>
      <c r="G17">
        <v>0</v>
      </c>
      <c r="H17">
        <v>0</v>
      </c>
      <c r="I17">
        <v>0</v>
      </c>
      <c r="J17">
        <v>103.5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46</v>
      </c>
      <c r="B18" t="s">
        <v>47</v>
      </c>
      <c r="C18">
        <v>42.46</v>
      </c>
      <c r="D18">
        <v>2601.6799999999998</v>
      </c>
      <c r="E18">
        <v>54</v>
      </c>
      <c r="F18">
        <v>0</v>
      </c>
      <c r="G18">
        <v>0</v>
      </c>
      <c r="H18">
        <v>0</v>
      </c>
      <c r="I18">
        <v>0</v>
      </c>
      <c r="J18">
        <v>2698.14</v>
      </c>
      <c r="L18" t="str">
        <f t="shared" si="2"/>
        <v>Y</v>
      </c>
      <c r="M18" t="str">
        <f t="shared" si="2"/>
        <v>DOCTORAT</v>
      </c>
      <c r="N18" s="1">
        <f t="shared" si="0"/>
        <v>1.5736766809728183E-2</v>
      </c>
      <c r="O18" s="1">
        <f t="shared" ref="O18:P21" si="3">+D18/$J18</f>
        <v>0.96424944591459305</v>
      </c>
      <c r="P18" s="1">
        <f t="shared" si="3"/>
        <v>2.0013787275678801E-2</v>
      </c>
    </row>
    <row r="19" spans="1:16" x14ac:dyDescent="0.25">
      <c r="A19" t="s">
        <v>9</v>
      </c>
      <c r="B19" t="s">
        <v>8</v>
      </c>
      <c r="C19">
        <v>3406.28</v>
      </c>
      <c r="D19">
        <v>40590.31</v>
      </c>
      <c r="E19">
        <v>1564.59</v>
      </c>
      <c r="F19">
        <v>236.8</v>
      </c>
      <c r="G19">
        <v>16.5</v>
      </c>
      <c r="H19">
        <v>223.5</v>
      </c>
      <c r="I19">
        <v>0</v>
      </c>
      <c r="J19">
        <v>46037.98</v>
      </c>
      <c r="L19" t="str">
        <f t="shared" si="2"/>
        <v>Z</v>
      </c>
      <c r="M19" t="str">
        <f t="shared" si="2"/>
        <v>TOTALS</v>
      </c>
      <c r="N19" s="1">
        <f t="shared" si="0"/>
        <v>7.3988476470948555E-2</v>
      </c>
      <c r="O19" s="1">
        <f t="shared" si="3"/>
        <v>0.88167009065124047</v>
      </c>
      <c r="P19" s="1">
        <f t="shared" si="3"/>
        <v>3.3984766490623604E-2</v>
      </c>
    </row>
    <row r="20" spans="1:16" x14ac:dyDescent="0.25">
      <c r="L20">
        <f t="shared" si="2"/>
        <v>0</v>
      </c>
      <c r="M20">
        <f t="shared" si="2"/>
        <v>0</v>
      </c>
      <c r="N20" s="1" t="e">
        <f t="shared" si="0"/>
        <v>#DIV/0!</v>
      </c>
      <c r="O20" s="1" t="e">
        <f t="shared" si="3"/>
        <v>#DIV/0!</v>
      </c>
      <c r="P20" s="1" t="e">
        <f t="shared" si="3"/>
        <v>#DIV/0!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L32" sqref="L32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224.75</v>
      </c>
      <c r="D2">
        <v>2655.04</v>
      </c>
      <c r="E2">
        <v>103.46</v>
      </c>
      <c r="F2">
        <v>22.5</v>
      </c>
      <c r="G2">
        <v>0</v>
      </c>
      <c r="H2">
        <v>4.5</v>
      </c>
      <c r="I2">
        <v>0</v>
      </c>
      <c r="J2">
        <v>3010.25</v>
      </c>
      <c r="L2" t="str">
        <f>+A2</f>
        <v>A</v>
      </c>
      <c r="M2" t="str">
        <f>+B2</f>
        <v>Agrònoms</v>
      </c>
      <c r="N2" s="1">
        <f t="shared" ref="N2:N21" si="0">+C2/$J2</f>
        <v>7.4661572959056552E-2</v>
      </c>
      <c r="O2" s="1">
        <f t="shared" ref="O2:P17" si="1">+D2/$J2</f>
        <v>0.8819998339008388</v>
      </c>
      <c r="P2" s="1">
        <f t="shared" si="1"/>
        <v>3.4369238435345902E-2</v>
      </c>
    </row>
    <row r="3" spans="1:16" x14ac:dyDescent="0.25">
      <c r="A3" t="s">
        <v>12</v>
      </c>
      <c r="B3" t="s">
        <v>13</v>
      </c>
      <c r="C3">
        <v>188.375</v>
      </c>
      <c r="D3">
        <v>5347.0050000000001</v>
      </c>
      <c r="E3">
        <v>49.5</v>
      </c>
      <c r="F3">
        <v>22</v>
      </c>
      <c r="G3">
        <v>0</v>
      </c>
      <c r="H3">
        <v>0</v>
      </c>
      <c r="I3">
        <v>0</v>
      </c>
      <c r="J3">
        <v>5606.88</v>
      </c>
      <c r="L3" t="str">
        <f t="shared" ref="L3:M62" si="2">+A3</f>
        <v>B</v>
      </c>
      <c r="M3" t="str">
        <f t="shared" si="2"/>
        <v>ETS Arquit</v>
      </c>
      <c r="N3" s="1">
        <f t="shared" si="0"/>
        <v>3.3597116399851613E-2</v>
      </c>
      <c r="O3" s="1">
        <f t="shared" si="1"/>
        <v>0.95365069343378139</v>
      </c>
      <c r="P3" s="1">
        <f t="shared" si="1"/>
        <v>8.8284393459464091E-3</v>
      </c>
    </row>
    <row r="4" spans="1:16" x14ac:dyDescent="0.25">
      <c r="A4" t="s">
        <v>14</v>
      </c>
      <c r="B4" t="s">
        <v>15</v>
      </c>
      <c r="C4">
        <v>165.95</v>
      </c>
      <c r="D4">
        <v>2833.7</v>
      </c>
      <c r="E4">
        <v>60.95</v>
      </c>
      <c r="F4">
        <v>33</v>
      </c>
      <c r="G4">
        <v>0</v>
      </c>
      <c r="H4">
        <v>22.5</v>
      </c>
      <c r="I4">
        <v>0</v>
      </c>
      <c r="J4">
        <v>3116.1</v>
      </c>
      <c r="L4" t="str">
        <f t="shared" si="2"/>
        <v>C</v>
      </c>
      <c r="M4" t="str">
        <f t="shared" si="2"/>
        <v>Camins</v>
      </c>
      <c r="N4" s="1">
        <f t="shared" si="0"/>
        <v>5.3255672154295434E-2</v>
      </c>
      <c r="O4" s="1">
        <f t="shared" si="1"/>
        <v>0.90937389685825232</v>
      </c>
      <c r="P4" s="1">
        <f t="shared" si="1"/>
        <v>1.9559706042809925E-2</v>
      </c>
    </row>
    <row r="5" spans="1:16" x14ac:dyDescent="0.25">
      <c r="A5" t="s">
        <v>16</v>
      </c>
      <c r="B5" t="s">
        <v>17</v>
      </c>
      <c r="C5">
        <v>254</v>
      </c>
      <c r="D5">
        <v>4295.3100000000004</v>
      </c>
      <c r="E5">
        <v>177.65</v>
      </c>
      <c r="F5">
        <v>33</v>
      </c>
      <c r="G5">
        <v>0</v>
      </c>
      <c r="H5">
        <v>41</v>
      </c>
      <c r="I5">
        <v>0</v>
      </c>
      <c r="J5">
        <v>4800.96</v>
      </c>
      <c r="L5" t="str">
        <f t="shared" si="2"/>
        <v>D</v>
      </c>
      <c r="M5" t="str">
        <f t="shared" si="2"/>
        <v>Industr.</v>
      </c>
      <c r="N5" s="1">
        <f t="shared" si="0"/>
        <v>5.2906085449576749E-2</v>
      </c>
      <c r="O5" s="1">
        <f t="shared" si="1"/>
        <v>0.89467731453709265</v>
      </c>
      <c r="P5" s="1">
        <f t="shared" si="1"/>
        <v>3.7003016063453978E-2</v>
      </c>
    </row>
    <row r="6" spans="1:16" x14ac:dyDescent="0.25">
      <c r="A6" t="s">
        <v>18</v>
      </c>
      <c r="B6" t="s">
        <v>19</v>
      </c>
      <c r="C6">
        <v>203.12</v>
      </c>
      <c r="D6">
        <v>4096.9399999999996</v>
      </c>
      <c r="E6">
        <v>192</v>
      </c>
      <c r="F6">
        <v>18</v>
      </c>
      <c r="G6">
        <v>12</v>
      </c>
      <c r="H6">
        <v>24</v>
      </c>
      <c r="I6">
        <v>0</v>
      </c>
      <c r="J6">
        <v>4546.0600000000004</v>
      </c>
      <c r="L6" t="str">
        <f t="shared" si="2"/>
        <v>E</v>
      </c>
      <c r="M6" t="str">
        <f t="shared" si="2"/>
        <v>ETSIDiseny</v>
      </c>
      <c r="N6" s="1">
        <f t="shared" si="0"/>
        <v>4.4680448564251241E-2</v>
      </c>
      <c r="O6" s="1">
        <f t="shared" si="1"/>
        <v>0.90120675925966642</v>
      </c>
      <c r="P6" s="1">
        <f t="shared" si="1"/>
        <v>4.2234374381332401E-2</v>
      </c>
    </row>
    <row r="7" spans="1:16" x14ac:dyDescent="0.25">
      <c r="A7" t="s">
        <v>44</v>
      </c>
      <c r="B7" t="s">
        <v>45</v>
      </c>
      <c r="C7">
        <v>41.5</v>
      </c>
      <c r="D7">
        <v>1389.25</v>
      </c>
      <c r="E7">
        <v>71.25</v>
      </c>
      <c r="F7">
        <v>0</v>
      </c>
      <c r="G7">
        <v>0</v>
      </c>
      <c r="H7">
        <v>0</v>
      </c>
      <c r="I7">
        <v>0</v>
      </c>
      <c r="J7">
        <v>1502</v>
      </c>
      <c r="L7" t="str">
        <f t="shared" si="2"/>
        <v>F</v>
      </c>
      <c r="M7" t="str">
        <f t="shared" si="2"/>
        <v>ETSMRiE</v>
      </c>
      <c r="N7" s="1">
        <f t="shared" si="0"/>
        <v>2.7629826897470039E-2</v>
      </c>
      <c r="O7" s="1">
        <f t="shared" si="1"/>
        <v>0.92493342210386154</v>
      </c>
      <c r="P7" s="1">
        <f t="shared" si="1"/>
        <v>4.7436750998668439E-2</v>
      </c>
    </row>
    <row r="8" spans="1:16" x14ac:dyDescent="0.25">
      <c r="A8" t="s">
        <v>20</v>
      </c>
      <c r="B8" t="s">
        <v>21</v>
      </c>
      <c r="C8">
        <v>46.5</v>
      </c>
      <c r="D8">
        <v>1158.5</v>
      </c>
      <c r="E8">
        <v>37.75</v>
      </c>
      <c r="F8">
        <v>0</v>
      </c>
      <c r="G8">
        <v>0</v>
      </c>
      <c r="H8">
        <v>4.5</v>
      </c>
      <c r="I8">
        <v>0</v>
      </c>
      <c r="J8">
        <v>1247.25</v>
      </c>
      <c r="L8" t="str">
        <f t="shared" si="2"/>
        <v>G</v>
      </c>
      <c r="M8" t="str">
        <f t="shared" si="2"/>
        <v>Geodesia</v>
      </c>
      <c r="N8" s="1">
        <f t="shared" si="0"/>
        <v>3.7282020444978956E-2</v>
      </c>
      <c r="O8" s="1">
        <f t="shared" si="1"/>
        <v>0.92884345560232506</v>
      </c>
      <c r="P8" s="1">
        <f t="shared" si="1"/>
        <v>3.0266586490278614E-2</v>
      </c>
    </row>
    <row r="9" spans="1:16" x14ac:dyDescent="0.25">
      <c r="A9" t="s">
        <v>22</v>
      </c>
      <c r="B9" t="s">
        <v>23</v>
      </c>
      <c r="C9">
        <v>111.93</v>
      </c>
      <c r="D9">
        <v>2242.17</v>
      </c>
      <c r="E9">
        <v>40.950000000000003</v>
      </c>
      <c r="F9">
        <v>14.3</v>
      </c>
      <c r="G9">
        <v>0</v>
      </c>
      <c r="H9">
        <v>0</v>
      </c>
      <c r="I9">
        <v>0</v>
      </c>
      <c r="J9">
        <v>2409.35</v>
      </c>
      <c r="L9" t="str">
        <f t="shared" si="2"/>
        <v>H</v>
      </c>
      <c r="M9" t="str">
        <f t="shared" si="2"/>
        <v>Gest.Edif.</v>
      </c>
      <c r="N9" s="1">
        <f t="shared" si="0"/>
        <v>4.6456513167451807E-2</v>
      </c>
      <c r="O9" s="1">
        <f t="shared" si="1"/>
        <v>0.93061199078589663</v>
      </c>
      <c r="P9" s="1">
        <f t="shared" si="1"/>
        <v>1.6996285305165296E-2</v>
      </c>
    </row>
    <row r="10" spans="1:16" x14ac:dyDescent="0.25">
      <c r="A10" t="s">
        <v>48</v>
      </c>
      <c r="B10" t="s">
        <v>49</v>
      </c>
      <c r="C10">
        <v>413.48</v>
      </c>
      <c r="D10">
        <v>1858.27</v>
      </c>
      <c r="E10">
        <v>132</v>
      </c>
      <c r="F10">
        <v>0</v>
      </c>
      <c r="G10">
        <v>0</v>
      </c>
      <c r="H10">
        <v>9</v>
      </c>
      <c r="I10">
        <v>0</v>
      </c>
      <c r="J10">
        <v>2412.75</v>
      </c>
      <c r="L10" t="str">
        <f t="shared" si="2"/>
        <v>I</v>
      </c>
      <c r="M10" t="str">
        <f t="shared" si="2"/>
        <v>Inf.Aplic.</v>
      </c>
      <c r="N10" s="1">
        <f t="shared" si="0"/>
        <v>0.17137291472386282</v>
      </c>
      <c r="O10" s="1">
        <f t="shared" si="1"/>
        <v>0.77018754533208988</v>
      </c>
      <c r="P10" s="1">
        <f t="shared" si="1"/>
        <v>5.4709356543363383E-2</v>
      </c>
    </row>
    <row r="11" spans="1:16" x14ac:dyDescent="0.25">
      <c r="A11" t="s">
        <v>24</v>
      </c>
      <c r="B11" t="s">
        <v>25</v>
      </c>
      <c r="C11">
        <v>343.7</v>
      </c>
      <c r="D11">
        <v>2592.0500000000002</v>
      </c>
      <c r="E11">
        <v>127.5</v>
      </c>
      <c r="F11">
        <v>12</v>
      </c>
      <c r="G11">
        <v>0</v>
      </c>
      <c r="H11">
        <v>12</v>
      </c>
      <c r="I11">
        <v>0</v>
      </c>
      <c r="J11">
        <v>3087.25</v>
      </c>
      <c r="L11" t="str">
        <f t="shared" si="2"/>
        <v>J</v>
      </c>
      <c r="M11" t="str">
        <f t="shared" si="2"/>
        <v>EPS Alcoi</v>
      </c>
      <c r="N11" s="1">
        <f t="shared" si="0"/>
        <v>0.11132885253866709</v>
      </c>
      <c r="O11" s="1">
        <f t="shared" si="1"/>
        <v>0.83959834804437616</v>
      </c>
      <c r="P11" s="1">
        <f t="shared" si="1"/>
        <v>4.1298890598429019E-2</v>
      </c>
    </row>
    <row r="12" spans="1:16" x14ac:dyDescent="0.25">
      <c r="A12" t="s">
        <v>26</v>
      </c>
      <c r="B12" t="s">
        <v>27</v>
      </c>
      <c r="C12">
        <v>556.5</v>
      </c>
      <c r="D12">
        <v>2815.5</v>
      </c>
      <c r="E12">
        <v>81</v>
      </c>
      <c r="F12">
        <v>0</v>
      </c>
      <c r="G12">
        <v>0</v>
      </c>
      <c r="H12">
        <v>6</v>
      </c>
      <c r="I12">
        <v>0</v>
      </c>
      <c r="J12">
        <v>3459</v>
      </c>
      <c r="L12" t="str">
        <f t="shared" si="2"/>
        <v>L</v>
      </c>
      <c r="M12" t="str">
        <f t="shared" si="2"/>
        <v>Fac. BBAA</v>
      </c>
      <c r="N12" s="1">
        <f t="shared" si="0"/>
        <v>0.1608846487424111</v>
      </c>
      <c r="O12" s="1">
        <f t="shared" si="1"/>
        <v>0.81396357328707714</v>
      </c>
      <c r="P12" s="1">
        <f t="shared" si="1"/>
        <v>2.3417172593235037E-2</v>
      </c>
    </row>
    <row r="13" spans="1:16" x14ac:dyDescent="0.25">
      <c r="A13" t="s">
        <v>28</v>
      </c>
      <c r="B13" t="s">
        <v>29</v>
      </c>
      <c r="C13">
        <v>73.8</v>
      </c>
      <c r="D13">
        <v>1537.7</v>
      </c>
      <c r="E13">
        <v>135.44999999999999</v>
      </c>
      <c r="F13">
        <v>16.2</v>
      </c>
      <c r="G13">
        <v>0</v>
      </c>
      <c r="H13">
        <v>12</v>
      </c>
      <c r="I13">
        <v>0</v>
      </c>
      <c r="J13">
        <v>1775.15</v>
      </c>
      <c r="L13" t="str">
        <f t="shared" si="2"/>
        <v>M</v>
      </c>
      <c r="M13" t="str">
        <f t="shared" si="2"/>
        <v>Fac. Ade</v>
      </c>
      <c r="N13" s="1">
        <f t="shared" si="0"/>
        <v>4.1573951497056581E-2</v>
      </c>
      <c r="O13" s="1">
        <f t="shared" si="1"/>
        <v>0.86623665605723454</v>
      </c>
      <c r="P13" s="1">
        <f t="shared" si="1"/>
        <v>7.630341097935385E-2</v>
      </c>
    </row>
    <row r="14" spans="1:16" x14ac:dyDescent="0.25">
      <c r="A14" t="s">
        <v>50</v>
      </c>
      <c r="B14" t="s">
        <v>51</v>
      </c>
      <c r="C14">
        <v>228</v>
      </c>
      <c r="D14">
        <v>1698.5</v>
      </c>
      <c r="E14">
        <v>112.5</v>
      </c>
      <c r="F14">
        <v>4.5</v>
      </c>
      <c r="G14">
        <v>4.5</v>
      </c>
      <c r="H14">
        <v>12</v>
      </c>
      <c r="I14">
        <v>0</v>
      </c>
      <c r="J14">
        <v>2060</v>
      </c>
      <c r="L14" t="str">
        <f t="shared" si="2"/>
        <v>P</v>
      </c>
      <c r="M14" t="str">
        <f t="shared" si="2"/>
        <v>Fac.Inf.</v>
      </c>
      <c r="N14" s="1">
        <f t="shared" si="0"/>
        <v>0.11067961165048544</v>
      </c>
      <c r="O14" s="1">
        <f t="shared" si="1"/>
        <v>0.82451456310679616</v>
      </c>
      <c r="P14" s="1">
        <f t="shared" si="1"/>
        <v>5.461165048543689E-2</v>
      </c>
    </row>
    <row r="15" spans="1:16" x14ac:dyDescent="0.25">
      <c r="A15" t="s">
        <v>30</v>
      </c>
      <c r="B15" t="s">
        <v>31</v>
      </c>
      <c r="C15">
        <v>328.6</v>
      </c>
      <c r="D15">
        <v>2487</v>
      </c>
      <c r="E15">
        <v>127</v>
      </c>
      <c r="F15">
        <v>40.5</v>
      </c>
      <c r="G15">
        <v>0</v>
      </c>
      <c r="H15">
        <v>32.5</v>
      </c>
      <c r="I15">
        <v>0</v>
      </c>
      <c r="J15">
        <v>3015.6</v>
      </c>
      <c r="L15" t="str">
        <f t="shared" si="2"/>
        <v>Q</v>
      </c>
      <c r="M15" t="str">
        <f t="shared" si="2"/>
        <v>EPS Gandia</v>
      </c>
      <c r="N15" s="1">
        <f t="shared" si="0"/>
        <v>0.10896670645974268</v>
      </c>
      <c r="O15" s="1">
        <f t="shared" si="1"/>
        <v>0.82471150019896544</v>
      </c>
      <c r="P15" s="1">
        <f t="shared" si="1"/>
        <v>4.211433877172039E-2</v>
      </c>
    </row>
    <row r="16" spans="1:16" x14ac:dyDescent="0.25">
      <c r="A16" t="s">
        <v>36</v>
      </c>
      <c r="B16" t="s">
        <v>37</v>
      </c>
      <c r="C16">
        <v>129</v>
      </c>
      <c r="D16">
        <v>1989.5</v>
      </c>
      <c r="E16">
        <v>68.5</v>
      </c>
      <c r="F16">
        <v>30</v>
      </c>
      <c r="G16">
        <v>0</v>
      </c>
      <c r="H16">
        <v>30</v>
      </c>
      <c r="I16">
        <v>0</v>
      </c>
      <c r="J16">
        <v>2247</v>
      </c>
      <c r="L16" t="str">
        <f t="shared" si="2"/>
        <v>T</v>
      </c>
      <c r="M16" t="str">
        <f t="shared" si="2"/>
        <v>ETS Teleco</v>
      </c>
      <c r="N16" s="1">
        <f t="shared" si="0"/>
        <v>5.7409879839786383E-2</v>
      </c>
      <c r="O16" s="1">
        <f t="shared" si="1"/>
        <v>0.88540275923453493</v>
      </c>
      <c r="P16" s="1">
        <f t="shared" si="1"/>
        <v>3.0485091232754783E-2</v>
      </c>
    </row>
    <row r="17" spans="1:16" x14ac:dyDescent="0.25">
      <c r="A17" t="s">
        <v>38</v>
      </c>
      <c r="B17" t="s">
        <v>39</v>
      </c>
      <c r="C17">
        <v>0</v>
      </c>
      <c r="D17">
        <v>103.5</v>
      </c>
      <c r="E17">
        <v>0</v>
      </c>
      <c r="F17">
        <v>0</v>
      </c>
      <c r="G17">
        <v>0</v>
      </c>
      <c r="H17">
        <v>0</v>
      </c>
      <c r="I17">
        <v>0</v>
      </c>
      <c r="J17">
        <v>103.5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40</v>
      </c>
      <c r="B18" t="s">
        <v>41</v>
      </c>
      <c r="C18">
        <v>0</v>
      </c>
      <c r="D18">
        <v>3250.93</v>
      </c>
      <c r="E18">
        <v>0</v>
      </c>
      <c r="F18">
        <v>0</v>
      </c>
      <c r="G18">
        <v>0</v>
      </c>
      <c r="H18">
        <v>0</v>
      </c>
      <c r="I18">
        <v>0</v>
      </c>
      <c r="J18">
        <v>3250.93</v>
      </c>
      <c r="L18" t="str">
        <f t="shared" si="2"/>
        <v>X</v>
      </c>
      <c r="M18" t="str">
        <f t="shared" si="2"/>
        <v>Uni.Master</v>
      </c>
      <c r="N18" s="1">
        <f t="shared" si="0"/>
        <v>0</v>
      </c>
      <c r="O18" s="1">
        <f t="shared" ref="O18:P21" si="3">+D18/$J18</f>
        <v>1</v>
      </c>
      <c r="P18" s="1">
        <f t="shared" si="3"/>
        <v>0</v>
      </c>
    </row>
    <row r="19" spans="1:16" x14ac:dyDescent="0.25">
      <c r="A19" t="s">
        <v>46</v>
      </c>
      <c r="B19" t="s">
        <v>47</v>
      </c>
      <c r="C19">
        <v>56</v>
      </c>
      <c r="D19">
        <v>1197.8</v>
      </c>
      <c r="E19">
        <v>63</v>
      </c>
      <c r="F19">
        <v>0</v>
      </c>
      <c r="G19">
        <v>0</v>
      </c>
      <c r="H19">
        <v>8</v>
      </c>
      <c r="I19">
        <v>0</v>
      </c>
      <c r="J19">
        <v>1324.8</v>
      </c>
      <c r="L19" t="str">
        <f t="shared" si="2"/>
        <v>Y</v>
      </c>
      <c r="M19" t="str">
        <f t="shared" si="2"/>
        <v>DOCTORAT</v>
      </c>
      <c r="N19" s="1">
        <f t="shared" si="0"/>
        <v>4.2270531400966184E-2</v>
      </c>
      <c r="O19" s="1">
        <f t="shared" si="3"/>
        <v>0.90413647342995174</v>
      </c>
      <c r="P19" s="1">
        <f t="shared" si="3"/>
        <v>4.755434782608696E-2</v>
      </c>
    </row>
    <row r="20" spans="1:16" x14ac:dyDescent="0.25">
      <c r="A20" t="s">
        <v>9</v>
      </c>
      <c r="B20" t="s">
        <v>8</v>
      </c>
      <c r="C20">
        <v>3365.2049999999999</v>
      </c>
      <c r="D20">
        <v>43548.665000000001</v>
      </c>
      <c r="E20">
        <v>1580.46</v>
      </c>
      <c r="F20">
        <v>246</v>
      </c>
      <c r="G20">
        <v>16.5</v>
      </c>
      <c r="H20">
        <v>218</v>
      </c>
      <c r="I20">
        <v>0</v>
      </c>
      <c r="J20">
        <v>48974.83</v>
      </c>
      <c r="L20" t="str">
        <f t="shared" si="2"/>
        <v>Z</v>
      </c>
      <c r="M20" t="str">
        <f t="shared" si="2"/>
        <v>TOTALS</v>
      </c>
      <c r="N20" s="1">
        <f t="shared" si="0"/>
        <v>6.8712949080170366E-2</v>
      </c>
      <c r="O20" s="1">
        <f t="shared" si="3"/>
        <v>0.88920502633699794</v>
      </c>
      <c r="P20" s="1">
        <f t="shared" si="3"/>
        <v>3.2270862400134923E-2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K30" sqref="K30"/>
    </sheetView>
  </sheetViews>
  <sheetFormatPr baseColWidth="10" defaultRowHeight="15" x14ac:dyDescent="0.25"/>
  <cols>
    <col min="1" max="12" width="11.42578125" customWidth="1"/>
    <col min="13" max="13" width="47.7109375" customWidth="1"/>
    <col min="14" max="256" width="9.140625" customWidth="1"/>
  </cols>
  <sheetData>
    <row r="1" spans="1:16" x14ac:dyDescent="0.25">
      <c r="A1" t="s">
        <v>10</v>
      </c>
      <c r="B1" t="s">
        <v>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0</v>
      </c>
      <c r="N1" t="s">
        <v>1</v>
      </c>
      <c r="O1" t="s">
        <v>2</v>
      </c>
      <c r="P1" t="s">
        <v>3</v>
      </c>
    </row>
    <row r="2" spans="1:16" x14ac:dyDescent="0.25">
      <c r="A2" t="s">
        <v>42</v>
      </c>
      <c r="B2" t="s">
        <v>43</v>
      </c>
      <c r="C2">
        <v>204.345</v>
      </c>
      <c r="D2">
        <v>2749.2550000000001</v>
      </c>
      <c r="E2">
        <v>81.96</v>
      </c>
      <c r="F2">
        <v>17.75</v>
      </c>
      <c r="G2">
        <v>0</v>
      </c>
      <c r="H2">
        <v>4.5</v>
      </c>
      <c r="I2">
        <v>0</v>
      </c>
      <c r="J2">
        <v>3057.81</v>
      </c>
      <c r="L2" t="str">
        <f>+A2</f>
        <v>A</v>
      </c>
      <c r="M2" t="str">
        <f>+B2</f>
        <v>Agrònoms</v>
      </c>
      <c r="N2" s="1">
        <f t="shared" ref="N2:N21" si="0">+C2/$J2</f>
        <v>6.6827239102494926E-2</v>
      </c>
      <c r="O2" s="1">
        <f t="shared" ref="O2:P17" si="1">+D2/$J2</f>
        <v>0.89909281479228609</v>
      </c>
      <c r="P2" s="1">
        <f t="shared" si="1"/>
        <v>2.6803496620130093E-2</v>
      </c>
    </row>
    <row r="3" spans="1:16" x14ac:dyDescent="0.25">
      <c r="A3" t="s">
        <v>12</v>
      </c>
      <c r="B3" t="s">
        <v>13</v>
      </c>
      <c r="C3">
        <v>210.375</v>
      </c>
      <c r="D3">
        <v>5143.5249999999996</v>
      </c>
      <c r="E3">
        <v>82.71</v>
      </c>
      <c r="F3">
        <v>24</v>
      </c>
      <c r="G3">
        <v>0</v>
      </c>
      <c r="H3">
        <v>0</v>
      </c>
      <c r="I3">
        <v>0</v>
      </c>
      <c r="J3">
        <v>5460.61</v>
      </c>
      <c r="L3" t="str">
        <f t="shared" ref="L3:M62" si="2">+A3</f>
        <v>B</v>
      </c>
      <c r="M3" t="str">
        <f t="shared" si="2"/>
        <v>ETS Arquit</v>
      </c>
      <c r="N3" s="1">
        <f t="shared" si="0"/>
        <v>3.8525915602835581E-2</v>
      </c>
      <c r="O3" s="1">
        <f t="shared" si="1"/>
        <v>0.9419323115915621</v>
      </c>
      <c r="P3" s="1">
        <f t="shared" si="1"/>
        <v>1.5146659439146908E-2</v>
      </c>
    </row>
    <row r="4" spans="1:16" x14ac:dyDescent="0.25">
      <c r="A4" t="s">
        <v>14</v>
      </c>
      <c r="B4" t="s">
        <v>15</v>
      </c>
      <c r="C4">
        <v>165.5</v>
      </c>
      <c r="D4">
        <v>2816.8</v>
      </c>
      <c r="E4">
        <v>56.55</v>
      </c>
      <c r="F4">
        <v>31</v>
      </c>
      <c r="G4">
        <v>0</v>
      </c>
      <c r="H4">
        <v>24.5</v>
      </c>
      <c r="I4">
        <v>0</v>
      </c>
      <c r="J4">
        <v>3094.35</v>
      </c>
      <c r="L4" t="str">
        <f t="shared" si="2"/>
        <v>C</v>
      </c>
      <c r="M4" t="str">
        <f t="shared" si="2"/>
        <v>Camins</v>
      </c>
      <c r="N4" s="1">
        <f t="shared" si="0"/>
        <v>5.3484576728553654E-2</v>
      </c>
      <c r="O4" s="1">
        <f t="shared" si="1"/>
        <v>0.91030426422350419</v>
      </c>
      <c r="P4" s="1">
        <f t="shared" si="1"/>
        <v>1.8275243589122109E-2</v>
      </c>
    </row>
    <row r="5" spans="1:16" x14ac:dyDescent="0.25">
      <c r="A5" t="s">
        <v>16</v>
      </c>
      <c r="B5" t="s">
        <v>17</v>
      </c>
      <c r="C5">
        <v>245.74</v>
      </c>
      <c r="D5">
        <v>4273.8599999999997</v>
      </c>
      <c r="E5">
        <v>174.5</v>
      </c>
      <c r="F5">
        <v>35.700000000000003</v>
      </c>
      <c r="G5">
        <v>0</v>
      </c>
      <c r="H5">
        <v>46.5</v>
      </c>
      <c r="I5">
        <v>0</v>
      </c>
      <c r="J5">
        <v>4776.3</v>
      </c>
      <c r="L5" t="str">
        <f t="shared" si="2"/>
        <v>D</v>
      </c>
      <c r="M5" t="str">
        <f t="shared" si="2"/>
        <v>Industr.</v>
      </c>
      <c r="N5" s="1">
        <f t="shared" si="0"/>
        <v>5.1449867051902097E-2</v>
      </c>
      <c r="O5" s="1">
        <f t="shared" si="1"/>
        <v>0.89480560266314924</v>
      </c>
      <c r="P5" s="1">
        <f t="shared" si="1"/>
        <v>3.6534556037099847E-2</v>
      </c>
    </row>
    <row r="6" spans="1:16" x14ac:dyDescent="0.25">
      <c r="A6" t="s">
        <v>18</v>
      </c>
      <c r="B6" t="s">
        <v>19</v>
      </c>
      <c r="C6">
        <v>195.4</v>
      </c>
      <c r="D6">
        <v>3972.8</v>
      </c>
      <c r="E6">
        <v>209.5</v>
      </c>
      <c r="F6">
        <v>18</v>
      </c>
      <c r="G6">
        <v>12</v>
      </c>
      <c r="H6">
        <v>24</v>
      </c>
      <c r="I6">
        <v>0</v>
      </c>
      <c r="J6">
        <v>4431.7</v>
      </c>
      <c r="L6" t="str">
        <f t="shared" si="2"/>
        <v>E</v>
      </c>
      <c r="M6" t="str">
        <f t="shared" si="2"/>
        <v>ETSIDiseny</v>
      </c>
      <c r="N6" s="1">
        <f t="shared" si="0"/>
        <v>4.4091432181781263E-2</v>
      </c>
      <c r="O6" s="1">
        <f t="shared" si="1"/>
        <v>0.8964505720152538</v>
      </c>
      <c r="P6" s="1">
        <f t="shared" si="1"/>
        <v>4.7273055486607853E-2</v>
      </c>
    </row>
    <row r="7" spans="1:16" x14ac:dyDescent="0.25">
      <c r="A7" t="s">
        <v>44</v>
      </c>
      <c r="B7" t="s">
        <v>45</v>
      </c>
      <c r="C7">
        <v>36</v>
      </c>
      <c r="D7">
        <v>1379.85</v>
      </c>
      <c r="E7">
        <v>76.5</v>
      </c>
      <c r="F7">
        <v>0</v>
      </c>
      <c r="G7">
        <v>0</v>
      </c>
      <c r="H7">
        <v>0</v>
      </c>
      <c r="I7">
        <v>0</v>
      </c>
      <c r="J7">
        <v>1492.35</v>
      </c>
      <c r="L7" t="str">
        <f t="shared" si="2"/>
        <v>F</v>
      </c>
      <c r="M7" t="str">
        <f t="shared" si="2"/>
        <v>ETSMRiE</v>
      </c>
      <c r="N7" s="1">
        <f t="shared" si="0"/>
        <v>2.4123027439943715E-2</v>
      </c>
      <c r="O7" s="1">
        <f t="shared" si="1"/>
        <v>0.92461553925017592</v>
      </c>
      <c r="P7" s="1">
        <f t="shared" si="1"/>
        <v>5.1261433309880394E-2</v>
      </c>
    </row>
    <row r="8" spans="1:16" x14ac:dyDescent="0.25">
      <c r="A8" t="s">
        <v>20</v>
      </c>
      <c r="B8" t="s">
        <v>21</v>
      </c>
      <c r="C8">
        <v>43.5</v>
      </c>
      <c r="D8">
        <v>1143.25</v>
      </c>
      <c r="E8">
        <v>37.5</v>
      </c>
      <c r="F8">
        <v>0</v>
      </c>
      <c r="G8">
        <v>0</v>
      </c>
      <c r="H8">
        <v>4.5</v>
      </c>
      <c r="I8">
        <v>0</v>
      </c>
      <c r="J8">
        <v>1228.75</v>
      </c>
      <c r="L8" t="str">
        <f t="shared" si="2"/>
        <v>G</v>
      </c>
      <c r="M8" t="str">
        <f t="shared" si="2"/>
        <v>Geodesia</v>
      </c>
      <c r="N8" s="1">
        <f t="shared" si="0"/>
        <v>3.5401831129196336E-2</v>
      </c>
      <c r="O8" s="1">
        <f t="shared" si="1"/>
        <v>0.93041709053916577</v>
      </c>
      <c r="P8" s="1">
        <f t="shared" si="1"/>
        <v>3.0518819938962362E-2</v>
      </c>
    </row>
    <row r="9" spans="1:16" x14ac:dyDescent="0.25">
      <c r="A9" t="s">
        <v>22</v>
      </c>
      <c r="B9" t="s">
        <v>23</v>
      </c>
      <c r="C9">
        <v>116.654</v>
      </c>
      <c r="D9">
        <v>2210.855</v>
      </c>
      <c r="E9">
        <v>38.35</v>
      </c>
      <c r="F9">
        <v>14.3</v>
      </c>
      <c r="G9">
        <v>0</v>
      </c>
      <c r="H9">
        <v>0</v>
      </c>
      <c r="I9">
        <v>0</v>
      </c>
      <c r="J9">
        <v>2380.1590000000001</v>
      </c>
      <c r="L9" t="str">
        <f t="shared" si="2"/>
        <v>H</v>
      </c>
      <c r="M9" t="str">
        <f t="shared" si="2"/>
        <v>Gest.Edif.</v>
      </c>
      <c r="N9" s="1">
        <f t="shared" si="0"/>
        <v>4.9011011449235108E-2</v>
      </c>
      <c r="O9" s="1">
        <f t="shared" si="1"/>
        <v>0.9288686176007569</v>
      </c>
      <c r="P9" s="1">
        <f t="shared" si="1"/>
        <v>1.6112368963586046E-2</v>
      </c>
    </row>
    <row r="10" spans="1:16" x14ac:dyDescent="0.25">
      <c r="A10" t="s">
        <v>48</v>
      </c>
      <c r="B10" t="s">
        <v>49</v>
      </c>
      <c r="C10">
        <v>417.29</v>
      </c>
      <c r="D10">
        <v>1843.21</v>
      </c>
      <c r="E10">
        <v>138</v>
      </c>
      <c r="F10">
        <v>0</v>
      </c>
      <c r="G10">
        <v>0</v>
      </c>
      <c r="H10">
        <v>9</v>
      </c>
      <c r="I10">
        <v>0</v>
      </c>
      <c r="J10">
        <v>2407.5</v>
      </c>
      <c r="L10" t="str">
        <f t="shared" si="2"/>
        <v>I</v>
      </c>
      <c r="M10" t="str">
        <f t="shared" si="2"/>
        <v>Inf.Aplic.</v>
      </c>
      <c r="N10" s="1">
        <f t="shared" si="0"/>
        <v>0.17332917964693667</v>
      </c>
      <c r="O10" s="1">
        <f t="shared" si="1"/>
        <v>0.76561163032191071</v>
      </c>
      <c r="P10" s="1">
        <f t="shared" si="1"/>
        <v>5.73208722741433E-2</v>
      </c>
    </row>
    <row r="11" spans="1:16" x14ac:dyDescent="0.25">
      <c r="A11" t="s">
        <v>24</v>
      </c>
      <c r="B11" t="s">
        <v>25</v>
      </c>
      <c r="C11">
        <v>337.35</v>
      </c>
      <c r="D11">
        <v>2635.549</v>
      </c>
      <c r="E11">
        <v>134.5</v>
      </c>
      <c r="F11">
        <v>12</v>
      </c>
      <c r="G11">
        <v>0</v>
      </c>
      <c r="H11">
        <v>12</v>
      </c>
      <c r="I11">
        <v>0</v>
      </c>
      <c r="J11">
        <v>3131.3989999999999</v>
      </c>
      <c r="L11" t="str">
        <f t="shared" si="2"/>
        <v>J</v>
      </c>
      <c r="M11" t="str">
        <f t="shared" si="2"/>
        <v>EPS Alcoi</v>
      </c>
      <c r="N11" s="1">
        <f t="shared" si="0"/>
        <v>0.10773140056568965</v>
      </c>
      <c r="O11" s="1">
        <f t="shared" si="1"/>
        <v>0.84165224552987339</v>
      </c>
      <c r="P11" s="1">
        <f t="shared" si="1"/>
        <v>4.2952047950452821E-2</v>
      </c>
    </row>
    <row r="12" spans="1:16" x14ac:dyDescent="0.25">
      <c r="A12" t="s">
        <v>26</v>
      </c>
      <c r="B12" t="s">
        <v>27</v>
      </c>
      <c r="C12">
        <v>564.51</v>
      </c>
      <c r="D12">
        <v>2837.49</v>
      </c>
      <c r="E12">
        <v>81</v>
      </c>
      <c r="F12">
        <v>0</v>
      </c>
      <c r="G12">
        <v>0</v>
      </c>
      <c r="H12">
        <v>6</v>
      </c>
      <c r="I12">
        <v>0</v>
      </c>
      <c r="J12">
        <v>3489</v>
      </c>
      <c r="L12" t="str">
        <f t="shared" si="2"/>
        <v>L</v>
      </c>
      <c r="M12" t="str">
        <f t="shared" si="2"/>
        <v>Fac. BBAA</v>
      </c>
      <c r="N12" s="1">
        <f t="shared" si="0"/>
        <v>0.16179707652622527</v>
      </c>
      <c r="O12" s="1">
        <f t="shared" si="1"/>
        <v>0.81326741186586404</v>
      </c>
      <c r="P12" s="1">
        <f t="shared" si="1"/>
        <v>2.3215821152192607E-2</v>
      </c>
    </row>
    <row r="13" spans="1:16" x14ac:dyDescent="0.25">
      <c r="A13" t="s">
        <v>28</v>
      </c>
      <c r="B13" t="s">
        <v>29</v>
      </c>
      <c r="C13">
        <v>73.349999999999994</v>
      </c>
      <c r="D13">
        <v>1488.85</v>
      </c>
      <c r="E13">
        <v>149.80000000000001</v>
      </c>
      <c r="F13">
        <v>18.3</v>
      </c>
      <c r="G13">
        <v>0</v>
      </c>
      <c r="H13">
        <v>12</v>
      </c>
      <c r="I13">
        <v>0</v>
      </c>
      <c r="J13">
        <v>1742.3</v>
      </c>
      <c r="L13" t="str">
        <f t="shared" si="2"/>
        <v>M</v>
      </c>
      <c r="M13" t="str">
        <f t="shared" si="2"/>
        <v>Fac. Ade</v>
      </c>
      <c r="N13" s="1">
        <f t="shared" si="0"/>
        <v>4.209952361820582E-2</v>
      </c>
      <c r="O13" s="1">
        <f t="shared" si="1"/>
        <v>0.85453136658439988</v>
      </c>
      <c r="P13" s="1">
        <f t="shared" si="1"/>
        <v>8.5978304539975903E-2</v>
      </c>
    </row>
    <row r="14" spans="1:16" x14ac:dyDescent="0.25">
      <c r="A14" t="s">
        <v>50</v>
      </c>
      <c r="B14" t="s">
        <v>51</v>
      </c>
      <c r="C14">
        <v>198.57</v>
      </c>
      <c r="D14">
        <v>1720.44</v>
      </c>
      <c r="E14">
        <v>114</v>
      </c>
      <c r="F14">
        <v>4.5</v>
      </c>
      <c r="G14">
        <v>4.5</v>
      </c>
      <c r="H14">
        <v>12</v>
      </c>
      <c r="I14">
        <v>0</v>
      </c>
      <c r="J14">
        <v>2054.0100000000002</v>
      </c>
      <c r="L14" t="str">
        <f t="shared" si="2"/>
        <v>P</v>
      </c>
      <c r="M14" t="str">
        <f t="shared" si="2"/>
        <v>Fac.Inf.</v>
      </c>
      <c r="N14" s="1">
        <f t="shared" si="0"/>
        <v>9.6674310251654072E-2</v>
      </c>
      <c r="O14" s="1">
        <f t="shared" si="1"/>
        <v>0.83760059590751745</v>
      </c>
      <c r="P14" s="1">
        <f t="shared" si="1"/>
        <v>5.5501190354477335E-2</v>
      </c>
    </row>
    <row r="15" spans="1:16" x14ac:dyDescent="0.25">
      <c r="A15" t="s">
        <v>30</v>
      </c>
      <c r="B15" t="s">
        <v>31</v>
      </c>
      <c r="C15">
        <v>361.95</v>
      </c>
      <c r="D15">
        <v>2368.4</v>
      </c>
      <c r="E15">
        <v>118</v>
      </c>
      <c r="F15">
        <v>37</v>
      </c>
      <c r="G15">
        <v>0</v>
      </c>
      <c r="H15">
        <v>29</v>
      </c>
      <c r="I15">
        <v>0</v>
      </c>
      <c r="J15">
        <v>2914.35</v>
      </c>
      <c r="L15" t="str">
        <f t="shared" si="2"/>
        <v>Q</v>
      </c>
      <c r="M15" t="str">
        <f t="shared" si="2"/>
        <v>EPS Gandia</v>
      </c>
      <c r="N15" s="1">
        <f t="shared" si="0"/>
        <v>0.12419578979875444</v>
      </c>
      <c r="O15" s="1">
        <f t="shared" si="1"/>
        <v>0.81266834800212751</v>
      </c>
      <c r="P15" s="1">
        <f t="shared" si="1"/>
        <v>4.048930293204317E-2</v>
      </c>
    </row>
    <row r="16" spans="1:16" x14ac:dyDescent="0.25">
      <c r="A16" t="s">
        <v>36</v>
      </c>
      <c r="B16" t="s">
        <v>37</v>
      </c>
      <c r="C16">
        <v>128.05000000000001</v>
      </c>
      <c r="D16">
        <v>2014.45</v>
      </c>
      <c r="E16">
        <v>72.5</v>
      </c>
      <c r="F16">
        <v>30</v>
      </c>
      <c r="G16">
        <v>0</v>
      </c>
      <c r="H16">
        <v>30</v>
      </c>
      <c r="I16">
        <v>0</v>
      </c>
      <c r="J16">
        <v>2275</v>
      </c>
      <c r="L16" t="str">
        <f t="shared" si="2"/>
        <v>T</v>
      </c>
      <c r="M16" t="str">
        <f t="shared" si="2"/>
        <v>ETS Teleco</v>
      </c>
      <c r="N16" s="1">
        <f t="shared" si="0"/>
        <v>5.6285714285714293E-2</v>
      </c>
      <c r="O16" s="1">
        <f t="shared" si="1"/>
        <v>0.88547252747252747</v>
      </c>
      <c r="P16" s="1">
        <f t="shared" si="1"/>
        <v>3.1868131868131866E-2</v>
      </c>
    </row>
    <row r="17" spans="1:16" x14ac:dyDescent="0.25">
      <c r="A17" t="s">
        <v>38</v>
      </c>
      <c r="B17" t="s">
        <v>39</v>
      </c>
      <c r="C17">
        <v>0</v>
      </c>
      <c r="D17">
        <v>90.75</v>
      </c>
      <c r="E17">
        <v>0</v>
      </c>
      <c r="F17">
        <v>0</v>
      </c>
      <c r="G17">
        <v>0</v>
      </c>
      <c r="H17">
        <v>0</v>
      </c>
      <c r="I17">
        <v>0</v>
      </c>
      <c r="J17">
        <v>90.75</v>
      </c>
      <c r="L17" t="str">
        <f t="shared" si="2"/>
        <v>U</v>
      </c>
      <c r="M17" t="str">
        <f t="shared" si="2"/>
        <v>Universit.</v>
      </c>
      <c r="N17" s="1">
        <f t="shared" si="0"/>
        <v>0</v>
      </c>
      <c r="O17" s="1">
        <f t="shared" si="1"/>
        <v>1</v>
      </c>
      <c r="P17" s="1">
        <f t="shared" si="1"/>
        <v>0</v>
      </c>
    </row>
    <row r="18" spans="1:16" x14ac:dyDescent="0.25">
      <c r="A18" t="s">
        <v>40</v>
      </c>
      <c r="B18" t="s">
        <v>41</v>
      </c>
      <c r="C18">
        <v>96.78</v>
      </c>
      <c r="D18">
        <v>4054.9470000000001</v>
      </c>
      <c r="E18">
        <v>11.5</v>
      </c>
      <c r="F18">
        <v>0</v>
      </c>
      <c r="G18">
        <v>0</v>
      </c>
      <c r="H18">
        <v>0</v>
      </c>
      <c r="I18">
        <v>0</v>
      </c>
      <c r="J18">
        <v>4163.2269999999999</v>
      </c>
      <c r="L18" t="str">
        <f t="shared" si="2"/>
        <v>X</v>
      </c>
      <c r="M18" t="str">
        <f t="shared" si="2"/>
        <v>Uni.Master</v>
      </c>
      <c r="N18" s="1">
        <f t="shared" si="0"/>
        <v>2.3246390360170129E-2</v>
      </c>
      <c r="O18" s="1">
        <f t="shared" ref="O18:P21" si="3">+D18/$J18</f>
        <v>0.97399132932218213</v>
      </c>
      <c r="P18" s="1">
        <f t="shared" si="3"/>
        <v>2.7622803176478249E-3</v>
      </c>
    </row>
    <row r="19" spans="1:16" x14ac:dyDescent="0.25">
      <c r="A19" t="s">
        <v>46</v>
      </c>
      <c r="B19" t="s">
        <v>47</v>
      </c>
      <c r="C19">
        <v>4</v>
      </c>
      <c r="D19">
        <v>1021.26</v>
      </c>
      <c r="E19">
        <v>58</v>
      </c>
      <c r="F19">
        <v>0</v>
      </c>
      <c r="G19">
        <v>0</v>
      </c>
      <c r="H19">
        <v>6</v>
      </c>
      <c r="I19">
        <v>0</v>
      </c>
      <c r="J19">
        <v>1089.26</v>
      </c>
      <c r="L19" t="str">
        <f t="shared" si="2"/>
        <v>Y</v>
      </c>
      <c r="M19" t="str">
        <f t="shared" si="2"/>
        <v>DOCTORAT</v>
      </c>
      <c r="N19" s="1">
        <f t="shared" si="0"/>
        <v>3.6722178359620294E-3</v>
      </c>
      <c r="O19" s="1">
        <f t="shared" si="3"/>
        <v>0.93757229678864551</v>
      </c>
      <c r="P19" s="1">
        <f t="shared" si="3"/>
        <v>5.3247158621449422E-2</v>
      </c>
    </row>
    <row r="20" spans="1:16" x14ac:dyDescent="0.25">
      <c r="A20" t="s">
        <v>9</v>
      </c>
      <c r="B20" t="s">
        <v>8</v>
      </c>
      <c r="C20">
        <v>3399.364</v>
      </c>
      <c r="D20">
        <v>43765.540999999997</v>
      </c>
      <c r="E20">
        <v>1634.87</v>
      </c>
      <c r="F20">
        <v>242.55</v>
      </c>
      <c r="G20">
        <v>16.5</v>
      </c>
      <c r="H20">
        <v>220</v>
      </c>
      <c r="I20">
        <v>0</v>
      </c>
      <c r="J20">
        <v>49278.824999999997</v>
      </c>
      <c r="L20" t="str">
        <f t="shared" si="2"/>
        <v>Z</v>
      </c>
      <c r="M20" t="str">
        <f t="shared" si="2"/>
        <v>TOTALS</v>
      </c>
      <c r="N20" s="1">
        <f t="shared" si="0"/>
        <v>6.898224541676877E-2</v>
      </c>
      <c r="O20" s="1">
        <f t="shared" si="3"/>
        <v>0.88812062787617196</v>
      </c>
      <c r="P20" s="1">
        <f t="shared" si="3"/>
        <v>3.3175912777952801E-2</v>
      </c>
    </row>
    <row r="21" spans="1:16" x14ac:dyDescent="0.25">
      <c r="L21">
        <f t="shared" si="2"/>
        <v>0</v>
      </c>
      <c r="M21">
        <f t="shared" si="2"/>
        <v>0</v>
      </c>
      <c r="N21" s="1" t="e">
        <f t="shared" si="0"/>
        <v>#DIV/0!</v>
      </c>
      <c r="O21" s="1" t="e">
        <f t="shared" si="3"/>
        <v>#DIV/0!</v>
      </c>
      <c r="P21" s="1" t="e">
        <f t="shared" si="3"/>
        <v>#DIV/0!</v>
      </c>
    </row>
    <row r="22" spans="1:16" x14ac:dyDescent="0.25">
      <c r="L22">
        <f t="shared" si="2"/>
        <v>0</v>
      </c>
      <c r="M22">
        <f t="shared" si="2"/>
        <v>0</v>
      </c>
      <c r="N22" s="1" t="e">
        <f t="shared" ref="N22:P44" si="4">+C22/$J22</f>
        <v>#DIV/0!</v>
      </c>
      <c r="O22" s="1" t="e">
        <f t="shared" si="4"/>
        <v>#DIV/0!</v>
      </c>
      <c r="P22" s="1" t="e">
        <f t="shared" si="4"/>
        <v>#DIV/0!</v>
      </c>
    </row>
    <row r="23" spans="1:16" x14ac:dyDescent="0.25">
      <c r="L23">
        <f t="shared" si="2"/>
        <v>0</v>
      </c>
      <c r="M23">
        <f t="shared" si="2"/>
        <v>0</v>
      </c>
      <c r="N23" s="1" t="e">
        <f t="shared" si="4"/>
        <v>#DIV/0!</v>
      </c>
      <c r="O23" s="1" t="e">
        <f t="shared" si="4"/>
        <v>#DIV/0!</v>
      </c>
      <c r="P23" s="1" t="e">
        <f t="shared" si="4"/>
        <v>#DIV/0!</v>
      </c>
    </row>
    <row r="24" spans="1:16" x14ac:dyDescent="0.25">
      <c r="L24">
        <f t="shared" si="2"/>
        <v>0</v>
      </c>
      <c r="M24">
        <f t="shared" si="2"/>
        <v>0</v>
      </c>
      <c r="N24" s="1" t="e">
        <f t="shared" si="4"/>
        <v>#DIV/0!</v>
      </c>
      <c r="O24" s="1" t="e">
        <f t="shared" si="4"/>
        <v>#DIV/0!</v>
      </c>
      <c r="P24" s="1" t="e">
        <f t="shared" si="4"/>
        <v>#DIV/0!</v>
      </c>
    </row>
    <row r="25" spans="1:16" x14ac:dyDescent="0.25">
      <c r="L25">
        <f t="shared" si="2"/>
        <v>0</v>
      </c>
      <c r="M25">
        <f t="shared" si="2"/>
        <v>0</v>
      </c>
      <c r="N25" s="1" t="e">
        <f t="shared" si="4"/>
        <v>#DIV/0!</v>
      </c>
      <c r="O25" s="1" t="e">
        <f t="shared" si="4"/>
        <v>#DIV/0!</v>
      </c>
      <c r="P25" s="1" t="e">
        <f t="shared" si="4"/>
        <v>#DIV/0!</v>
      </c>
    </row>
    <row r="26" spans="1:16" x14ac:dyDescent="0.25">
      <c r="L26">
        <f t="shared" si="2"/>
        <v>0</v>
      </c>
      <c r="M26">
        <f t="shared" si="2"/>
        <v>0</v>
      </c>
      <c r="N26" s="1" t="e">
        <f t="shared" si="4"/>
        <v>#DIV/0!</v>
      </c>
      <c r="O26" s="1" t="e">
        <f t="shared" si="4"/>
        <v>#DIV/0!</v>
      </c>
      <c r="P26" s="1" t="e">
        <f t="shared" si="4"/>
        <v>#DIV/0!</v>
      </c>
    </row>
    <row r="27" spans="1:16" x14ac:dyDescent="0.25">
      <c r="L27">
        <f t="shared" si="2"/>
        <v>0</v>
      </c>
      <c r="M27">
        <f t="shared" si="2"/>
        <v>0</v>
      </c>
      <c r="N27" s="1" t="e">
        <f t="shared" si="4"/>
        <v>#DIV/0!</v>
      </c>
      <c r="O27" s="1" t="e">
        <f t="shared" si="4"/>
        <v>#DIV/0!</v>
      </c>
      <c r="P27" s="1" t="e">
        <f t="shared" si="4"/>
        <v>#DIV/0!</v>
      </c>
    </row>
    <row r="28" spans="1:16" x14ac:dyDescent="0.25">
      <c r="L28">
        <f t="shared" si="2"/>
        <v>0</v>
      </c>
      <c r="M28">
        <f t="shared" si="2"/>
        <v>0</v>
      </c>
      <c r="N28" s="1" t="e">
        <f t="shared" si="4"/>
        <v>#DIV/0!</v>
      </c>
      <c r="O28" s="1" t="e">
        <f t="shared" si="4"/>
        <v>#DIV/0!</v>
      </c>
      <c r="P28" s="1" t="e">
        <f t="shared" si="4"/>
        <v>#DIV/0!</v>
      </c>
    </row>
    <row r="29" spans="1:16" x14ac:dyDescent="0.25">
      <c r="L29">
        <f t="shared" si="2"/>
        <v>0</v>
      </c>
      <c r="M29">
        <f t="shared" si="2"/>
        <v>0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25">
      <c r="L30">
        <f t="shared" si="2"/>
        <v>0</v>
      </c>
      <c r="M30">
        <f t="shared" si="2"/>
        <v>0</v>
      </c>
      <c r="N30" s="1" t="e">
        <f t="shared" si="4"/>
        <v>#DIV/0!</v>
      </c>
      <c r="O30" s="1" t="e">
        <f t="shared" si="4"/>
        <v>#DIV/0!</v>
      </c>
      <c r="P30" s="1" t="e">
        <f t="shared" si="4"/>
        <v>#DIV/0!</v>
      </c>
    </row>
    <row r="31" spans="1:16" x14ac:dyDescent="0.25">
      <c r="L31">
        <f t="shared" si="2"/>
        <v>0</v>
      </c>
      <c r="M31">
        <f t="shared" si="2"/>
        <v>0</v>
      </c>
      <c r="N31" s="1" t="e">
        <f t="shared" si="4"/>
        <v>#DIV/0!</v>
      </c>
      <c r="O31" s="1" t="e">
        <f t="shared" si="4"/>
        <v>#DIV/0!</v>
      </c>
      <c r="P31" s="1" t="e">
        <f t="shared" si="4"/>
        <v>#DIV/0!</v>
      </c>
    </row>
    <row r="32" spans="1:16" x14ac:dyDescent="0.25">
      <c r="L32">
        <f t="shared" si="2"/>
        <v>0</v>
      </c>
      <c r="M32">
        <f t="shared" si="2"/>
        <v>0</v>
      </c>
      <c r="N32" s="1" t="e">
        <f t="shared" si="4"/>
        <v>#DIV/0!</v>
      </c>
      <c r="O32" s="1" t="e">
        <f t="shared" si="4"/>
        <v>#DIV/0!</v>
      </c>
      <c r="P32" s="1" t="e">
        <f t="shared" si="4"/>
        <v>#DIV/0!</v>
      </c>
    </row>
    <row r="33" spans="12:16" x14ac:dyDescent="0.25">
      <c r="L33">
        <f t="shared" si="2"/>
        <v>0</v>
      </c>
      <c r="M33">
        <f t="shared" si="2"/>
        <v>0</v>
      </c>
      <c r="N33" s="1" t="e">
        <f t="shared" si="4"/>
        <v>#DIV/0!</v>
      </c>
      <c r="O33" s="1" t="e">
        <f t="shared" si="4"/>
        <v>#DIV/0!</v>
      </c>
      <c r="P33" s="1" t="e">
        <f t="shared" si="4"/>
        <v>#DIV/0!</v>
      </c>
    </row>
    <row r="34" spans="12:16" x14ac:dyDescent="0.25">
      <c r="L34">
        <f t="shared" si="2"/>
        <v>0</v>
      </c>
      <c r="M34">
        <f t="shared" si="2"/>
        <v>0</v>
      </c>
      <c r="N34" s="1" t="e">
        <f t="shared" si="4"/>
        <v>#DIV/0!</v>
      </c>
      <c r="O34" s="1" t="e">
        <f t="shared" si="4"/>
        <v>#DIV/0!</v>
      </c>
      <c r="P34" s="1" t="e">
        <f t="shared" si="4"/>
        <v>#DIV/0!</v>
      </c>
    </row>
    <row r="35" spans="12:16" x14ac:dyDescent="0.25">
      <c r="L35">
        <f t="shared" si="2"/>
        <v>0</v>
      </c>
      <c r="M35">
        <f t="shared" si="2"/>
        <v>0</v>
      </c>
      <c r="N35" s="1" t="e">
        <f t="shared" si="4"/>
        <v>#DIV/0!</v>
      </c>
      <c r="O35" s="1" t="e">
        <f t="shared" si="4"/>
        <v>#DIV/0!</v>
      </c>
      <c r="P35" s="1" t="e">
        <f t="shared" si="4"/>
        <v>#DIV/0!</v>
      </c>
    </row>
    <row r="36" spans="12:16" x14ac:dyDescent="0.25">
      <c r="L36">
        <f t="shared" si="2"/>
        <v>0</v>
      </c>
      <c r="M36">
        <f t="shared" si="2"/>
        <v>0</v>
      </c>
      <c r="N36" s="1" t="e">
        <f t="shared" si="4"/>
        <v>#DIV/0!</v>
      </c>
      <c r="O36" s="1" t="e">
        <f t="shared" si="4"/>
        <v>#DIV/0!</v>
      </c>
      <c r="P36" s="1" t="e">
        <f t="shared" si="4"/>
        <v>#DIV/0!</v>
      </c>
    </row>
    <row r="37" spans="12:16" x14ac:dyDescent="0.25">
      <c r="L37">
        <f t="shared" si="2"/>
        <v>0</v>
      </c>
      <c r="M37">
        <f t="shared" si="2"/>
        <v>0</v>
      </c>
      <c r="N37" s="1" t="e">
        <f t="shared" si="4"/>
        <v>#DIV/0!</v>
      </c>
      <c r="O37" s="1" t="e">
        <f t="shared" si="4"/>
        <v>#DIV/0!</v>
      </c>
      <c r="P37" s="1" t="e">
        <f t="shared" si="4"/>
        <v>#DIV/0!</v>
      </c>
    </row>
    <row r="38" spans="12:16" x14ac:dyDescent="0.25">
      <c r="L38">
        <f t="shared" si="2"/>
        <v>0</v>
      </c>
      <c r="M38">
        <f t="shared" si="2"/>
        <v>0</v>
      </c>
      <c r="N38" s="1" t="e">
        <f t="shared" si="4"/>
        <v>#DIV/0!</v>
      </c>
      <c r="O38" s="1" t="e">
        <f t="shared" si="4"/>
        <v>#DIV/0!</v>
      </c>
      <c r="P38" s="1" t="e">
        <f t="shared" si="4"/>
        <v>#DIV/0!</v>
      </c>
    </row>
    <row r="39" spans="12:16" x14ac:dyDescent="0.25">
      <c r="L39">
        <f t="shared" si="2"/>
        <v>0</v>
      </c>
      <c r="M39">
        <f t="shared" si="2"/>
        <v>0</v>
      </c>
      <c r="N39" s="1" t="e">
        <f t="shared" si="4"/>
        <v>#DIV/0!</v>
      </c>
      <c r="O39" s="1" t="e">
        <f t="shared" si="4"/>
        <v>#DIV/0!</v>
      </c>
      <c r="P39" s="1" t="e">
        <f t="shared" si="4"/>
        <v>#DIV/0!</v>
      </c>
    </row>
    <row r="40" spans="12:16" x14ac:dyDescent="0.25">
      <c r="L40">
        <f t="shared" si="2"/>
        <v>0</v>
      </c>
      <c r="M40">
        <f t="shared" si="2"/>
        <v>0</v>
      </c>
      <c r="N40" s="1" t="e">
        <f t="shared" si="4"/>
        <v>#DIV/0!</v>
      </c>
      <c r="O40" s="1" t="e">
        <f t="shared" si="4"/>
        <v>#DIV/0!</v>
      </c>
      <c r="P40" s="1" t="e">
        <f t="shared" si="4"/>
        <v>#DIV/0!</v>
      </c>
    </row>
    <row r="41" spans="12:16" x14ac:dyDescent="0.25">
      <c r="L41">
        <f t="shared" si="2"/>
        <v>0</v>
      </c>
      <c r="M41">
        <f t="shared" si="2"/>
        <v>0</v>
      </c>
      <c r="N41" s="1" t="e">
        <f t="shared" si="4"/>
        <v>#DIV/0!</v>
      </c>
      <c r="O41" s="1" t="e">
        <f t="shared" si="4"/>
        <v>#DIV/0!</v>
      </c>
      <c r="P41" s="1" t="e">
        <f t="shared" si="4"/>
        <v>#DIV/0!</v>
      </c>
    </row>
    <row r="42" spans="12:16" x14ac:dyDescent="0.25">
      <c r="L42">
        <f t="shared" si="2"/>
        <v>0</v>
      </c>
      <c r="M42">
        <f t="shared" si="2"/>
        <v>0</v>
      </c>
      <c r="N42" s="1" t="e">
        <f t="shared" si="4"/>
        <v>#DIV/0!</v>
      </c>
      <c r="O42" s="1" t="e">
        <f t="shared" si="4"/>
        <v>#DIV/0!</v>
      </c>
      <c r="P42" s="1" t="e">
        <f t="shared" si="4"/>
        <v>#DIV/0!</v>
      </c>
    </row>
    <row r="43" spans="12:16" x14ac:dyDescent="0.25">
      <c r="L43">
        <f t="shared" si="2"/>
        <v>0</v>
      </c>
      <c r="M43">
        <f t="shared" si="2"/>
        <v>0</v>
      </c>
      <c r="N43" s="1" t="e">
        <f t="shared" si="4"/>
        <v>#DIV/0!</v>
      </c>
      <c r="O43" s="1" t="e">
        <f t="shared" si="4"/>
        <v>#DIV/0!</v>
      </c>
      <c r="P43" s="1" t="e">
        <f t="shared" si="4"/>
        <v>#DIV/0!</v>
      </c>
    </row>
    <row r="44" spans="12:16" x14ac:dyDescent="0.25">
      <c r="L44">
        <f t="shared" si="2"/>
        <v>0</v>
      </c>
      <c r="M44">
        <f t="shared" si="2"/>
        <v>0</v>
      </c>
      <c r="N44" s="1" t="e">
        <f t="shared" si="4"/>
        <v>#DIV/0!</v>
      </c>
      <c r="O44" s="1" t="e">
        <f t="shared" si="4"/>
        <v>#DIV/0!</v>
      </c>
      <c r="P44" s="1" t="e">
        <f t="shared" si="4"/>
        <v>#DIV/0!</v>
      </c>
    </row>
    <row r="45" spans="12:16" x14ac:dyDescent="0.25">
      <c r="L45">
        <f t="shared" si="2"/>
        <v>0</v>
      </c>
      <c r="M45">
        <f t="shared" si="2"/>
        <v>0</v>
      </c>
      <c r="N45" s="1" t="e">
        <f t="shared" ref="N45:P62" si="5">+C45/$J45</f>
        <v>#DIV/0!</v>
      </c>
      <c r="O45" s="1" t="e">
        <f t="shared" si="5"/>
        <v>#DIV/0!</v>
      </c>
      <c r="P45" s="1" t="e">
        <f t="shared" si="5"/>
        <v>#DIV/0!</v>
      </c>
    </row>
    <row r="46" spans="12:16" x14ac:dyDescent="0.25">
      <c r="L46">
        <f t="shared" si="2"/>
        <v>0</v>
      </c>
      <c r="M46">
        <f t="shared" si="2"/>
        <v>0</v>
      </c>
      <c r="N46" s="1" t="e">
        <f t="shared" si="5"/>
        <v>#DIV/0!</v>
      </c>
      <c r="O46" s="1" t="e">
        <f t="shared" si="5"/>
        <v>#DIV/0!</v>
      </c>
      <c r="P46" s="1" t="e">
        <f t="shared" si="5"/>
        <v>#DIV/0!</v>
      </c>
    </row>
    <row r="47" spans="12:16" x14ac:dyDescent="0.25">
      <c r="L47">
        <f t="shared" si="2"/>
        <v>0</v>
      </c>
      <c r="M47">
        <f t="shared" si="2"/>
        <v>0</v>
      </c>
      <c r="N47" s="1" t="e">
        <f t="shared" si="5"/>
        <v>#DIV/0!</v>
      </c>
      <c r="O47" s="1" t="e">
        <f t="shared" si="5"/>
        <v>#DIV/0!</v>
      </c>
      <c r="P47" s="1" t="e">
        <f t="shared" si="5"/>
        <v>#DIV/0!</v>
      </c>
    </row>
    <row r="48" spans="12:16" x14ac:dyDescent="0.25">
      <c r="L48">
        <f t="shared" si="2"/>
        <v>0</v>
      </c>
      <c r="M48">
        <f t="shared" si="2"/>
        <v>0</v>
      </c>
      <c r="N48" s="1" t="e">
        <f t="shared" si="5"/>
        <v>#DIV/0!</v>
      </c>
      <c r="O48" s="1" t="e">
        <f t="shared" si="5"/>
        <v>#DIV/0!</v>
      </c>
      <c r="P48" s="1" t="e">
        <f t="shared" si="5"/>
        <v>#DIV/0!</v>
      </c>
    </row>
    <row r="49" spans="12:16" x14ac:dyDescent="0.25">
      <c r="L49">
        <f t="shared" si="2"/>
        <v>0</v>
      </c>
      <c r="M49">
        <f t="shared" si="2"/>
        <v>0</v>
      </c>
      <c r="N49" s="1" t="e">
        <f t="shared" si="5"/>
        <v>#DIV/0!</v>
      </c>
      <c r="O49" s="1" t="e">
        <f t="shared" si="5"/>
        <v>#DIV/0!</v>
      </c>
      <c r="P49" s="1" t="e">
        <f t="shared" si="5"/>
        <v>#DIV/0!</v>
      </c>
    </row>
    <row r="50" spans="12:16" x14ac:dyDescent="0.25">
      <c r="L50">
        <f t="shared" si="2"/>
        <v>0</v>
      </c>
      <c r="M50">
        <f t="shared" si="2"/>
        <v>0</v>
      </c>
      <c r="N50" s="1" t="e">
        <f t="shared" si="5"/>
        <v>#DIV/0!</v>
      </c>
      <c r="O50" s="1" t="e">
        <f t="shared" si="5"/>
        <v>#DIV/0!</v>
      </c>
      <c r="P50" s="1" t="e">
        <f t="shared" si="5"/>
        <v>#DIV/0!</v>
      </c>
    </row>
    <row r="51" spans="12:16" x14ac:dyDescent="0.25">
      <c r="L51">
        <f t="shared" si="2"/>
        <v>0</v>
      </c>
      <c r="M51">
        <f t="shared" si="2"/>
        <v>0</v>
      </c>
      <c r="N51" s="1" t="e">
        <f t="shared" si="5"/>
        <v>#DIV/0!</v>
      </c>
      <c r="O51" s="1" t="e">
        <f t="shared" si="5"/>
        <v>#DIV/0!</v>
      </c>
      <c r="P51" s="1" t="e">
        <f t="shared" si="5"/>
        <v>#DIV/0!</v>
      </c>
    </row>
    <row r="52" spans="12:16" x14ac:dyDescent="0.25">
      <c r="L52">
        <f t="shared" si="2"/>
        <v>0</v>
      </c>
      <c r="M52">
        <f t="shared" si="2"/>
        <v>0</v>
      </c>
      <c r="N52" s="1" t="e">
        <f t="shared" si="5"/>
        <v>#DIV/0!</v>
      </c>
      <c r="O52" s="1" t="e">
        <f t="shared" si="5"/>
        <v>#DIV/0!</v>
      </c>
      <c r="P52" s="1" t="e">
        <f t="shared" si="5"/>
        <v>#DIV/0!</v>
      </c>
    </row>
    <row r="53" spans="12:16" x14ac:dyDescent="0.25">
      <c r="L53">
        <f t="shared" si="2"/>
        <v>0</v>
      </c>
      <c r="M53">
        <f t="shared" si="2"/>
        <v>0</v>
      </c>
      <c r="N53" s="1" t="e">
        <f t="shared" si="5"/>
        <v>#DIV/0!</v>
      </c>
      <c r="O53" s="1" t="e">
        <f t="shared" si="5"/>
        <v>#DIV/0!</v>
      </c>
      <c r="P53" s="1" t="e">
        <f t="shared" si="5"/>
        <v>#DIV/0!</v>
      </c>
    </row>
    <row r="54" spans="12:16" x14ac:dyDescent="0.25">
      <c r="L54">
        <f t="shared" si="2"/>
        <v>0</v>
      </c>
      <c r="M54">
        <f t="shared" si="2"/>
        <v>0</v>
      </c>
      <c r="N54" s="1" t="e">
        <f t="shared" si="5"/>
        <v>#DIV/0!</v>
      </c>
      <c r="O54" s="1" t="e">
        <f t="shared" si="5"/>
        <v>#DIV/0!</v>
      </c>
      <c r="P54" s="1" t="e">
        <f t="shared" si="5"/>
        <v>#DIV/0!</v>
      </c>
    </row>
    <row r="55" spans="12:16" x14ac:dyDescent="0.25">
      <c r="L55">
        <f t="shared" si="2"/>
        <v>0</v>
      </c>
      <c r="M55">
        <f t="shared" si="2"/>
        <v>0</v>
      </c>
      <c r="N55" s="1" t="e">
        <f t="shared" si="5"/>
        <v>#DIV/0!</v>
      </c>
      <c r="O55" s="1" t="e">
        <f t="shared" si="5"/>
        <v>#DIV/0!</v>
      </c>
      <c r="P55" s="1" t="e">
        <f t="shared" si="5"/>
        <v>#DIV/0!</v>
      </c>
    </row>
    <row r="56" spans="12:16" x14ac:dyDescent="0.25">
      <c r="L56">
        <f t="shared" si="2"/>
        <v>0</v>
      </c>
      <c r="M56">
        <f t="shared" si="2"/>
        <v>0</v>
      </c>
      <c r="N56" s="1" t="e">
        <f t="shared" si="5"/>
        <v>#DIV/0!</v>
      </c>
      <c r="O56" s="1" t="e">
        <f t="shared" si="5"/>
        <v>#DIV/0!</v>
      </c>
      <c r="P56" s="1" t="e">
        <f t="shared" si="5"/>
        <v>#DIV/0!</v>
      </c>
    </row>
    <row r="57" spans="12:16" x14ac:dyDescent="0.25">
      <c r="L57">
        <f t="shared" si="2"/>
        <v>0</v>
      </c>
      <c r="M57">
        <f t="shared" si="2"/>
        <v>0</v>
      </c>
      <c r="N57" s="1" t="e">
        <f t="shared" si="5"/>
        <v>#DIV/0!</v>
      </c>
      <c r="O57" s="1" t="e">
        <f t="shared" si="5"/>
        <v>#DIV/0!</v>
      </c>
      <c r="P57" s="1" t="e">
        <f t="shared" si="5"/>
        <v>#DIV/0!</v>
      </c>
    </row>
    <row r="58" spans="12:16" x14ac:dyDescent="0.25">
      <c r="L58">
        <f t="shared" si="2"/>
        <v>0</v>
      </c>
      <c r="M58">
        <f t="shared" si="2"/>
        <v>0</v>
      </c>
      <c r="N58" s="1" t="e">
        <f t="shared" si="5"/>
        <v>#DIV/0!</v>
      </c>
      <c r="O58" s="1" t="e">
        <f t="shared" si="5"/>
        <v>#DIV/0!</v>
      </c>
      <c r="P58" s="1" t="e">
        <f t="shared" si="5"/>
        <v>#DIV/0!</v>
      </c>
    </row>
    <row r="59" spans="12:16" x14ac:dyDescent="0.25">
      <c r="L59">
        <f t="shared" si="2"/>
        <v>0</v>
      </c>
      <c r="M59">
        <f t="shared" si="2"/>
        <v>0</v>
      </c>
      <c r="N59" s="1" t="e">
        <f t="shared" si="5"/>
        <v>#DIV/0!</v>
      </c>
      <c r="O59" s="1" t="e">
        <f t="shared" si="5"/>
        <v>#DIV/0!</v>
      </c>
      <c r="P59" s="1" t="e">
        <f t="shared" si="5"/>
        <v>#DIV/0!</v>
      </c>
    </row>
    <row r="60" spans="12:16" x14ac:dyDescent="0.25">
      <c r="L60">
        <f t="shared" si="2"/>
        <v>0</v>
      </c>
      <c r="M60">
        <f t="shared" si="2"/>
        <v>0</v>
      </c>
      <c r="N60" s="1" t="e">
        <f t="shared" si="5"/>
        <v>#DIV/0!</v>
      </c>
      <c r="O60" s="1" t="e">
        <f t="shared" si="5"/>
        <v>#DIV/0!</v>
      </c>
      <c r="P60" s="1" t="e">
        <f t="shared" si="5"/>
        <v>#DIV/0!</v>
      </c>
    </row>
    <row r="61" spans="12:16" x14ac:dyDescent="0.25">
      <c r="L61">
        <f t="shared" si="2"/>
        <v>0</v>
      </c>
      <c r="M61">
        <f t="shared" si="2"/>
        <v>0</v>
      </c>
      <c r="N61" s="1" t="e">
        <f t="shared" si="5"/>
        <v>#DIV/0!</v>
      </c>
      <c r="O61" s="1" t="e">
        <f t="shared" si="5"/>
        <v>#DIV/0!</v>
      </c>
      <c r="P61" s="1" t="e">
        <f t="shared" si="5"/>
        <v>#DIV/0!</v>
      </c>
    </row>
    <row r="62" spans="12:16" x14ac:dyDescent="0.25">
      <c r="L62">
        <f t="shared" si="2"/>
        <v>0</v>
      </c>
      <c r="M62">
        <f t="shared" si="2"/>
        <v>0</v>
      </c>
      <c r="N62" s="1" t="e">
        <f t="shared" si="5"/>
        <v>#DIV/0!</v>
      </c>
      <c r="O62" s="1" t="e">
        <f t="shared" si="5"/>
        <v>#DIV/0!</v>
      </c>
      <c r="P62" s="1" t="e">
        <f t="shared" si="5"/>
        <v>#DIV/0!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tots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Manuel Ten Bru</dc:creator>
  <cp:lastModifiedBy>Paula Maria Latorre Latorre</cp:lastModifiedBy>
  <dcterms:created xsi:type="dcterms:W3CDTF">2011-12-13T11:05:21Z</dcterms:created>
  <dcterms:modified xsi:type="dcterms:W3CDTF">2023-12-13T11:43:35Z</dcterms:modified>
</cp:coreProperties>
</file>