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masva\Desktop\SPNL\Estadístiques\WEB\24-25\Excels 27-09 (Mediterrània)\Posteriors històrics (excels preparats)\"/>
    </mc:Choice>
  </mc:AlternateContent>
  <xr:revisionPtr revIDLastSave="0" documentId="13_ncr:1_{8356F1BB-2152-4C3E-AC8A-C7D611BF4187}" xr6:coauthVersionLast="47" xr6:coauthVersionMax="47" xr10:uidLastSave="{00000000-0000-0000-0000-000000000000}"/>
  <bookViews>
    <workbookView xWindow="19080" yWindow="-120" windowWidth="19440" windowHeight="15000" activeTab="3" xr2:uid="{00000000-000D-0000-FFFF-FFFF00000000}"/>
  </bookViews>
  <sheets>
    <sheet name="Anys anteriors" sheetId="4" r:id="rId1"/>
    <sheet name="2024 general" sheetId="1" r:id="rId2"/>
    <sheet name="2024 individual" sheetId="2" r:id="rId3"/>
    <sheet name="Històric (Depart)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0" i="4" l="1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8" i="4"/>
  <c r="L649" i="4"/>
  <c r="D668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24" i="4"/>
  <c r="L624" i="4" s="1"/>
  <c r="E667" i="4"/>
  <c r="F667" i="4"/>
  <c r="G667" i="4"/>
  <c r="G668" i="4" s="1"/>
  <c r="H667" i="4"/>
  <c r="I667" i="4"/>
  <c r="J667" i="4"/>
  <c r="D667" i="4"/>
  <c r="J668" i="4"/>
  <c r="I668" i="4"/>
  <c r="H668" i="4"/>
  <c r="F668" i="4"/>
  <c r="E668" i="4"/>
  <c r="B625" i="4"/>
  <c r="C625" i="4"/>
  <c r="D625" i="4"/>
  <c r="E625" i="4"/>
  <c r="F625" i="4"/>
  <c r="G625" i="4"/>
  <c r="H625" i="4"/>
  <c r="I625" i="4"/>
  <c r="B626" i="4"/>
  <c r="C626" i="4"/>
  <c r="D626" i="4"/>
  <c r="E626" i="4"/>
  <c r="F626" i="4"/>
  <c r="G626" i="4"/>
  <c r="H626" i="4"/>
  <c r="I626" i="4"/>
  <c r="B627" i="4"/>
  <c r="C627" i="4"/>
  <c r="D627" i="4"/>
  <c r="E627" i="4"/>
  <c r="F627" i="4"/>
  <c r="G627" i="4"/>
  <c r="H627" i="4"/>
  <c r="I627" i="4"/>
  <c r="B628" i="4"/>
  <c r="C628" i="4"/>
  <c r="D628" i="4"/>
  <c r="E628" i="4"/>
  <c r="F628" i="4"/>
  <c r="G628" i="4"/>
  <c r="H628" i="4"/>
  <c r="I628" i="4"/>
  <c r="B629" i="4"/>
  <c r="C629" i="4"/>
  <c r="D629" i="4"/>
  <c r="E629" i="4"/>
  <c r="F629" i="4"/>
  <c r="G629" i="4"/>
  <c r="H629" i="4"/>
  <c r="I629" i="4"/>
  <c r="B630" i="4"/>
  <c r="C630" i="4"/>
  <c r="D630" i="4"/>
  <c r="E630" i="4"/>
  <c r="F630" i="4"/>
  <c r="G630" i="4"/>
  <c r="H630" i="4"/>
  <c r="I630" i="4"/>
  <c r="B631" i="4"/>
  <c r="C631" i="4"/>
  <c r="D631" i="4"/>
  <c r="E631" i="4"/>
  <c r="F631" i="4"/>
  <c r="G631" i="4"/>
  <c r="H631" i="4"/>
  <c r="I631" i="4"/>
  <c r="B632" i="4"/>
  <c r="C632" i="4"/>
  <c r="D632" i="4"/>
  <c r="E632" i="4"/>
  <c r="F632" i="4"/>
  <c r="G632" i="4"/>
  <c r="H632" i="4"/>
  <c r="I632" i="4"/>
  <c r="B633" i="4"/>
  <c r="C633" i="4"/>
  <c r="D633" i="4"/>
  <c r="E633" i="4"/>
  <c r="F633" i="4"/>
  <c r="G633" i="4"/>
  <c r="H633" i="4"/>
  <c r="I633" i="4"/>
  <c r="B634" i="4"/>
  <c r="C634" i="4"/>
  <c r="D634" i="4"/>
  <c r="E634" i="4"/>
  <c r="F634" i="4"/>
  <c r="G634" i="4"/>
  <c r="H634" i="4"/>
  <c r="I634" i="4"/>
  <c r="B635" i="4"/>
  <c r="C635" i="4"/>
  <c r="D635" i="4"/>
  <c r="E635" i="4"/>
  <c r="F635" i="4"/>
  <c r="G635" i="4"/>
  <c r="H635" i="4"/>
  <c r="I635" i="4"/>
  <c r="B636" i="4"/>
  <c r="C636" i="4"/>
  <c r="D636" i="4"/>
  <c r="E636" i="4"/>
  <c r="F636" i="4"/>
  <c r="G636" i="4"/>
  <c r="H636" i="4"/>
  <c r="I636" i="4"/>
  <c r="B637" i="4"/>
  <c r="C637" i="4"/>
  <c r="D637" i="4"/>
  <c r="E637" i="4"/>
  <c r="F637" i="4"/>
  <c r="G637" i="4"/>
  <c r="H637" i="4"/>
  <c r="I637" i="4"/>
  <c r="B638" i="4"/>
  <c r="C638" i="4"/>
  <c r="D638" i="4"/>
  <c r="E638" i="4"/>
  <c r="F638" i="4"/>
  <c r="G638" i="4"/>
  <c r="H638" i="4"/>
  <c r="I638" i="4"/>
  <c r="B639" i="4"/>
  <c r="C639" i="4"/>
  <c r="D639" i="4"/>
  <c r="E639" i="4"/>
  <c r="F639" i="4"/>
  <c r="G639" i="4"/>
  <c r="H639" i="4"/>
  <c r="I639" i="4"/>
  <c r="B640" i="4"/>
  <c r="C640" i="4"/>
  <c r="D640" i="4"/>
  <c r="E640" i="4"/>
  <c r="F640" i="4"/>
  <c r="G640" i="4"/>
  <c r="H640" i="4"/>
  <c r="I640" i="4"/>
  <c r="B641" i="4"/>
  <c r="C641" i="4"/>
  <c r="D641" i="4"/>
  <c r="E641" i="4"/>
  <c r="F641" i="4"/>
  <c r="G641" i="4"/>
  <c r="H641" i="4"/>
  <c r="I641" i="4"/>
  <c r="B642" i="4"/>
  <c r="C642" i="4"/>
  <c r="D642" i="4"/>
  <c r="E642" i="4"/>
  <c r="F642" i="4"/>
  <c r="G642" i="4"/>
  <c r="H642" i="4"/>
  <c r="I642" i="4"/>
  <c r="B643" i="4"/>
  <c r="C643" i="4"/>
  <c r="D643" i="4"/>
  <c r="E643" i="4"/>
  <c r="F643" i="4"/>
  <c r="G643" i="4"/>
  <c r="H643" i="4"/>
  <c r="I643" i="4"/>
  <c r="B644" i="4"/>
  <c r="C644" i="4"/>
  <c r="D644" i="4"/>
  <c r="E644" i="4"/>
  <c r="F644" i="4"/>
  <c r="G644" i="4"/>
  <c r="H644" i="4"/>
  <c r="I644" i="4"/>
  <c r="B645" i="4"/>
  <c r="C645" i="4"/>
  <c r="D645" i="4"/>
  <c r="E645" i="4"/>
  <c r="F645" i="4"/>
  <c r="G645" i="4"/>
  <c r="H645" i="4"/>
  <c r="I645" i="4"/>
  <c r="B646" i="4"/>
  <c r="C646" i="4"/>
  <c r="D646" i="4"/>
  <c r="E646" i="4"/>
  <c r="F646" i="4"/>
  <c r="G646" i="4"/>
  <c r="H646" i="4"/>
  <c r="I646" i="4"/>
  <c r="B647" i="4"/>
  <c r="C647" i="4"/>
  <c r="D647" i="4"/>
  <c r="E647" i="4"/>
  <c r="F647" i="4"/>
  <c r="G647" i="4"/>
  <c r="H647" i="4"/>
  <c r="I647" i="4"/>
  <c r="B648" i="4"/>
  <c r="C648" i="4"/>
  <c r="D648" i="4"/>
  <c r="E648" i="4"/>
  <c r="F648" i="4"/>
  <c r="G648" i="4"/>
  <c r="H648" i="4"/>
  <c r="I648" i="4"/>
  <c r="B649" i="4"/>
  <c r="C649" i="4"/>
  <c r="D649" i="4"/>
  <c r="E649" i="4"/>
  <c r="F649" i="4"/>
  <c r="G649" i="4"/>
  <c r="H649" i="4"/>
  <c r="I649" i="4"/>
  <c r="B650" i="4"/>
  <c r="C650" i="4"/>
  <c r="D650" i="4"/>
  <c r="E650" i="4"/>
  <c r="F650" i="4"/>
  <c r="G650" i="4"/>
  <c r="H650" i="4"/>
  <c r="I650" i="4"/>
  <c r="B651" i="4"/>
  <c r="C651" i="4"/>
  <c r="D651" i="4"/>
  <c r="E651" i="4"/>
  <c r="F651" i="4"/>
  <c r="G651" i="4"/>
  <c r="H651" i="4"/>
  <c r="I651" i="4"/>
  <c r="B652" i="4"/>
  <c r="C652" i="4"/>
  <c r="D652" i="4"/>
  <c r="E652" i="4"/>
  <c r="F652" i="4"/>
  <c r="G652" i="4"/>
  <c r="H652" i="4"/>
  <c r="I652" i="4"/>
  <c r="B653" i="4"/>
  <c r="C653" i="4"/>
  <c r="D653" i="4"/>
  <c r="E653" i="4"/>
  <c r="F653" i="4"/>
  <c r="G653" i="4"/>
  <c r="H653" i="4"/>
  <c r="I653" i="4"/>
  <c r="B654" i="4"/>
  <c r="C654" i="4"/>
  <c r="D654" i="4"/>
  <c r="E654" i="4"/>
  <c r="F654" i="4"/>
  <c r="G654" i="4"/>
  <c r="H654" i="4"/>
  <c r="I654" i="4"/>
  <c r="B655" i="4"/>
  <c r="C655" i="4"/>
  <c r="D655" i="4"/>
  <c r="E655" i="4"/>
  <c r="F655" i="4"/>
  <c r="G655" i="4"/>
  <c r="H655" i="4"/>
  <c r="I655" i="4"/>
  <c r="B656" i="4"/>
  <c r="C656" i="4"/>
  <c r="D656" i="4"/>
  <c r="E656" i="4"/>
  <c r="F656" i="4"/>
  <c r="G656" i="4"/>
  <c r="H656" i="4"/>
  <c r="I656" i="4"/>
  <c r="B657" i="4"/>
  <c r="C657" i="4"/>
  <c r="D657" i="4"/>
  <c r="E657" i="4"/>
  <c r="F657" i="4"/>
  <c r="G657" i="4"/>
  <c r="H657" i="4"/>
  <c r="I657" i="4"/>
  <c r="B658" i="4"/>
  <c r="C658" i="4"/>
  <c r="D658" i="4"/>
  <c r="E658" i="4"/>
  <c r="F658" i="4"/>
  <c r="G658" i="4"/>
  <c r="H658" i="4"/>
  <c r="I658" i="4"/>
  <c r="B659" i="4"/>
  <c r="C659" i="4"/>
  <c r="D659" i="4"/>
  <c r="E659" i="4"/>
  <c r="F659" i="4"/>
  <c r="G659" i="4"/>
  <c r="H659" i="4"/>
  <c r="I659" i="4"/>
  <c r="B660" i="4"/>
  <c r="C660" i="4"/>
  <c r="D660" i="4"/>
  <c r="E660" i="4"/>
  <c r="F660" i="4"/>
  <c r="G660" i="4"/>
  <c r="H660" i="4"/>
  <c r="I660" i="4"/>
  <c r="B661" i="4"/>
  <c r="C661" i="4"/>
  <c r="D661" i="4"/>
  <c r="E661" i="4"/>
  <c r="F661" i="4"/>
  <c r="G661" i="4"/>
  <c r="H661" i="4"/>
  <c r="I661" i="4"/>
  <c r="B662" i="4"/>
  <c r="C662" i="4"/>
  <c r="D662" i="4"/>
  <c r="E662" i="4"/>
  <c r="F662" i="4"/>
  <c r="G662" i="4"/>
  <c r="H662" i="4"/>
  <c r="I662" i="4"/>
  <c r="B663" i="4"/>
  <c r="C663" i="4"/>
  <c r="D663" i="4"/>
  <c r="E663" i="4"/>
  <c r="F663" i="4"/>
  <c r="G663" i="4"/>
  <c r="H663" i="4"/>
  <c r="I663" i="4"/>
  <c r="B664" i="4"/>
  <c r="C664" i="4"/>
  <c r="D664" i="4"/>
  <c r="E664" i="4"/>
  <c r="F664" i="4"/>
  <c r="G664" i="4"/>
  <c r="H664" i="4"/>
  <c r="I664" i="4"/>
  <c r="B665" i="4"/>
  <c r="C665" i="4"/>
  <c r="D665" i="4"/>
  <c r="E665" i="4"/>
  <c r="F665" i="4"/>
  <c r="G665" i="4"/>
  <c r="H665" i="4"/>
  <c r="I665" i="4"/>
  <c r="B666" i="4"/>
  <c r="C666" i="4"/>
  <c r="D666" i="4"/>
  <c r="E666" i="4"/>
  <c r="F666" i="4"/>
  <c r="G666" i="4"/>
  <c r="H666" i="4"/>
  <c r="I666" i="4"/>
  <c r="I624" i="4"/>
  <c r="H624" i="4"/>
  <c r="G624" i="4"/>
  <c r="F624" i="4"/>
  <c r="E624" i="4"/>
  <c r="C624" i="4"/>
  <c r="B624" i="4"/>
  <c r="D624" i="4"/>
  <c r="E622" i="4"/>
  <c r="F622" i="4"/>
  <c r="G622" i="4"/>
  <c r="G623" i="4" s="1"/>
  <c r="H622" i="4"/>
  <c r="H623" i="4" s="1"/>
  <c r="I622" i="4"/>
  <c r="J622" i="4"/>
  <c r="K622" i="4"/>
  <c r="K623" i="4" s="1"/>
  <c r="E623" i="4"/>
  <c r="F623" i="4"/>
  <c r="I623" i="4"/>
  <c r="J623" i="4"/>
  <c r="D623" i="4"/>
  <c r="D622" i="4"/>
  <c r="E577" i="4"/>
  <c r="F577" i="4"/>
  <c r="G577" i="4"/>
  <c r="H577" i="4"/>
  <c r="H578" i="4" s="1"/>
  <c r="I577" i="4"/>
  <c r="J577" i="4"/>
  <c r="K577" i="4"/>
  <c r="E578" i="4"/>
  <c r="F578" i="4"/>
  <c r="G578" i="4"/>
  <c r="I578" i="4"/>
  <c r="J578" i="4"/>
  <c r="K578" i="4"/>
  <c r="D578" i="4"/>
  <c r="D577" i="4"/>
  <c r="E532" i="4"/>
  <c r="F532" i="4"/>
  <c r="G532" i="4"/>
  <c r="G533" i="4" s="1"/>
  <c r="H532" i="4"/>
  <c r="H533" i="4" s="1"/>
  <c r="I532" i="4"/>
  <c r="J532" i="4"/>
  <c r="K532" i="4"/>
  <c r="K533" i="4" s="1"/>
  <c r="E533" i="4"/>
  <c r="F533" i="4"/>
  <c r="I533" i="4"/>
  <c r="J533" i="4"/>
  <c r="D533" i="4"/>
  <c r="D532" i="4"/>
  <c r="E488" i="4"/>
  <c r="F488" i="4"/>
  <c r="G488" i="4"/>
  <c r="G489" i="4" s="1"/>
  <c r="H488" i="4"/>
  <c r="H489" i="4" s="1"/>
  <c r="I488" i="4"/>
  <c r="J488" i="4"/>
  <c r="K488" i="4"/>
  <c r="K489" i="4" s="1"/>
  <c r="E489" i="4"/>
  <c r="F489" i="4"/>
  <c r="I489" i="4"/>
  <c r="J489" i="4"/>
  <c r="D489" i="4"/>
  <c r="D488" i="4"/>
  <c r="E443" i="4"/>
  <c r="F443" i="4"/>
  <c r="G443" i="4"/>
  <c r="H443" i="4"/>
  <c r="H444" i="4" s="1"/>
  <c r="I443" i="4"/>
  <c r="J443" i="4"/>
  <c r="K443" i="4"/>
  <c r="E444" i="4"/>
  <c r="F444" i="4"/>
  <c r="G444" i="4"/>
  <c r="I444" i="4"/>
  <c r="J444" i="4"/>
  <c r="K444" i="4"/>
  <c r="D444" i="4"/>
  <c r="E398" i="4"/>
  <c r="F398" i="4"/>
  <c r="G398" i="4"/>
  <c r="H398" i="4"/>
  <c r="H399" i="4" s="1"/>
  <c r="I398" i="4"/>
  <c r="J398" i="4"/>
  <c r="K398" i="4"/>
  <c r="E399" i="4"/>
  <c r="F399" i="4"/>
  <c r="G399" i="4"/>
  <c r="I399" i="4"/>
  <c r="J399" i="4"/>
  <c r="K399" i="4"/>
  <c r="D399" i="4"/>
  <c r="D398" i="4"/>
  <c r="E353" i="4"/>
  <c r="F353" i="4"/>
  <c r="G353" i="4"/>
  <c r="H353" i="4"/>
  <c r="H354" i="4" s="1"/>
  <c r="I353" i="4"/>
  <c r="J353" i="4"/>
  <c r="K353" i="4"/>
  <c r="E354" i="4"/>
  <c r="F354" i="4"/>
  <c r="G354" i="4"/>
  <c r="I354" i="4"/>
  <c r="J354" i="4"/>
  <c r="K354" i="4"/>
  <c r="D354" i="4"/>
  <c r="D353" i="4"/>
  <c r="D443" i="4"/>
  <c r="L399" i="4"/>
  <c r="L621" i="4"/>
  <c r="L620" i="4"/>
  <c r="L619" i="4"/>
  <c r="L618" i="4"/>
  <c r="L617" i="4"/>
  <c r="L616" i="4"/>
  <c r="L615" i="4"/>
  <c r="L614" i="4"/>
  <c r="L613" i="4"/>
  <c r="L612" i="4"/>
  <c r="L611" i="4"/>
  <c r="L610" i="4"/>
  <c r="L609" i="4"/>
  <c r="L608" i="4"/>
  <c r="L607" i="4"/>
  <c r="L606" i="4"/>
  <c r="L605" i="4"/>
  <c r="L604" i="4"/>
  <c r="L603" i="4"/>
  <c r="L602" i="4"/>
  <c r="L601" i="4"/>
  <c r="L600" i="4"/>
  <c r="L599" i="4"/>
  <c r="L598" i="4"/>
  <c r="L597" i="4"/>
  <c r="L596" i="4"/>
  <c r="L595" i="4"/>
  <c r="L594" i="4"/>
  <c r="L593" i="4"/>
  <c r="L592" i="4"/>
  <c r="L591" i="4"/>
  <c r="L590" i="4"/>
  <c r="L589" i="4"/>
  <c r="L588" i="4"/>
  <c r="L587" i="4"/>
  <c r="L586" i="4"/>
  <c r="L585" i="4"/>
  <c r="L584" i="4"/>
  <c r="L583" i="4"/>
  <c r="L582" i="4"/>
  <c r="L581" i="4"/>
  <c r="L580" i="4"/>
  <c r="L579" i="4"/>
  <c r="K576" i="4"/>
  <c r="L576" i="4" s="1"/>
  <c r="K575" i="4"/>
  <c r="L575" i="4" s="1"/>
  <c r="K574" i="4"/>
  <c r="L574" i="4" s="1"/>
  <c r="K573" i="4"/>
  <c r="L573" i="4" s="1"/>
  <c r="K572" i="4"/>
  <c r="L572" i="4" s="1"/>
  <c r="K571" i="4"/>
  <c r="L571" i="4" s="1"/>
  <c r="K570" i="4"/>
  <c r="L570" i="4" s="1"/>
  <c r="K569" i="4"/>
  <c r="L569" i="4" s="1"/>
  <c r="K568" i="4"/>
  <c r="L568" i="4" s="1"/>
  <c r="K567" i="4"/>
  <c r="L567" i="4" s="1"/>
  <c r="K566" i="4"/>
  <c r="L566" i="4" s="1"/>
  <c r="K565" i="4"/>
  <c r="L565" i="4" s="1"/>
  <c r="K564" i="4"/>
  <c r="L564" i="4" s="1"/>
  <c r="K563" i="4"/>
  <c r="L563" i="4" s="1"/>
  <c r="K562" i="4"/>
  <c r="L562" i="4" s="1"/>
  <c r="K561" i="4"/>
  <c r="L561" i="4" s="1"/>
  <c r="K560" i="4"/>
  <c r="L560" i="4" s="1"/>
  <c r="K559" i="4"/>
  <c r="L559" i="4" s="1"/>
  <c r="K558" i="4"/>
  <c r="L558" i="4" s="1"/>
  <c r="K557" i="4"/>
  <c r="L557" i="4" s="1"/>
  <c r="K556" i="4"/>
  <c r="L556" i="4" s="1"/>
  <c r="K555" i="4"/>
  <c r="L555" i="4" s="1"/>
  <c r="K554" i="4"/>
  <c r="L554" i="4" s="1"/>
  <c r="K553" i="4"/>
  <c r="L553" i="4" s="1"/>
  <c r="K552" i="4"/>
  <c r="L552" i="4" s="1"/>
  <c r="K551" i="4"/>
  <c r="L551" i="4" s="1"/>
  <c r="K550" i="4"/>
  <c r="L550" i="4" s="1"/>
  <c r="K549" i="4"/>
  <c r="L549" i="4" s="1"/>
  <c r="K548" i="4"/>
  <c r="L548" i="4" s="1"/>
  <c r="K547" i="4"/>
  <c r="L547" i="4" s="1"/>
  <c r="K546" i="4"/>
  <c r="L546" i="4" s="1"/>
  <c r="K545" i="4"/>
  <c r="L545" i="4" s="1"/>
  <c r="K544" i="4"/>
  <c r="L544" i="4" s="1"/>
  <c r="K543" i="4"/>
  <c r="L543" i="4" s="1"/>
  <c r="K542" i="4"/>
  <c r="L542" i="4" s="1"/>
  <c r="K541" i="4"/>
  <c r="L541" i="4" s="1"/>
  <c r="K540" i="4"/>
  <c r="L540" i="4" s="1"/>
  <c r="K539" i="4"/>
  <c r="L539" i="4" s="1"/>
  <c r="K538" i="4"/>
  <c r="L538" i="4" s="1"/>
  <c r="K537" i="4"/>
  <c r="L537" i="4" s="1"/>
  <c r="K536" i="4"/>
  <c r="L536" i="4" s="1"/>
  <c r="K535" i="4"/>
  <c r="L535" i="4" s="1"/>
  <c r="K534" i="4"/>
  <c r="L534" i="4" s="1"/>
  <c r="L531" i="4"/>
  <c r="L530" i="4"/>
  <c r="L529" i="4"/>
  <c r="L528" i="4"/>
  <c r="L527" i="4"/>
  <c r="L526" i="4"/>
  <c r="L525" i="4"/>
  <c r="L524" i="4"/>
  <c r="L523" i="4"/>
  <c r="L522" i="4"/>
  <c r="L521" i="4"/>
  <c r="L520" i="4"/>
  <c r="L519" i="4"/>
  <c r="L518" i="4"/>
  <c r="L517" i="4"/>
  <c r="L516" i="4"/>
  <c r="L515" i="4"/>
  <c r="L514" i="4"/>
  <c r="L513" i="4"/>
  <c r="L512" i="4"/>
  <c r="L511" i="4"/>
  <c r="L510" i="4"/>
  <c r="L509" i="4"/>
  <c r="L508" i="4"/>
  <c r="L507" i="4"/>
  <c r="L506" i="4"/>
  <c r="L505" i="4"/>
  <c r="L504" i="4"/>
  <c r="L503" i="4"/>
  <c r="L502" i="4"/>
  <c r="L501" i="4"/>
  <c r="L500" i="4"/>
  <c r="L499" i="4"/>
  <c r="L498" i="4"/>
  <c r="L497" i="4"/>
  <c r="L496" i="4"/>
  <c r="L495" i="4"/>
  <c r="L494" i="4"/>
  <c r="L493" i="4"/>
  <c r="L492" i="4"/>
  <c r="L491" i="4"/>
  <c r="L490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E308" i="4"/>
  <c r="F308" i="4"/>
  <c r="G308" i="4"/>
  <c r="H308" i="4"/>
  <c r="I308" i="4"/>
  <c r="J308" i="4"/>
  <c r="K308" i="4"/>
  <c r="L308" i="4" s="1"/>
  <c r="D308" i="4"/>
  <c r="K307" i="4"/>
  <c r="J307" i="4"/>
  <c r="I307" i="4"/>
  <c r="H307" i="4"/>
  <c r="G307" i="4"/>
  <c r="F307" i="4"/>
  <c r="E307" i="4"/>
  <c r="D307" i="4"/>
  <c r="L307" i="4" s="1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E263" i="4"/>
  <c r="F263" i="4"/>
  <c r="G263" i="4"/>
  <c r="H263" i="4"/>
  <c r="I263" i="4"/>
  <c r="J263" i="4"/>
  <c r="K263" i="4"/>
  <c r="D263" i="4"/>
  <c r="K262" i="4"/>
  <c r="J262" i="4"/>
  <c r="I262" i="4"/>
  <c r="H262" i="4"/>
  <c r="G262" i="4"/>
  <c r="F262" i="4"/>
  <c r="E262" i="4"/>
  <c r="D262" i="4"/>
  <c r="E218" i="4"/>
  <c r="F218" i="4"/>
  <c r="G218" i="4"/>
  <c r="H218" i="4"/>
  <c r="I218" i="4"/>
  <c r="J218" i="4"/>
  <c r="K218" i="4"/>
  <c r="L218" i="4"/>
  <c r="D218" i="4"/>
  <c r="K217" i="4"/>
  <c r="J217" i="4"/>
  <c r="I217" i="4"/>
  <c r="H217" i="4"/>
  <c r="G217" i="4"/>
  <c r="F217" i="4"/>
  <c r="E217" i="4"/>
  <c r="D217" i="4"/>
  <c r="E173" i="4"/>
  <c r="F173" i="4"/>
  <c r="G173" i="4"/>
  <c r="H173" i="4"/>
  <c r="I173" i="4"/>
  <c r="J173" i="4"/>
  <c r="K173" i="4"/>
  <c r="D173" i="4"/>
  <c r="E172" i="4"/>
  <c r="F172" i="4"/>
  <c r="G172" i="4"/>
  <c r="H172" i="4"/>
  <c r="I172" i="4"/>
  <c r="J172" i="4"/>
  <c r="K172" i="4"/>
  <c r="D172" i="4"/>
  <c r="E127" i="4"/>
  <c r="F127" i="4"/>
  <c r="G127" i="4"/>
  <c r="H127" i="4"/>
  <c r="H128" i="4" s="1"/>
  <c r="I127" i="4"/>
  <c r="J127" i="4"/>
  <c r="K127" i="4"/>
  <c r="E128" i="4"/>
  <c r="F128" i="4"/>
  <c r="G128" i="4"/>
  <c r="I128" i="4"/>
  <c r="J128" i="4"/>
  <c r="K128" i="4"/>
  <c r="D128" i="4"/>
  <c r="D127" i="4"/>
  <c r="E84" i="4"/>
  <c r="F84" i="4"/>
  <c r="G84" i="4"/>
  <c r="H84" i="4"/>
  <c r="I84" i="4"/>
  <c r="J84" i="4"/>
  <c r="K84" i="4"/>
  <c r="D84" i="4"/>
  <c r="E83" i="4"/>
  <c r="F83" i="4"/>
  <c r="G83" i="4"/>
  <c r="H83" i="4"/>
  <c r="I83" i="4"/>
  <c r="J83" i="4"/>
  <c r="K83" i="4"/>
  <c r="D83" i="4"/>
  <c r="L40" i="4"/>
  <c r="L41" i="4"/>
  <c r="E41" i="4"/>
  <c r="F41" i="4"/>
  <c r="G41" i="4"/>
  <c r="H41" i="4"/>
  <c r="I41" i="4"/>
  <c r="J41" i="4"/>
  <c r="K41" i="4"/>
  <c r="D41" i="4"/>
  <c r="E40" i="4"/>
  <c r="F40" i="4"/>
  <c r="G40" i="4"/>
  <c r="H40" i="4"/>
  <c r="I40" i="4"/>
  <c r="J40" i="4"/>
  <c r="K40" i="4"/>
  <c r="D40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51" i="3"/>
  <c r="L52" i="3"/>
  <c r="L53" i="3"/>
  <c r="L54" i="3"/>
  <c r="I51" i="3"/>
  <c r="I52" i="3"/>
  <c r="I53" i="3"/>
  <c r="I54" i="3"/>
  <c r="L55" i="3"/>
  <c r="I55" i="3"/>
  <c r="L56" i="3"/>
  <c r="I56" i="3"/>
  <c r="K65" i="3"/>
  <c r="L65" i="3"/>
  <c r="J65" i="3"/>
  <c r="M65" i="3"/>
  <c r="I65" i="3"/>
  <c r="H65" i="3"/>
  <c r="G65" i="3"/>
  <c r="N52" i="1"/>
  <c r="O52" i="1"/>
  <c r="P52" i="1"/>
  <c r="Q52" i="1"/>
  <c r="R52" i="1"/>
  <c r="S52" i="1"/>
  <c r="M52" i="1"/>
  <c r="F52" i="1"/>
  <c r="G52" i="1"/>
  <c r="H52" i="1"/>
  <c r="I52" i="1"/>
  <c r="J52" i="1"/>
  <c r="K52" i="1"/>
  <c r="E52" i="1"/>
  <c r="K64" i="3"/>
  <c r="L64" i="3"/>
  <c r="J64" i="3"/>
  <c r="K667" i="4" l="1"/>
  <c r="K668" i="4" s="1"/>
  <c r="L668" i="4" s="1"/>
  <c r="L533" i="4"/>
  <c r="L623" i="4"/>
  <c r="L622" i="4"/>
  <c r="L578" i="4"/>
  <c r="L577" i="4"/>
  <c r="L532" i="4"/>
  <c r="L489" i="4"/>
  <c r="L488" i="4"/>
  <c r="L444" i="4"/>
  <c r="L443" i="4"/>
  <c r="L398" i="4"/>
  <c r="L354" i="4"/>
  <c r="L353" i="4"/>
  <c r="L263" i="4"/>
  <c r="L262" i="4"/>
  <c r="L217" i="4"/>
  <c r="L173" i="4"/>
  <c r="L172" i="4"/>
  <c r="L128" i="4"/>
  <c r="L127" i="4"/>
  <c r="L84" i="4"/>
  <c r="L83" i="4"/>
  <c r="L667" i="4" l="1"/>
  <c r="N11" i="1"/>
  <c r="O11" i="1"/>
  <c r="P11" i="1"/>
  <c r="Q11" i="1"/>
  <c r="R11" i="1"/>
  <c r="S11" i="1"/>
  <c r="N12" i="1"/>
  <c r="O12" i="1"/>
  <c r="P12" i="1"/>
  <c r="Q12" i="1"/>
  <c r="R12" i="1"/>
  <c r="S12" i="1"/>
  <c r="N13" i="1"/>
  <c r="O13" i="1"/>
  <c r="P13" i="1"/>
  <c r="Q13" i="1"/>
  <c r="R13" i="1"/>
  <c r="S13" i="1"/>
  <c r="N14" i="1"/>
  <c r="O14" i="1"/>
  <c r="P14" i="1"/>
  <c r="Q14" i="1"/>
  <c r="R14" i="1"/>
  <c r="S14" i="1"/>
  <c r="N15" i="1"/>
  <c r="O15" i="1"/>
  <c r="P15" i="1"/>
  <c r="Q15" i="1"/>
  <c r="R15" i="1"/>
  <c r="S15" i="1"/>
  <c r="N16" i="1"/>
  <c r="O16" i="1"/>
  <c r="P16" i="1"/>
  <c r="Q16" i="1"/>
  <c r="R16" i="1"/>
  <c r="S16" i="1"/>
  <c r="N17" i="1"/>
  <c r="O17" i="1"/>
  <c r="P17" i="1"/>
  <c r="Q17" i="1"/>
  <c r="R17" i="1"/>
  <c r="S17" i="1"/>
  <c r="N18" i="1"/>
  <c r="O18" i="1"/>
  <c r="P18" i="1"/>
  <c r="Q18" i="1"/>
  <c r="R18" i="1"/>
  <c r="S18" i="1"/>
  <c r="N19" i="1"/>
  <c r="O19" i="1"/>
  <c r="P19" i="1"/>
  <c r="Q19" i="1"/>
  <c r="R19" i="1"/>
  <c r="S19" i="1"/>
  <c r="N20" i="1"/>
  <c r="O20" i="1"/>
  <c r="P20" i="1"/>
  <c r="Q20" i="1"/>
  <c r="R20" i="1"/>
  <c r="S20" i="1"/>
  <c r="N21" i="1"/>
  <c r="O21" i="1"/>
  <c r="P21" i="1"/>
  <c r="Q21" i="1"/>
  <c r="R21" i="1"/>
  <c r="S21" i="1"/>
  <c r="N22" i="1"/>
  <c r="O22" i="1"/>
  <c r="P22" i="1"/>
  <c r="Q22" i="1"/>
  <c r="R22" i="1"/>
  <c r="S22" i="1"/>
  <c r="N23" i="1"/>
  <c r="O23" i="1"/>
  <c r="P23" i="1"/>
  <c r="Q23" i="1"/>
  <c r="R23" i="1"/>
  <c r="S23" i="1"/>
  <c r="N24" i="1"/>
  <c r="O24" i="1"/>
  <c r="P24" i="1"/>
  <c r="Q24" i="1"/>
  <c r="R24" i="1"/>
  <c r="S24" i="1"/>
  <c r="N25" i="1"/>
  <c r="O25" i="1"/>
  <c r="P25" i="1"/>
  <c r="Q25" i="1"/>
  <c r="R25" i="1"/>
  <c r="S25" i="1"/>
  <c r="N26" i="1"/>
  <c r="O26" i="1"/>
  <c r="P26" i="1"/>
  <c r="Q26" i="1"/>
  <c r="R26" i="1"/>
  <c r="S26" i="1"/>
  <c r="N27" i="1"/>
  <c r="O27" i="1"/>
  <c r="P27" i="1"/>
  <c r="Q27" i="1"/>
  <c r="R27" i="1"/>
  <c r="S27" i="1"/>
  <c r="N28" i="1"/>
  <c r="O28" i="1"/>
  <c r="P28" i="1"/>
  <c r="Q28" i="1"/>
  <c r="R28" i="1"/>
  <c r="S28" i="1"/>
  <c r="N29" i="1"/>
  <c r="O29" i="1"/>
  <c r="P29" i="1"/>
  <c r="Q29" i="1"/>
  <c r="R29" i="1"/>
  <c r="S29" i="1"/>
  <c r="N30" i="1"/>
  <c r="O30" i="1"/>
  <c r="P30" i="1"/>
  <c r="Q30" i="1"/>
  <c r="R30" i="1"/>
  <c r="S30" i="1"/>
  <c r="N31" i="1"/>
  <c r="O31" i="1"/>
  <c r="P31" i="1"/>
  <c r="Q31" i="1"/>
  <c r="R31" i="1"/>
  <c r="S31" i="1"/>
  <c r="N32" i="1"/>
  <c r="O32" i="1"/>
  <c r="P32" i="1"/>
  <c r="Q32" i="1"/>
  <c r="R32" i="1"/>
  <c r="S32" i="1"/>
  <c r="N33" i="1"/>
  <c r="O33" i="1"/>
  <c r="P33" i="1"/>
  <c r="Q33" i="1"/>
  <c r="R33" i="1"/>
  <c r="S33" i="1"/>
  <c r="N34" i="1"/>
  <c r="O34" i="1"/>
  <c r="P34" i="1"/>
  <c r="Q34" i="1"/>
  <c r="R34" i="1"/>
  <c r="S34" i="1"/>
  <c r="N35" i="1"/>
  <c r="O35" i="1"/>
  <c r="P35" i="1"/>
  <c r="Q35" i="1"/>
  <c r="R35" i="1"/>
  <c r="S35" i="1"/>
  <c r="N36" i="1"/>
  <c r="O36" i="1"/>
  <c r="P36" i="1"/>
  <c r="Q36" i="1"/>
  <c r="R36" i="1"/>
  <c r="S36" i="1"/>
  <c r="N37" i="1"/>
  <c r="O37" i="1"/>
  <c r="P37" i="1"/>
  <c r="Q37" i="1"/>
  <c r="R37" i="1"/>
  <c r="S37" i="1"/>
  <c r="N38" i="1"/>
  <c r="O38" i="1"/>
  <c r="P38" i="1"/>
  <c r="Q38" i="1"/>
  <c r="R38" i="1"/>
  <c r="S38" i="1"/>
  <c r="N39" i="1"/>
  <c r="O39" i="1"/>
  <c r="P39" i="1"/>
  <c r="Q39" i="1"/>
  <c r="R39" i="1"/>
  <c r="S39" i="1"/>
  <c r="N40" i="1"/>
  <c r="O40" i="1"/>
  <c r="P40" i="1"/>
  <c r="Q40" i="1"/>
  <c r="R40" i="1"/>
  <c r="S40" i="1"/>
  <c r="N41" i="1"/>
  <c r="O41" i="1"/>
  <c r="P41" i="1"/>
  <c r="Q41" i="1"/>
  <c r="R41" i="1"/>
  <c r="S41" i="1"/>
  <c r="N42" i="1"/>
  <c r="O42" i="1"/>
  <c r="P42" i="1"/>
  <c r="Q42" i="1"/>
  <c r="R42" i="1"/>
  <c r="S42" i="1"/>
  <c r="N43" i="1"/>
  <c r="O43" i="1"/>
  <c r="P43" i="1"/>
  <c r="Q43" i="1"/>
  <c r="R43" i="1"/>
  <c r="S43" i="1"/>
  <c r="N44" i="1"/>
  <c r="O44" i="1"/>
  <c r="P44" i="1"/>
  <c r="Q44" i="1"/>
  <c r="R44" i="1"/>
  <c r="S44" i="1"/>
  <c r="N45" i="1"/>
  <c r="O45" i="1"/>
  <c r="P45" i="1"/>
  <c r="Q45" i="1"/>
  <c r="R45" i="1"/>
  <c r="S45" i="1"/>
  <c r="N46" i="1"/>
  <c r="O46" i="1"/>
  <c r="P46" i="1"/>
  <c r="Q46" i="1"/>
  <c r="R46" i="1"/>
  <c r="S46" i="1"/>
  <c r="N47" i="1"/>
  <c r="O47" i="1"/>
  <c r="P47" i="1"/>
  <c r="Q47" i="1"/>
  <c r="R47" i="1"/>
  <c r="S47" i="1"/>
  <c r="N48" i="1"/>
  <c r="O48" i="1"/>
  <c r="P48" i="1"/>
  <c r="Q48" i="1"/>
  <c r="R48" i="1"/>
  <c r="S48" i="1"/>
  <c r="N49" i="1"/>
  <c r="O49" i="1"/>
  <c r="P49" i="1"/>
  <c r="Q49" i="1"/>
  <c r="R49" i="1"/>
  <c r="S49" i="1"/>
  <c r="N50" i="1"/>
  <c r="O50" i="1"/>
  <c r="P50" i="1"/>
  <c r="Q50" i="1"/>
  <c r="R50" i="1"/>
  <c r="S50" i="1"/>
  <c r="N51" i="1"/>
  <c r="O51" i="1"/>
  <c r="P51" i="1"/>
  <c r="Q51" i="1"/>
  <c r="R51" i="1"/>
  <c r="S51" i="1"/>
  <c r="O10" i="1"/>
  <c r="P10" i="1"/>
  <c r="Q10" i="1"/>
  <c r="R10" i="1"/>
  <c r="S10" i="1"/>
  <c r="N10" i="1"/>
  <c r="O9" i="1"/>
  <c r="P9" i="1"/>
  <c r="Q9" i="1"/>
  <c r="R9" i="1"/>
  <c r="S9" i="1"/>
  <c r="N9" i="1"/>
</calcChain>
</file>

<file path=xl/sharedStrings.xml><?xml version="1.0" encoding="utf-8"?>
<sst xmlns="http://schemas.openxmlformats.org/spreadsheetml/2006/main" count="2168" uniqueCount="460">
  <si>
    <t>2.- Asignación Docente del Profesorado Activo por asignatura y grupo- Créditos por idioma. Titulaciones de grado</t>
  </si>
  <si>
    <t>Páginas:</t>
  </si>
  <si>
    <t>Curso Académico: 2024</t>
  </si>
  <si>
    <t>Ciclo Asignatura: Grado</t>
  </si>
  <si>
    <t>Indicadores</t>
  </si>
  <si>
    <t>Departamento de Adscripción</t>
  </si>
  <si>
    <t>Idioma Asignatura</t>
  </si>
  <si>
    <t>Total</t>
  </si>
  <si>
    <t>ALEMÁN</t>
  </si>
  <si>
    <t>CASTELLANO</t>
  </si>
  <si>
    <t>FRANCÉS</t>
  </si>
  <si>
    <t>INGLÉS</t>
  </si>
  <si>
    <t>ITALIANO</t>
  </si>
  <si>
    <t>VALENCIANO</t>
  </si>
  <si>
    <t>Créditos impartidos por grupo</t>
  </si>
  <si>
    <t>30.810,08</t>
  </si>
  <si>
    <t>186,00</t>
  </si>
  <si>
    <t>25.511,18</t>
  </si>
  <si>
    <t>175,50</t>
  </si>
  <si>
    <t>2.721,85</t>
  </si>
  <si>
    <t>31,50</t>
  </si>
  <si>
    <t>2.184,05</t>
  </si>
  <si>
    <t>02</t>
  </si>
  <si>
    <t>BIOTECNOLOGÍA</t>
  </si>
  <si>
    <t>546,44</t>
  </si>
  <si>
    <t>437,99</t>
  </si>
  <si>
    <t>64,15</t>
  </si>
  <si>
    <t>44,30</t>
  </si>
  <si>
    <t>03</t>
  </si>
  <si>
    <t>CIENCIA ANIMAL</t>
  </si>
  <si>
    <t>136,50</t>
  </si>
  <si>
    <t>116,58</t>
  </si>
  <si>
    <t>5,30</t>
  </si>
  <si>
    <t>14,62</t>
  </si>
  <si>
    <t>04</t>
  </si>
  <si>
    <t>COMPOSICIÓN ARQUITECTÓNICA</t>
  </si>
  <si>
    <t>382,54</t>
  </si>
  <si>
    <t>286,34</t>
  </si>
  <si>
    <t>40,20</t>
  </si>
  <si>
    <t>56,00</t>
  </si>
  <si>
    <t>35</t>
  </si>
  <si>
    <t>COMUNICACIÓN AUDIOVISUAL, DOCUMENTACIÓN E HISTORIA DEL ARTE</t>
  </si>
  <si>
    <t>734,70</t>
  </si>
  <si>
    <t>664,90</t>
  </si>
  <si>
    <t>13,50</t>
  </si>
  <si>
    <t>56,30</t>
  </si>
  <si>
    <t>39</t>
  </si>
  <si>
    <t>COMUNICACIONES</t>
  </si>
  <si>
    <t>1.169,16</t>
  </si>
  <si>
    <t>1.130,41</t>
  </si>
  <si>
    <t>11,40</t>
  </si>
  <si>
    <t>27,35</t>
  </si>
  <si>
    <t>37</t>
  </si>
  <si>
    <t>CONSERVACIÓN Y RESTAURACIÓN DE BIENES CULTURALES</t>
  </si>
  <si>
    <t>368,00</t>
  </si>
  <si>
    <t>356,00</t>
  </si>
  <si>
    <t>12,00</t>
  </si>
  <si>
    <t>05</t>
  </si>
  <si>
    <t>CONSTRUCCIONES ARQUITECTÓNICAS</t>
  </si>
  <si>
    <t>915,24</t>
  </si>
  <si>
    <t>725,89</t>
  </si>
  <si>
    <t>91,80</t>
  </si>
  <si>
    <t>97,55</t>
  </si>
  <si>
    <t>98</t>
  </si>
  <si>
    <t>DEPARTAMENTOS DE OTRAS UNIVERSIDADES</t>
  </si>
  <si>
    <t>75,40</t>
  </si>
  <si>
    <t>06</t>
  </si>
  <si>
    <t>DIBUJO</t>
  </si>
  <si>
    <t>994,66</t>
  </si>
  <si>
    <t>923,58</t>
  </si>
  <si>
    <t>5,00</t>
  </si>
  <si>
    <t>66,08</t>
  </si>
  <si>
    <t>07</t>
  </si>
  <si>
    <t>ECONOMÍA Y CIENCIAS SOCIALES</t>
  </si>
  <si>
    <t>1.336,95</t>
  </si>
  <si>
    <t>1.195,50</t>
  </si>
  <si>
    <t>93,20</t>
  </si>
  <si>
    <t>48,25</t>
  </si>
  <si>
    <t>44</t>
  </si>
  <si>
    <t>ECOSISTEMAS AGROFORESTALES</t>
  </si>
  <si>
    <t>141,00</t>
  </si>
  <si>
    <t>118,05</t>
  </si>
  <si>
    <t>11,00</t>
  </si>
  <si>
    <t>11,95</t>
  </si>
  <si>
    <t>08</t>
  </si>
  <si>
    <t>ESCULTURA</t>
  </si>
  <si>
    <t>628,22</t>
  </si>
  <si>
    <t>552,08</t>
  </si>
  <si>
    <t>64,14</t>
  </si>
  <si>
    <t>09</t>
  </si>
  <si>
    <t>ESTADÍSTICA E INVESTIGACIÓN OPERATIVA APLICADAS Y CALIDAD</t>
  </si>
  <si>
    <t>864,46</t>
  </si>
  <si>
    <t>718,28</t>
  </si>
  <si>
    <t>78,15</t>
  </si>
  <si>
    <t>68,03</t>
  </si>
  <si>
    <t>10</t>
  </si>
  <si>
    <t>EXPRESIÓN GRÁFICA ARQUITECTÓNICA</t>
  </si>
  <si>
    <t>1.048,82</t>
  </si>
  <si>
    <t>842,22</t>
  </si>
  <si>
    <t>71,80</t>
  </si>
  <si>
    <t>134,80</t>
  </si>
  <si>
    <t>12</t>
  </si>
  <si>
    <t>FÍSICA APLICADA</t>
  </si>
  <si>
    <t>1.253,22</t>
  </si>
  <si>
    <t>1.152,72</t>
  </si>
  <si>
    <t>54,40</t>
  </si>
  <si>
    <t>46,10</t>
  </si>
  <si>
    <t>17</t>
  </si>
  <si>
    <t>INFORMÁTICA DE SISTEMAS Y COMPUTADORES</t>
  </si>
  <si>
    <t>1.249,03</t>
  </si>
  <si>
    <t>1.057,08</t>
  </si>
  <si>
    <t>112,25</t>
  </si>
  <si>
    <t>79,70</t>
  </si>
  <si>
    <t>15</t>
  </si>
  <si>
    <t>INGENIERÍA CARTOGRÁFICA, GEODESIA Y FOTOGRAMETRÍA</t>
  </si>
  <si>
    <t>389,13</t>
  </si>
  <si>
    <t>368,03</t>
  </si>
  <si>
    <t>10,10</t>
  </si>
  <si>
    <t>16</t>
  </si>
  <si>
    <t>INGENIERÍA DE LA CONSTRUCCIÓN Y DE PROYECTOS DE INGENIERÍA CIVIL</t>
  </si>
  <si>
    <t>290,05</t>
  </si>
  <si>
    <t>270,60</t>
  </si>
  <si>
    <t>12,65</t>
  </si>
  <si>
    <t>6,80</t>
  </si>
  <si>
    <t>42</t>
  </si>
  <si>
    <t>INGENIERÍA DE SISTEMAS Y AUTOMÁTICA</t>
  </si>
  <si>
    <t>494,22</t>
  </si>
  <si>
    <t>424,73</t>
  </si>
  <si>
    <t>26,50</t>
  </si>
  <si>
    <t>42,99</t>
  </si>
  <si>
    <t>18</t>
  </si>
  <si>
    <t>INGENIERÍA DEL TERRENO</t>
  </si>
  <si>
    <t>121,29</t>
  </si>
  <si>
    <t>112,29</t>
  </si>
  <si>
    <t>4,50</t>
  </si>
  <si>
    <t>40</t>
  </si>
  <si>
    <t>INGENIERÍA E INFRAESTRUCTURA DE LOS TRANSPORTES</t>
  </si>
  <si>
    <t>154,87</t>
  </si>
  <si>
    <t>19</t>
  </si>
  <si>
    <t>INGENIERÍA ELÉCTRICA</t>
  </si>
  <si>
    <t>644,60</t>
  </si>
  <si>
    <t>565,90</t>
  </si>
  <si>
    <t>38,80</t>
  </si>
  <si>
    <t>39,90</t>
  </si>
  <si>
    <t>20</t>
  </si>
  <si>
    <t>INGENIERÍA ELECTRÓNICA</t>
  </si>
  <si>
    <t>1.059,28</t>
  </si>
  <si>
    <t>1.000,86</t>
  </si>
  <si>
    <t>20,60</t>
  </si>
  <si>
    <t>37,82</t>
  </si>
  <si>
    <t>11</t>
  </si>
  <si>
    <t>INGENIERÍA GRÁFICA</t>
  </si>
  <si>
    <t>790,20</t>
  </si>
  <si>
    <t>725,45</t>
  </si>
  <si>
    <t>29,00</t>
  </si>
  <si>
    <t>35,75</t>
  </si>
  <si>
    <t>21</t>
  </si>
  <si>
    <t>INGENIERÍA HIDRÁULICA Y MEDIO AMBIENTE</t>
  </si>
  <si>
    <t>446,70</t>
  </si>
  <si>
    <t>423,40</t>
  </si>
  <si>
    <t>15,45</t>
  </si>
  <si>
    <t>7,85</t>
  </si>
  <si>
    <t>22</t>
  </si>
  <si>
    <t>INGENIERÍA MECANICA Y DE MATERIALES</t>
  </si>
  <si>
    <t>1.114,15</t>
  </si>
  <si>
    <t>1.030,55</t>
  </si>
  <si>
    <t>33,90</t>
  </si>
  <si>
    <t>49,70</t>
  </si>
  <si>
    <t>23</t>
  </si>
  <si>
    <t>INGENIERÍA QUÍMICA Y NUCLEAR</t>
  </si>
  <si>
    <t>494,72</t>
  </si>
  <si>
    <t>429,57</t>
  </si>
  <si>
    <t>16,50</t>
  </si>
  <si>
    <t>48,65</t>
  </si>
  <si>
    <t>14</t>
  </si>
  <si>
    <t>INGENIERÍA RURAL Y AGROALIMENTARIA</t>
  </si>
  <si>
    <t>249,70</t>
  </si>
  <si>
    <t>233,90</t>
  </si>
  <si>
    <t>3,00</t>
  </si>
  <si>
    <t>12,80</t>
  </si>
  <si>
    <t>24</t>
  </si>
  <si>
    <t>INGENIERÍA TEXTIL Y PAPELERA</t>
  </si>
  <si>
    <t>165,25</t>
  </si>
  <si>
    <t>13</t>
  </si>
  <si>
    <t>LINGÜÍSTICA APLICADA</t>
  </si>
  <si>
    <t>1.769,18</t>
  </si>
  <si>
    <t>207,08</t>
  </si>
  <si>
    <t>1.053,20</t>
  </si>
  <si>
    <t>115,90</t>
  </si>
  <si>
    <t>25</t>
  </si>
  <si>
    <t>MÁQUINAS Y MOTORES TÉRMICOS</t>
  </si>
  <si>
    <t>497,90</t>
  </si>
  <si>
    <t>431,00</t>
  </si>
  <si>
    <t>55,50</t>
  </si>
  <si>
    <t>26</t>
  </si>
  <si>
    <t>MATEMÁTICA APLICADA</t>
  </si>
  <si>
    <t>2.034,12</t>
  </si>
  <si>
    <t>1.674,07</t>
  </si>
  <si>
    <t>166,10</t>
  </si>
  <si>
    <t>193,95</t>
  </si>
  <si>
    <t>27</t>
  </si>
  <si>
    <t>MECÁNICA DE LOS MEDIOS CONTINUOS Y TEORÍA DE ESTRUCTURAS</t>
  </si>
  <si>
    <t>667,32</t>
  </si>
  <si>
    <t>557,02</t>
  </si>
  <si>
    <t>45,25</t>
  </si>
  <si>
    <t>65,05</t>
  </si>
  <si>
    <t>28</t>
  </si>
  <si>
    <t>ORGANIZACIÓN DE EMPRESAS</t>
  </si>
  <si>
    <t>1.576,83</t>
  </si>
  <si>
    <t>1.330,43</t>
  </si>
  <si>
    <t>124,00</t>
  </si>
  <si>
    <t>122,40</t>
  </si>
  <si>
    <t>29</t>
  </si>
  <si>
    <t>PINTURA</t>
  </si>
  <si>
    <t>672,09</t>
  </si>
  <si>
    <t>626,09</t>
  </si>
  <si>
    <t>46,00</t>
  </si>
  <si>
    <t>30</t>
  </si>
  <si>
    <t>PRODUCCIÓN VEGETAL</t>
  </si>
  <si>
    <t>263,71</t>
  </si>
  <si>
    <t>220,99</t>
  </si>
  <si>
    <t>9,95</t>
  </si>
  <si>
    <t>32,77</t>
  </si>
  <si>
    <t>36</t>
  </si>
  <si>
    <t>PROYECTOS ARQUITECTÓNICOS</t>
  </si>
  <si>
    <t>1.060,50</t>
  </si>
  <si>
    <t>848,88</t>
  </si>
  <si>
    <t>73,91</t>
  </si>
  <si>
    <t>137,71</t>
  </si>
  <si>
    <t>43</t>
  </si>
  <si>
    <t>PROYECTOS DE INGENIERÍA</t>
  </si>
  <si>
    <t>278,10</t>
  </si>
  <si>
    <t>207,30</t>
  </si>
  <si>
    <t>36,00</t>
  </si>
  <si>
    <t>34,80</t>
  </si>
  <si>
    <t>31</t>
  </si>
  <si>
    <t>QUÍMICA</t>
  </si>
  <si>
    <t>498,41</t>
  </si>
  <si>
    <t>428,58</t>
  </si>
  <si>
    <t>30,30</t>
  </si>
  <si>
    <t>39,53</t>
  </si>
  <si>
    <t>32</t>
  </si>
  <si>
    <t>SISTEMAS INFORMÁTICOS Y COMPUTACIÓN</t>
  </si>
  <si>
    <t>2.015,12</t>
  </si>
  <si>
    <t>1.673,62</t>
  </si>
  <si>
    <t>165,05</t>
  </si>
  <si>
    <t>176,45</t>
  </si>
  <si>
    <t>33</t>
  </si>
  <si>
    <t>TECNOLOGÍA DE ALIMENTOS</t>
  </si>
  <si>
    <t>394,95</t>
  </si>
  <si>
    <t>362,76</t>
  </si>
  <si>
    <t>16,24</t>
  </si>
  <si>
    <t>15,96</t>
  </si>
  <si>
    <t>41</t>
  </si>
  <si>
    <t>TERMODINÁMICA APLICADA</t>
  </si>
  <si>
    <t>191,95</t>
  </si>
  <si>
    <t>161,25</t>
  </si>
  <si>
    <t>12,30</t>
  </si>
  <si>
    <t>18,40</t>
  </si>
  <si>
    <t>34</t>
  </si>
  <si>
    <t>URBANISMO</t>
  </si>
  <si>
    <t>631,41</t>
  </si>
  <si>
    <t>523,71</t>
  </si>
  <si>
    <t>61,70</t>
  </si>
  <si>
    <t>Porcentaje del total por columnas (Créditos impartidos por grupo)</t>
  </si>
  <si>
    <t>100,00%</t>
  </si>
  <si>
    <t>2,36%</t>
  </si>
  <si>
    <t>2,03%</t>
  </si>
  <si>
    <t>0,45%</t>
  </si>
  <si>
    <t>0,46%</t>
  </si>
  <si>
    <t>0,67%</t>
  </si>
  <si>
    <t>1,26%</t>
  </si>
  <si>
    <t>2,56%</t>
  </si>
  <si>
    <t>0,50%</t>
  </si>
  <si>
    <t>1,40%</t>
  </si>
  <si>
    <t>0,44%</t>
  </si>
  <si>
    <t>0,30%</t>
  </si>
  <si>
    <t>3,62%</t>
  </si>
  <si>
    <t>0,18%</t>
  </si>
  <si>
    <t>3,42%</t>
  </si>
  <si>
    <t>0,40%</t>
  </si>
  <si>
    <t>2,16%</t>
  </si>
  <si>
    <t>1,28%</t>
  </si>
  <si>
    <t>1,62%</t>
  </si>
  <si>
    <t>0,21%</t>
  </si>
  <si>
    <t>0,76%</t>
  </si>
  <si>
    <t>0,57%</t>
  </si>
  <si>
    <t>0,36%</t>
  </si>
  <si>
    <t>0,11%</t>
  </si>
  <si>
    <t>5,74%</t>
  </si>
  <si>
    <t>0,81%</t>
  </si>
  <si>
    <t>2,04%</t>
  </si>
  <si>
    <t>0,52%</t>
  </si>
  <si>
    <t>2,18%</t>
  </si>
  <si>
    <t>1,81%</t>
  </si>
  <si>
    <t>1,42%</t>
  </si>
  <si>
    <t>0,60%</t>
  </si>
  <si>
    <t>0,63%</t>
  </si>
  <si>
    <t>2,05%</t>
  </si>
  <si>
    <t>1,77%</t>
  </si>
  <si>
    <t>0,14%</t>
  </si>
  <si>
    <t>0,38%</t>
  </si>
  <si>
    <t>0,02%</t>
  </si>
  <si>
    <t>0,05%</t>
  </si>
  <si>
    <t>1,24%</t>
  </si>
  <si>
    <t>0,93%</t>
  </si>
  <si>
    <t>0,13%</t>
  </si>
  <si>
    <t>2,38%</t>
  </si>
  <si>
    <t>0,04%</t>
  </si>
  <si>
    <t>3,79%</t>
  </si>
  <si>
    <t>3,67%</t>
  </si>
  <si>
    <t>0,09%</t>
  </si>
  <si>
    <t>1,19%</t>
  </si>
  <si>
    <t>1,16%</t>
  </si>
  <si>
    <t>2,97%</t>
  </si>
  <si>
    <t>0,32%</t>
  </si>
  <si>
    <t>0,24%</t>
  </si>
  <si>
    <t>3,23%</t>
  </si>
  <si>
    <t>3,00%</t>
  </si>
  <si>
    <t>4,34%</t>
  </si>
  <si>
    <t>3,88%</t>
  </si>
  <si>
    <t>0,16%</t>
  </si>
  <si>
    <t>1,79%</t>
  </si>
  <si>
    <t>2,81%</t>
  </si>
  <si>
    <t>2,33%</t>
  </si>
  <si>
    <t>0,25%</t>
  </si>
  <si>
    <t>0,22%</t>
  </si>
  <si>
    <t>3,40%</t>
  </si>
  <si>
    <t>2,73%</t>
  </si>
  <si>
    <t>0,23%</t>
  </si>
  <si>
    <t>4,07%</t>
  </si>
  <si>
    <t>3,74%</t>
  </si>
  <si>
    <t>0,15%</t>
  </si>
  <si>
    <t>4,05%</t>
  </si>
  <si>
    <t>3,43%</t>
  </si>
  <si>
    <t>0,26%</t>
  </si>
  <si>
    <t>0,03%</t>
  </si>
  <si>
    <t>0,94%</t>
  </si>
  <si>
    <t>0,88%</t>
  </si>
  <si>
    <t>1,60%</t>
  </si>
  <si>
    <t>1,38%</t>
  </si>
  <si>
    <t>0,39%</t>
  </si>
  <si>
    <t>0,01%</t>
  </si>
  <si>
    <t>2,09%</t>
  </si>
  <si>
    <t>1,84%</t>
  </si>
  <si>
    <t>3,44%</t>
  </si>
  <si>
    <t>3,25%</t>
  </si>
  <si>
    <t>0,07%</t>
  </si>
  <si>
    <t>0,12%</t>
  </si>
  <si>
    <t>2,35%</t>
  </si>
  <si>
    <t>1,45%</t>
  </si>
  <si>
    <t>1,37%</t>
  </si>
  <si>
    <t>3,34%</t>
  </si>
  <si>
    <t>1,61%</t>
  </si>
  <si>
    <t>1,39%</t>
  </si>
  <si>
    <t>0,54%</t>
  </si>
  <si>
    <t>0,10%</t>
  </si>
  <si>
    <t>6,60%</t>
  </si>
  <si>
    <t>5,43%</t>
  </si>
  <si>
    <t>2,17%</t>
  </si>
  <si>
    <t>5,12%</t>
  </si>
  <si>
    <t>4,32%</t>
  </si>
  <si>
    <t>0,86%</t>
  </si>
  <si>
    <t>0,72%</t>
  </si>
  <si>
    <t>2,76%</t>
  </si>
  <si>
    <t>0,90%</t>
  </si>
  <si>
    <t>6,54%</t>
  </si>
  <si>
    <t>1,18%</t>
  </si>
  <si>
    <t>0,62%</t>
  </si>
  <si>
    <t>0,06%</t>
  </si>
  <si>
    <t>1,70%</t>
  </si>
  <si>
    <t>0,20%</t>
  </si>
  <si>
    <t>BIOTECNOLOGIA</t>
  </si>
  <si>
    <t>CIÈNCIA ANIMAL</t>
  </si>
  <si>
    <t>COMPOSICIÓ ARQUITECTÒNICA</t>
  </si>
  <si>
    <t>COM. AUDIOVISUAL I HISTÒRIA DE L'ART</t>
  </si>
  <si>
    <t>COMUNICACIONS</t>
  </si>
  <si>
    <t>CONSERVACIÓ I RESTAURACIÓ</t>
  </si>
  <si>
    <t>CONSTRUCCIONS ARQUITECTÒNIQUES</t>
  </si>
  <si>
    <t>DEP. D'ALTRES UNIVERSITATS</t>
  </si>
  <si>
    <t>DIBUIX</t>
  </si>
  <si>
    <t>ECONOMIA I CIÈNCIES SOCIALS</t>
  </si>
  <si>
    <t>ECOSISTEMES AGROFORESTALS</t>
  </si>
  <si>
    <t>ENG. CARTOGRÀFICA, GEODÈSIA I FOTOGR.</t>
  </si>
  <si>
    <t>ENG. DE LA CONSTRUCCIÓ I D'ENGINYERIA CIVIL</t>
  </si>
  <si>
    <t>ENG. DE SISTEMES I AUTOMÀTICA</t>
  </si>
  <si>
    <t>ENG. DEL TERRENY</t>
  </si>
  <si>
    <t>ENG. ELÈCTRICA</t>
  </si>
  <si>
    <t>ENG. ELECTRÒNICA</t>
  </si>
  <si>
    <t>ENG. GRÀFICA</t>
  </si>
  <si>
    <t>ENG. HIDRÀULICA I M.A.</t>
  </si>
  <si>
    <t>ENG. I INFRAESTRUCTURA DELS TRANSPORTS</t>
  </si>
  <si>
    <t>ENG. MECÀNICA I DE MATERIALS</t>
  </si>
  <si>
    <t>ENG. QUÍMICA I NUCLEAR</t>
  </si>
  <si>
    <t>ENG. RURAL I AGROALIMENTÀRIA</t>
  </si>
  <si>
    <t>ENG. TÈXTIL I PAPERERA</t>
  </si>
  <si>
    <t>ESTADÍSTICA I INVESTIGACIÓ OPERATIVA</t>
  </si>
  <si>
    <t>EXPRESSIÓ GRÀFICA ARQUITECTÒNICA</t>
  </si>
  <si>
    <t>INFORMÀTICA DE SISTEMES I COMPUTADORS</t>
  </si>
  <si>
    <t>MÀQUINES I MOTORS TÈRMICS</t>
  </si>
  <si>
    <t>MATEMÀTICA APLICADA</t>
  </si>
  <si>
    <t>MECÀNICA MEDIS CONTINUS I TEORIA D'ESTRUCTURES</t>
  </si>
  <si>
    <t>ORGANITZACIÓ D'EMPRESA</t>
  </si>
  <si>
    <t>PRODUCCIÓ VEGETAL</t>
  </si>
  <si>
    <t>PROJECTES ARQUITECTÒNICS</t>
  </si>
  <si>
    <t>PROJECTES D'ENGINYERIA</t>
  </si>
  <si>
    <t>SISTEMES INFORMÀTICS I COMPUTACIÓ</t>
  </si>
  <si>
    <t>TECNOLOGIA D'ALIMENTS</t>
  </si>
  <si>
    <t>TERMODINÀMICA APLICADA</t>
  </si>
  <si>
    <t>URBANISME</t>
  </si>
  <si>
    <t>ID</t>
  </si>
  <si>
    <t>DESC</t>
  </si>
  <si>
    <t>MEDITERRÀNIA</t>
  </si>
  <si>
    <t>% de crèdits de docència sense el Dep. De Lingüística Aplicada</t>
  </si>
  <si>
    <t>Valencià</t>
  </si>
  <si>
    <t>Anglès</t>
  </si>
  <si>
    <t>Castellà</t>
  </si>
  <si>
    <t>% Valencià</t>
  </si>
  <si>
    <t>% Anglès</t>
  </si>
  <si>
    <t>% Castellà</t>
  </si>
  <si>
    <t>TOTAL</t>
  </si>
  <si>
    <t>sense dep. Ling</t>
  </si>
  <si>
    <t>CURS</t>
  </si>
  <si>
    <t>DEP</t>
  </si>
  <si>
    <t>NOMDEP</t>
  </si>
  <si>
    <t>VALENCIÀ</t>
  </si>
  <si>
    <t>CASTELLÀ</t>
  </si>
  <si>
    <t>ANGLÉS</t>
  </si>
  <si>
    <t>ITALIÀ</t>
  </si>
  <si>
    <t>ALEMANY</t>
  </si>
  <si>
    <t>INDISTINT</t>
  </si>
  <si>
    <t>TOTALS</t>
  </si>
  <si>
    <t>PERCENTATGE VAL/TOT</t>
  </si>
  <si>
    <t>COMUNICACIÓ AUDIOVISUAL, DOCUMENTACIÓ I HISTÒRIA DE L'ART</t>
  </si>
  <si>
    <t>ENGINYERIA TÈXTIL I PAPERERA</t>
  </si>
  <si>
    <t>ENGINYERIA DE LA CONSTRUCCIÓ I DE PROJECTES  D'ENGINYERIA CIVIL</t>
  </si>
  <si>
    <t>ENGINYERIA ELÈCTRICA</t>
  </si>
  <si>
    <t>ENGINYERIA DE SISTEMES I AUTOMÀTICA</t>
  </si>
  <si>
    <t>ENGINYERIA QUÍMICA I NUCLEAR</t>
  </si>
  <si>
    <t>Enginyeria Gràfica</t>
  </si>
  <si>
    <t>ENGINYERIA CARTOGRÀFICA, GEODÈSIA I FOTOGRAMETRIA</t>
  </si>
  <si>
    <t>ENGINYERIA DEL TERRENY</t>
  </si>
  <si>
    <t>MECÀNICA DELS MEDIS CONTINUS I TEORIA D'ESTRUCTURES</t>
  </si>
  <si>
    <t>ESTADÍSTICA I INVESTIGACIÓ OPERATIVA APLICADES I QUALITAT</t>
  </si>
  <si>
    <t>ENGINYERIA MECÀNICA I DE MATERIALS</t>
  </si>
  <si>
    <t>ENGINYERIA HIDRÀULICA I MEDI AMBIENT</t>
  </si>
  <si>
    <t>Organització d'Empreses</t>
  </si>
  <si>
    <t>ENGINYERIA ELECTRÒNICA</t>
  </si>
  <si>
    <t>TOTAL - Dep Ling</t>
  </si>
  <si>
    <t>ENGINYERIA RURAL I AGROALIMENTÀRIA</t>
  </si>
  <si>
    <t>ENGINYERIA I INFRAESTRUCTURA DELS TRANSPORTS</t>
  </si>
  <si>
    <t>CONSERVACIÓ I RESTAURACIÓ DE BÉNS CULTURALS</t>
  </si>
  <si>
    <t>DEPARTAMENTS D'ALTRES UNIVERSITATS</t>
  </si>
  <si>
    <t>Z-SENSE ASSIGNAR</t>
  </si>
  <si>
    <t>2019</t>
  </si>
  <si>
    <t>2020</t>
  </si>
  <si>
    <t>ENGINYERIA DE LA CONSTRUCCIÓ I DE PROJECTES D'ENGINYERIA CIVIL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</si>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</sst>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0"/>
      <color rgb="FF000000"/>
      <name val="Arial"/>
    </font>
    <font>
      <sz val="7"/>
      <color rgb="FF000000"/>
      <name val="Verdana"/>
      <family val="2"/>
    </font>
    <font>
      <sz val="7"/>
      <color rgb="FF010000"/>
      <name val="Verdana"/>
      <family val="2"/>
    </font>
    <font>
      <sz val="7"/>
      <color rgb="FFFFFFFF"/>
      <name val="Verdana"/>
      <family val="2"/>
    </font>
    <font>
      <b/>
      <sz val="7"/>
      <color rgb="FF010000"/>
      <name val="Verdan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b/>
      <sz val="7"/>
      <color rgb="FF000000"/>
      <name val="Verdana"/>
      <family val="2"/>
    </font>
    <font>
      <b/>
      <sz val="7"/>
      <color rgb="FFC00000"/>
      <name val="Verdana"/>
      <family val="2"/>
    </font>
    <font>
      <b/>
      <sz val="10"/>
      <color rgb="FFC00000"/>
      <name val="Arial"/>
      <family val="2"/>
    </font>
    <font>
      <sz val="10"/>
      <color rgb="FF000000"/>
      <name val="Arial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DFDFDF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1"/>
    <xf numFmtId="9" fontId="12" fillId="0" borderId="0" applyFont="0" applyFill="0" applyBorder="0" applyAlignment="0" applyProtection="0"/>
    <xf numFmtId="0" fontId="16" fillId="0" borderId="1"/>
  </cellStyleXfs>
  <cellXfs count="72">
    <xf numFmtId="0" fontId="0" fillId="0" borderId="0" xfId="0"/>
    <xf numFmtId="0" fontId="7" fillId="0" borderId="0" xfId="0" applyFont="1" applyAlignment="1">
      <alignment vertical="top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right" vertical="center"/>
    </xf>
    <xf numFmtId="10" fontId="1" fillId="2" borderId="1" xfId="0" applyNumberFormat="1" applyFont="1" applyFill="1" applyBorder="1" applyAlignment="1">
      <alignment horizontal="right" vertical="center"/>
    </xf>
    <xf numFmtId="10" fontId="1" fillId="3" borderId="1" xfId="0" applyNumberFormat="1" applyFont="1" applyFill="1" applyBorder="1" applyAlignment="1">
      <alignment horizontal="right" vertical="center"/>
    </xf>
    <xf numFmtId="10" fontId="1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 wrapText="1"/>
    </xf>
    <xf numFmtId="0" fontId="7" fillId="0" borderId="1" xfId="1" applyFont="1" applyAlignment="1">
      <alignment vertical="top"/>
    </xf>
    <xf numFmtId="0" fontId="8" fillId="0" borderId="1" xfId="1"/>
    <xf numFmtId="0" fontId="4" fillId="4" borderId="1" xfId="1" applyFont="1" applyFill="1" applyAlignment="1">
      <alignment horizontal="left" vertical="center" wrapText="1"/>
    </xf>
    <xf numFmtId="0" fontId="4" fillId="4" borderId="3" xfId="1" applyFont="1" applyFill="1" applyBorder="1" applyAlignment="1">
      <alignment horizontal="right" wrapText="1"/>
    </xf>
    <xf numFmtId="4" fontId="1" fillId="2" borderId="1" xfId="1" applyNumberFormat="1" applyFont="1" applyFill="1" applyAlignment="1">
      <alignment horizontal="right" vertical="center"/>
    </xf>
    <xf numFmtId="10" fontId="1" fillId="2" borderId="1" xfId="1" applyNumberFormat="1" applyFont="1" applyFill="1" applyAlignment="1">
      <alignment horizontal="right" vertical="center"/>
    </xf>
    <xf numFmtId="0" fontId="2" fillId="3" borderId="1" xfId="1" applyFont="1" applyFill="1" applyAlignment="1">
      <alignment horizontal="left" vertical="center" wrapText="1"/>
    </xf>
    <xf numFmtId="0" fontId="2" fillId="4" borderId="1" xfId="1" applyFont="1" applyFill="1" applyAlignment="1">
      <alignment horizontal="left" vertical="center" wrapText="1"/>
    </xf>
    <xf numFmtId="4" fontId="1" fillId="4" borderId="1" xfId="1" applyNumberFormat="1" applyFont="1" applyFill="1" applyAlignment="1">
      <alignment horizontal="right" vertical="center"/>
    </xf>
    <xf numFmtId="10" fontId="1" fillId="4" borderId="1" xfId="1" applyNumberFormat="1" applyFont="1" applyFill="1" applyAlignment="1">
      <alignment horizontal="right" vertical="center"/>
    </xf>
    <xf numFmtId="4" fontId="1" fillId="3" borderId="1" xfId="1" applyNumberFormat="1" applyFont="1" applyFill="1" applyAlignment="1">
      <alignment horizontal="right" vertical="center"/>
    </xf>
    <xf numFmtId="10" fontId="1" fillId="3" borderId="1" xfId="1" applyNumberFormat="1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0" fontId="9" fillId="3" borderId="1" xfId="0" applyNumberFormat="1" applyFont="1" applyFill="1" applyBorder="1" applyAlignment="1">
      <alignment horizontal="right" vertical="center"/>
    </xf>
    <xf numFmtId="10" fontId="9" fillId="4" borderId="1" xfId="0" applyNumberFormat="1" applyFont="1" applyFill="1" applyBorder="1" applyAlignment="1">
      <alignment horizontal="right" vertical="center"/>
    </xf>
    <xf numFmtId="10" fontId="10" fillId="4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4" fontId="10" fillId="4" borderId="1" xfId="0" applyNumberFormat="1" applyFont="1" applyFill="1" applyBorder="1" applyAlignment="1">
      <alignment horizontal="right" vertical="center"/>
    </xf>
    <xf numFmtId="0" fontId="11" fillId="0" borderId="0" xfId="0" applyFont="1"/>
    <xf numFmtId="10" fontId="10" fillId="2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164" fontId="0" fillId="0" borderId="0" xfId="2" applyNumberFormat="1" applyFont="1"/>
    <xf numFmtId="164" fontId="15" fillId="0" borderId="0" xfId="2" applyNumberFormat="1" applyFont="1" applyAlignment="1">
      <alignment horizontal="left"/>
    </xf>
    <xf numFmtId="10" fontId="0" fillId="0" borderId="0" xfId="2" applyNumberFormat="1" applyFont="1"/>
    <xf numFmtId="0" fontId="0" fillId="0" borderId="0" xfId="2" applyNumberFormat="1" applyFont="1"/>
    <xf numFmtId="0" fontId="14" fillId="0" borderId="0" xfId="2" applyNumberFormat="1" applyFont="1"/>
    <xf numFmtId="0" fontId="13" fillId="0" borderId="0" xfId="0" applyFont="1"/>
    <xf numFmtId="4" fontId="8" fillId="0" borderId="1" xfId="1" applyNumberFormat="1"/>
    <xf numFmtId="4" fontId="0" fillId="0" borderId="0" xfId="0" applyNumberFormat="1"/>
    <xf numFmtId="10" fontId="8" fillId="0" borderId="1" xfId="1" applyNumberFormat="1"/>
    <xf numFmtId="0" fontId="0" fillId="0" borderId="4" xfId="0" applyBorder="1"/>
    <xf numFmtId="10" fontId="0" fillId="0" borderId="4" xfId="2" applyNumberFormat="1" applyFont="1" applyBorder="1"/>
    <xf numFmtId="0" fontId="8" fillId="6" borderId="1" xfId="1" applyFill="1"/>
    <xf numFmtId="10" fontId="8" fillId="6" borderId="1" xfId="1" applyNumberFormat="1" applyFill="1"/>
    <xf numFmtId="0" fontId="8" fillId="0" borderId="1" xfId="1" applyAlignment="1">
      <alignment horizontal="right"/>
    </xf>
    <xf numFmtId="0" fontId="8" fillId="0" borderId="1" xfId="1" applyAlignment="1">
      <alignment horizontal="left"/>
    </xf>
    <xf numFmtId="0" fontId="8" fillId="6" borderId="1" xfId="1" applyFill="1" applyAlignment="1">
      <alignment horizontal="right"/>
    </xf>
    <xf numFmtId="0" fontId="8" fillId="6" borderId="1" xfId="1" applyFill="1" applyAlignment="1">
      <alignment horizontal="left"/>
    </xf>
    <xf numFmtId="10" fontId="0" fillId="0" borderId="0" xfId="2" applyNumberFormat="1" applyFont="1" applyProtection="1"/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2" fillId="3" borderId="1" xfId="1" applyFont="1" applyFill="1" applyAlignment="1">
      <alignment horizontal="left" vertical="center" wrapText="1"/>
    </xf>
    <xf numFmtId="0" fontId="6" fillId="0" borderId="1" xfId="1" applyFont="1" applyAlignment="1">
      <alignment vertical="top" wrapText="1"/>
    </xf>
    <xf numFmtId="0" fontId="5" fillId="0" borderId="1" xfId="1" applyFont="1" applyAlignment="1">
      <alignment vertical="top" wrapText="1"/>
    </xf>
    <xf numFmtId="0" fontId="4" fillId="2" borderId="1" xfId="1" applyFont="1" applyFill="1" applyAlignment="1">
      <alignment horizontal="left" vertical="center"/>
    </xf>
    <xf numFmtId="0" fontId="2" fillId="4" borderId="1" xfId="1" applyFont="1" applyFill="1" applyAlignment="1">
      <alignment horizontal="left" vertical="center" wrapText="1"/>
    </xf>
    <xf numFmtId="0" fontId="13" fillId="5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F95F0C85-3AD6-4676-884B-5EE052319866}"/>
    <cellStyle name="Percentatge 2" xfId="3" xr:uid="{EE4BB6AD-D2AD-47A5-AC4E-9D279F17229E}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Percentatge d'oferta de crèdits en valencià per departament al</a:t>
            </a:r>
            <a:r>
              <a:rPr lang="en-US" baseline="0"/>
              <a:t> curs 2024-2025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'Històric (Depart)'!$T$1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'Històric (Depart)'!$B$2:$C$44</c:f>
              <c:strCache>
                <c:ptCount val="43"/>
                <c:pt idx="0">
                  <c:v>BIOTECNOLOGÍA</c:v>
                </c:pt>
                <c:pt idx="1">
                  <c:v>CIENCIA ANIMAL</c:v>
                </c:pt>
                <c:pt idx="2">
                  <c:v>COMPOSICIÓN ARQUITECTÓNICA</c:v>
                </c:pt>
                <c:pt idx="3">
                  <c:v>COMUNICACIÓN AUDIOVISUAL, DOCUMENTACIÓN E HISTORIA DEL ARTE</c:v>
                </c:pt>
                <c:pt idx="4">
                  <c:v>COMUNICACIONES</c:v>
                </c:pt>
                <c:pt idx="5">
                  <c:v>CONSERVACIÓN Y RESTAURACIÓN DE BIENES CULTURALES</c:v>
                </c:pt>
                <c:pt idx="6">
                  <c:v>CONSTRUCCIONES ARQUITECTÓNICAS</c:v>
                </c:pt>
                <c:pt idx="7">
                  <c:v>DEPARTAMENTOS DE OTRAS UNIVERSIDADES</c:v>
                </c:pt>
                <c:pt idx="8">
                  <c:v>DIBUJO</c:v>
                </c:pt>
                <c:pt idx="9">
                  <c:v>ECONOMÍA Y CIENCIAS SOCIALES</c:v>
                </c:pt>
                <c:pt idx="10">
                  <c:v>ECOSISTEMAS AGROFORESTALES</c:v>
                </c:pt>
                <c:pt idx="11">
                  <c:v>ESCULTURA</c:v>
                </c:pt>
                <c:pt idx="12">
                  <c:v>ESTADÍSTICA E INVESTIGACIÓN OPERATIVA APLICADAS Y CALIDAD</c:v>
                </c:pt>
                <c:pt idx="13">
                  <c:v>EXPRESIÓN GRÁFICA ARQUITECTÓNICA</c:v>
                </c:pt>
                <c:pt idx="14">
                  <c:v>FÍSICA APLICADA</c:v>
                </c:pt>
                <c:pt idx="15">
                  <c:v>INFORMÁTICA DE SISTEMAS Y COMPUTADORES</c:v>
                </c:pt>
                <c:pt idx="16">
                  <c:v>INGENIERÍA CARTOGRÁFICA, GEODESIA Y FOTOGRAMETRÍA</c:v>
                </c:pt>
                <c:pt idx="17">
                  <c:v>INGENIERÍA DE LA CONSTRUCCIÓN Y DE PROYECTOS DE INGENIERÍA CIVIL</c:v>
                </c:pt>
                <c:pt idx="18">
                  <c:v>INGENIERÍA DE SISTEMAS Y AUTOMÁTICA</c:v>
                </c:pt>
                <c:pt idx="19">
                  <c:v>INGENIERÍA DEL TERRENO</c:v>
                </c:pt>
                <c:pt idx="20">
                  <c:v>INGENIERÍA E INFRAESTRUCTURA DE LOS TRANSPORTES</c:v>
                </c:pt>
                <c:pt idx="21">
                  <c:v>INGENIERÍA ELÉCTRICA</c:v>
                </c:pt>
                <c:pt idx="22">
                  <c:v>INGENIERÍA ELECTRÓNICA</c:v>
                </c:pt>
                <c:pt idx="23">
                  <c:v>INGENIERÍA GRÁFICA</c:v>
                </c:pt>
                <c:pt idx="24">
                  <c:v>INGENIERÍA HIDRÁULICA Y MEDIO AMBIENTE</c:v>
                </c:pt>
                <c:pt idx="25">
                  <c:v>INGENIERÍA MECANICA Y DE MATERIALES</c:v>
                </c:pt>
                <c:pt idx="26">
                  <c:v>INGENIERÍA QUÍMICA Y NUCLEAR</c:v>
                </c:pt>
                <c:pt idx="27">
                  <c:v>INGENIERÍA RURAL Y AGROALIMENTARIA</c:v>
                </c:pt>
                <c:pt idx="28">
                  <c:v>INGENIERÍA TEXTIL Y PAPELERA</c:v>
                </c:pt>
                <c:pt idx="29">
                  <c:v>LINGÜÍSTICA APLICADA</c:v>
                </c:pt>
                <c:pt idx="30">
                  <c:v>MÁQUINAS Y MOTORES TÉRMICOS</c:v>
                </c:pt>
                <c:pt idx="31">
                  <c:v>MATEMÁTICA APLICADA</c:v>
                </c:pt>
                <c:pt idx="32">
                  <c:v>MECÁNICA DE LOS MEDIOS CONTINUOS Y TEORÍA DE ESTRUCTURAS</c:v>
                </c:pt>
                <c:pt idx="33">
                  <c:v>ORGANIZACIÓN DE EMPRESAS</c:v>
                </c:pt>
                <c:pt idx="34">
                  <c:v>PINTURA</c:v>
                </c:pt>
                <c:pt idx="35">
                  <c:v>PRODUCCIÓN VEGETAL</c:v>
                </c:pt>
                <c:pt idx="36">
                  <c:v>PROYECTOS ARQUITECTÓNICOS</c:v>
                </c:pt>
                <c:pt idx="37">
                  <c:v>PROYECTOS DE INGENIERÍA</c:v>
                </c:pt>
                <c:pt idx="38">
                  <c:v>QUÍMICA</c:v>
                </c:pt>
                <c:pt idx="39">
                  <c:v>SISTEMAS INFORMÁTICOS Y COMPUTACIÓN</c:v>
                </c:pt>
                <c:pt idx="40">
                  <c:v>TECNOLOGÍA DE ALIMENTOS</c:v>
                </c:pt>
                <c:pt idx="41">
                  <c:v>TERMODINÁMICA APLICADA</c:v>
                </c:pt>
                <c:pt idx="42">
                  <c:v>URBANISMO</c:v>
                </c:pt>
              </c:strCache>
            </c:strRef>
          </c:cat>
          <c:val>
            <c:numRef>
              <c:f>'Històric (Depart)'!$T$2:$T$44</c:f>
              <c:numCache>
                <c:formatCode>0.0%</c:formatCode>
                <c:ptCount val="43"/>
                <c:pt idx="0">
                  <c:v>8.1070199838957607E-2</c:v>
                </c:pt>
                <c:pt idx="1">
                  <c:v>0.10710622710622709</c:v>
                </c:pt>
                <c:pt idx="2">
                  <c:v>0.14638992000836512</c:v>
                </c:pt>
                <c:pt idx="3">
                  <c:v>7.6629916972914103E-2</c:v>
                </c:pt>
                <c:pt idx="4">
                  <c:v>2.3392863252249478E-2</c:v>
                </c:pt>
                <c:pt idx="5">
                  <c:v>0</c:v>
                </c:pt>
                <c:pt idx="6">
                  <c:v>0.10658406538175778</c:v>
                </c:pt>
                <c:pt idx="7">
                  <c:v>0</c:v>
                </c:pt>
                <c:pt idx="8">
                  <c:v>6.6434761627088654E-2</c:v>
                </c:pt>
                <c:pt idx="9">
                  <c:v>3.6089606941172067E-2</c:v>
                </c:pt>
                <c:pt idx="10">
                  <c:v>8.4751773049645387E-2</c:v>
                </c:pt>
                <c:pt idx="11">
                  <c:v>0.10209799114959728</c:v>
                </c:pt>
                <c:pt idx="12">
                  <c:v>7.8696527311847855E-2</c:v>
                </c:pt>
                <c:pt idx="13">
                  <c:v>0.12852539043877884</c:v>
                </c:pt>
                <c:pt idx="14">
                  <c:v>3.6785241218620833E-2</c:v>
                </c:pt>
                <c:pt idx="15">
                  <c:v>6.3809516184559226E-2</c:v>
                </c:pt>
                <c:pt idx="16">
                  <c:v>2.5955336262945546E-2</c:v>
                </c:pt>
                <c:pt idx="17">
                  <c:v>2.344423375280124E-2</c:v>
                </c:pt>
                <c:pt idx="18">
                  <c:v>8.6985552992594389E-2</c:v>
                </c:pt>
                <c:pt idx="19">
                  <c:v>3.7101162503091763E-2</c:v>
                </c:pt>
                <c:pt idx="20">
                  <c:v>0</c:v>
                </c:pt>
                <c:pt idx="21">
                  <c:v>6.1898852001241074E-2</c:v>
                </c:pt>
                <c:pt idx="22">
                  <c:v>3.5703496714749643E-2</c:v>
                </c:pt>
                <c:pt idx="23">
                  <c:v>4.5241710959250822E-2</c:v>
                </c:pt>
                <c:pt idx="24">
                  <c:v>1.7573315424222073E-2</c:v>
                </c:pt>
                <c:pt idx="25">
                  <c:v>4.4607997127855313E-2</c:v>
                </c:pt>
                <c:pt idx="26">
                  <c:v>9.8338454075032333E-2</c:v>
                </c:pt>
                <c:pt idx="27">
                  <c:v>5.1261513816579903E-2</c:v>
                </c:pt>
                <c:pt idx="28">
                  <c:v>0</c:v>
                </c:pt>
                <c:pt idx="29">
                  <c:v>6.5510575520862771E-2</c:v>
                </c:pt>
                <c:pt idx="30">
                  <c:v>2.2896163888330993E-2</c:v>
                </c:pt>
                <c:pt idx="31">
                  <c:v>9.5348357029083827E-2</c:v>
                </c:pt>
                <c:pt idx="32">
                  <c:v>9.7479470119283096E-2</c:v>
                </c:pt>
                <c:pt idx="33">
                  <c:v>7.7624093909933231E-2</c:v>
                </c:pt>
                <c:pt idx="34">
                  <c:v>6.8443214450445627E-2</c:v>
                </c:pt>
                <c:pt idx="35">
                  <c:v>0.12426529141860379</c:v>
                </c:pt>
                <c:pt idx="36">
                  <c:v>0.12985384252710985</c:v>
                </c:pt>
                <c:pt idx="37">
                  <c:v>0.1251348435814455</c:v>
                </c:pt>
                <c:pt idx="38">
                  <c:v>7.9312212836821092E-2</c:v>
                </c:pt>
                <c:pt idx="39">
                  <c:v>8.7563023542022306E-2</c:v>
                </c:pt>
                <c:pt idx="40">
                  <c:v>4.0410178503608056E-2</c:v>
                </c:pt>
                <c:pt idx="41">
                  <c:v>9.585829643136233E-2</c:v>
                </c:pt>
                <c:pt idx="42">
                  <c:v>9.7717806179819774E-2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8-4616-8A76-B51CCF962A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00732735"/>
        <c:axId val="1500713055"/>
      </c:barChart>
      <c:catAx>
        <c:axId val="150073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0713055"/>
        <c:crosses val="autoZero"/>
        <c:auto val="1"/>
        <c:lblAlgn val="ctr"/>
        <c:lblOffset val="100"/>
        <c:noMultiLvlLbl val="0"/>
      </c:catAx>
      <c:valAx>
        <c:axId val="150071305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500732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(Depart)'!$E$12</c:f>
              <c:strCache>
                <c:ptCount val="1"/>
                <c:pt idx="0">
                  <c:v>ECOSISTEMES AGROFORESTALS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(Depart)'!$F$12:$T$12</c:f>
              <c:numCache>
                <c:formatCode>0.0%</c:formatCode>
                <c:ptCount val="15"/>
                <c:pt idx="0">
                  <c:v>0</c:v>
                </c:pt>
                <c:pt idx="1">
                  <c:v>2.864399604910399E-2</c:v>
                </c:pt>
                <c:pt idx="2">
                  <c:v>5.969914152949516E-2</c:v>
                </c:pt>
                <c:pt idx="3">
                  <c:v>2.2609389546482245E-2</c:v>
                </c:pt>
                <c:pt idx="4">
                  <c:v>9.9651220727453915E-2</c:v>
                </c:pt>
                <c:pt idx="5">
                  <c:v>0.10417497914324059</c:v>
                </c:pt>
                <c:pt idx="6">
                  <c:v>7.7899999999999997E-2</c:v>
                </c:pt>
                <c:pt idx="7">
                  <c:v>8.0350342726580343E-2</c:v>
                </c:pt>
                <c:pt idx="8">
                  <c:v>0.1042</c:v>
                </c:pt>
                <c:pt idx="9">
                  <c:v>0.10095389507154212</c:v>
                </c:pt>
                <c:pt idx="10">
                  <c:v>8.4267397790500756E-2</c:v>
                </c:pt>
                <c:pt idx="11">
                  <c:v>6.3899999999999998E-2</c:v>
                </c:pt>
                <c:pt idx="12">
                  <c:v>9.6796234436683878E-2</c:v>
                </c:pt>
                <c:pt idx="13">
                  <c:v>8.586083853702052E-2</c:v>
                </c:pt>
                <c:pt idx="14">
                  <c:v>8.4751773049645387E-2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33-44AE-A943-3ADB01FBE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(Depart)'!$E$13</c:f>
              <c:strCache>
                <c:ptCount val="1"/>
                <c:pt idx="0">
                  <c:v>ESCULTURA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(Depart)'!$F$13:$T$13</c:f>
              <c:numCache>
                <c:formatCode>0.0%</c:formatCode>
                <c:ptCount val="15"/>
                <c:pt idx="0">
                  <c:v>0.19021739130434784</c:v>
                </c:pt>
                <c:pt idx="1">
                  <c:v>0.14792899408284024</c:v>
                </c:pt>
                <c:pt idx="2">
                  <c:v>1.4093137254901961E-2</c:v>
                </c:pt>
                <c:pt idx="3">
                  <c:v>0</c:v>
                </c:pt>
                <c:pt idx="4">
                  <c:v>6.5498751157144611E-2</c:v>
                </c:pt>
                <c:pt idx="5">
                  <c:v>0.1397446113778158</c:v>
                </c:pt>
                <c:pt idx="6">
                  <c:v>0.13819999999999999</c:v>
                </c:pt>
                <c:pt idx="7">
                  <c:v>0.10240112994350282</c:v>
                </c:pt>
                <c:pt idx="8">
                  <c:v>9.5399999999999999E-2</c:v>
                </c:pt>
                <c:pt idx="9">
                  <c:v>0.11315640168946606</c:v>
                </c:pt>
                <c:pt idx="10">
                  <c:v>0.10830465453073174</c:v>
                </c:pt>
                <c:pt idx="11">
                  <c:v>8.9399999999999993E-2</c:v>
                </c:pt>
                <c:pt idx="12">
                  <c:v>0.1120121318540985</c:v>
                </c:pt>
                <c:pt idx="13">
                  <c:v>0.10364854328766687</c:v>
                </c:pt>
                <c:pt idx="14">
                  <c:v>0.10209799114959728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F-4434-8C34-35027D204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(Depart)'!$E$14</c:f>
              <c:strCache>
                <c:ptCount val="1"/>
                <c:pt idx="0">
                  <c:v>ESTADÍSTICA I INVESTIGACIÓ OPERATIVA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(Depart)'!$F$14:$T$14</c:f>
              <c:numCache>
                <c:formatCode>0.0%</c:formatCode>
                <c:ptCount val="15"/>
                <c:pt idx="0">
                  <c:v>0.20095475446663624</c:v>
                </c:pt>
                <c:pt idx="1">
                  <c:v>0.12410662545875989</c:v>
                </c:pt>
                <c:pt idx="2">
                  <c:v>5.7651344426264933E-2</c:v>
                </c:pt>
                <c:pt idx="3">
                  <c:v>7.537214999057848E-2</c:v>
                </c:pt>
                <c:pt idx="4">
                  <c:v>6.4870867698641643E-2</c:v>
                </c:pt>
                <c:pt idx="5">
                  <c:v>0.12669262982939267</c:v>
                </c:pt>
                <c:pt idx="6">
                  <c:v>0.1031</c:v>
                </c:pt>
                <c:pt idx="7">
                  <c:v>0.1282075911847847</c:v>
                </c:pt>
                <c:pt idx="8">
                  <c:v>0.1207</c:v>
                </c:pt>
                <c:pt idx="9">
                  <c:v>0.11238723420637263</c:v>
                </c:pt>
                <c:pt idx="10">
                  <c:v>0.12830150473948643</c:v>
                </c:pt>
                <c:pt idx="11">
                  <c:v>0.1336</c:v>
                </c:pt>
                <c:pt idx="12">
                  <c:v>0.10514179234845397</c:v>
                </c:pt>
                <c:pt idx="13">
                  <c:v>9.9949818790075265E-2</c:v>
                </c:pt>
                <c:pt idx="14">
                  <c:v>7.8696527311847855E-2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A-43FB-835B-36D764875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(Depart)'!$E$15</c:f>
              <c:strCache>
                <c:ptCount val="1"/>
                <c:pt idx="0">
                  <c:v>EXPRESSIÓ GRÀFICA ARQUITECTÒNICA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(Depart)'!$F$15:$T$15</c:f>
              <c:numCache>
                <c:formatCode>0.0%</c:formatCode>
                <c:ptCount val="15"/>
                <c:pt idx="0">
                  <c:v>4.0316511492893541E-3</c:v>
                </c:pt>
                <c:pt idx="1">
                  <c:v>3.1581913766799148E-2</c:v>
                </c:pt>
                <c:pt idx="2">
                  <c:v>3.5435647052901802E-2</c:v>
                </c:pt>
                <c:pt idx="3">
                  <c:v>3.3884382380121161E-2</c:v>
                </c:pt>
                <c:pt idx="4">
                  <c:v>0</c:v>
                </c:pt>
                <c:pt idx="5">
                  <c:v>9.5427881781694687E-2</c:v>
                </c:pt>
                <c:pt idx="6">
                  <c:v>0.1124</c:v>
                </c:pt>
                <c:pt idx="7">
                  <c:v>8.9726656712989558E-2</c:v>
                </c:pt>
                <c:pt idx="8">
                  <c:v>0.1016</c:v>
                </c:pt>
                <c:pt idx="9">
                  <c:v>9.8321884591366274E-2</c:v>
                </c:pt>
                <c:pt idx="10">
                  <c:v>0.10205967987922296</c:v>
                </c:pt>
                <c:pt idx="11">
                  <c:v>9.5699999999999993E-2</c:v>
                </c:pt>
                <c:pt idx="12">
                  <c:v>0.11875871327515879</c:v>
                </c:pt>
                <c:pt idx="13">
                  <c:v>0.12761888532288149</c:v>
                </c:pt>
                <c:pt idx="14">
                  <c:v>0.12852539043877884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2-4EDD-A49C-38BAA99B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(Depart)'!$E$16</c:f>
              <c:strCache>
                <c:ptCount val="1"/>
                <c:pt idx="0">
                  <c:v>FÍSICA APLICADA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(Depart)'!$F$16:$T$16</c:f>
              <c:numCache>
                <c:formatCode>0.0%</c:formatCode>
                <c:ptCount val="15"/>
                <c:pt idx="0">
                  <c:v>8.8184947015668869E-2</c:v>
                </c:pt>
                <c:pt idx="1">
                  <c:v>6.5214873161125911E-2</c:v>
                </c:pt>
                <c:pt idx="2">
                  <c:v>5.1430092803894725E-2</c:v>
                </c:pt>
                <c:pt idx="3">
                  <c:v>1.3742071881606763E-2</c:v>
                </c:pt>
                <c:pt idx="4">
                  <c:v>5.3015019054023768E-2</c:v>
                </c:pt>
                <c:pt idx="5">
                  <c:v>9.474564201009382E-2</c:v>
                </c:pt>
                <c:pt idx="6">
                  <c:v>6.1400000000000003E-2</c:v>
                </c:pt>
                <c:pt idx="7">
                  <c:v>6.7702026403366894E-2</c:v>
                </c:pt>
                <c:pt idx="8">
                  <c:v>7.4200000000000002E-2</c:v>
                </c:pt>
                <c:pt idx="9">
                  <c:v>6.5952948509530748E-2</c:v>
                </c:pt>
                <c:pt idx="10">
                  <c:v>6.4008296427265993E-2</c:v>
                </c:pt>
                <c:pt idx="11">
                  <c:v>3.5900000000000001E-2</c:v>
                </c:pt>
                <c:pt idx="12">
                  <c:v>0.10642714269539946</c:v>
                </c:pt>
                <c:pt idx="13">
                  <c:v>5.3018400065528361E-2</c:v>
                </c:pt>
                <c:pt idx="14">
                  <c:v>3.6785241218620833E-2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D-4D21-810A-A23E9EEE6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(Depart)'!$E$17</c:f>
              <c:strCache>
                <c:ptCount val="1"/>
                <c:pt idx="0">
                  <c:v>INFORMÀTICA DE SISTEMES I COMPUTADORS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(Depart)'!$F$17:$T$17</c:f>
              <c:numCache>
                <c:formatCode>0.0%</c:formatCode>
                <c:ptCount val="15"/>
                <c:pt idx="0">
                  <c:v>0.21243701328447093</c:v>
                </c:pt>
                <c:pt idx="1">
                  <c:v>0.16428306474879445</c:v>
                </c:pt>
                <c:pt idx="2">
                  <c:v>0.14382917519499916</c:v>
                </c:pt>
                <c:pt idx="3">
                  <c:v>0.10516469494128079</c:v>
                </c:pt>
                <c:pt idx="4">
                  <c:v>0.10750975551485228</c:v>
                </c:pt>
                <c:pt idx="5">
                  <c:v>0.12258048708776401</c:v>
                </c:pt>
                <c:pt idx="6">
                  <c:v>0.1134</c:v>
                </c:pt>
                <c:pt idx="7">
                  <c:v>0.11095186072384312</c:v>
                </c:pt>
                <c:pt idx="8">
                  <c:v>0.1041</c:v>
                </c:pt>
                <c:pt idx="9">
                  <c:v>9.6187358812410681E-2</c:v>
                </c:pt>
                <c:pt idx="10">
                  <c:v>9.4604568939594125E-2</c:v>
                </c:pt>
                <c:pt idx="11">
                  <c:v>7.5999999999999998E-2</c:v>
                </c:pt>
                <c:pt idx="12">
                  <c:v>7.5356111603577344E-2</c:v>
                </c:pt>
                <c:pt idx="13">
                  <c:v>7.1224242021055442E-2</c:v>
                </c:pt>
                <c:pt idx="14">
                  <c:v>6.3809516184559226E-2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46-410A-8E0B-7A78CAE9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(Depart)'!$E$18</c:f>
              <c:strCache>
                <c:ptCount val="1"/>
                <c:pt idx="0">
                  <c:v>ENG. CARTOGRÀFICA, GEODÈSIA I FOTOGR.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(Depart)'!$F$18:$T$18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1.5283084404307054E-2</c:v>
                </c:pt>
                <c:pt idx="6">
                  <c:v>5.5199999999999999E-2</c:v>
                </c:pt>
                <c:pt idx="7">
                  <c:v>5.1625551380493385E-2</c:v>
                </c:pt>
                <c:pt idx="8">
                  <c:v>4.07E-2</c:v>
                </c:pt>
                <c:pt idx="9">
                  <c:v>3.5305048002477551E-2</c:v>
                </c:pt>
                <c:pt idx="10">
                  <c:v>7.0140887744281163E-2</c:v>
                </c:pt>
                <c:pt idx="11">
                  <c:v>5.6099999999999997E-2</c:v>
                </c:pt>
                <c:pt idx="12">
                  <c:v>2.4421007433647317E-2</c:v>
                </c:pt>
                <c:pt idx="13">
                  <c:v>2.3079193838391968E-2</c:v>
                </c:pt>
                <c:pt idx="14">
                  <c:v>2.5955336262945546E-2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4-4245-A451-66B6B8AE2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(Depart)'!$E$19</c:f>
              <c:strCache>
                <c:ptCount val="1"/>
                <c:pt idx="0">
                  <c:v>ENG. DE LA CONSTRUCCIÓ I D'ENGINYERIA CIVIL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(Depart)'!$F$19:$T$19</c:f>
              <c:numCache>
                <c:formatCode>0.0%</c:formatCode>
                <c:ptCount val="15"/>
                <c:pt idx="0">
                  <c:v>2.4575602052901702E-2</c:v>
                </c:pt>
                <c:pt idx="1">
                  <c:v>0</c:v>
                </c:pt>
                <c:pt idx="2">
                  <c:v>1.6750902527075812E-2</c:v>
                </c:pt>
                <c:pt idx="3">
                  <c:v>1.8378130025269928E-2</c:v>
                </c:pt>
                <c:pt idx="4">
                  <c:v>1.6929054001341842E-2</c:v>
                </c:pt>
                <c:pt idx="5">
                  <c:v>1.7418900700335256E-2</c:v>
                </c:pt>
                <c:pt idx="6">
                  <c:v>1.4500000000000001E-2</c:v>
                </c:pt>
                <c:pt idx="7">
                  <c:v>1.6951265112800699E-2</c:v>
                </c:pt>
                <c:pt idx="8">
                  <c:v>1.89E-2</c:v>
                </c:pt>
                <c:pt idx="9">
                  <c:v>1.9190066318611542E-2</c:v>
                </c:pt>
                <c:pt idx="10">
                  <c:v>1.3225569434239529E-2</c:v>
                </c:pt>
                <c:pt idx="11">
                  <c:v>2.58E-2</c:v>
                </c:pt>
                <c:pt idx="12">
                  <c:v>1.9864417468075039E-2</c:v>
                </c:pt>
                <c:pt idx="13">
                  <c:v>2.0608439646712464E-2</c:v>
                </c:pt>
                <c:pt idx="14">
                  <c:v>2.344423375280124E-2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F-4CDD-A61E-FD7DA9C8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(Depart)'!$E$20</c:f>
              <c:strCache>
                <c:ptCount val="1"/>
                <c:pt idx="0">
                  <c:v>ENG. DE SISTEMES I AUTOMÀTICA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(Depart)'!$F$20:$T$20</c:f>
              <c:numCache>
                <c:formatCode>0.0%</c:formatCode>
                <c:ptCount val="15"/>
                <c:pt idx="0">
                  <c:v>0</c:v>
                </c:pt>
                <c:pt idx="1">
                  <c:v>0.12048042036782185</c:v>
                </c:pt>
                <c:pt idx="2">
                  <c:v>8.5559205827738891E-2</c:v>
                </c:pt>
                <c:pt idx="3">
                  <c:v>7.3612083412885304E-2</c:v>
                </c:pt>
                <c:pt idx="4">
                  <c:v>6.4158702356927999E-2</c:v>
                </c:pt>
                <c:pt idx="5">
                  <c:v>8.3547912959872683E-2</c:v>
                </c:pt>
                <c:pt idx="6">
                  <c:v>0.1206</c:v>
                </c:pt>
                <c:pt idx="7">
                  <c:v>0.12241272287506154</c:v>
                </c:pt>
                <c:pt idx="8">
                  <c:v>0.12709999999999999</c:v>
                </c:pt>
                <c:pt idx="9">
                  <c:v>0.1202233781440699</c:v>
                </c:pt>
                <c:pt idx="10">
                  <c:v>8.7007882959631064E-2</c:v>
                </c:pt>
                <c:pt idx="11">
                  <c:v>6.4699999999999994E-2</c:v>
                </c:pt>
                <c:pt idx="12">
                  <c:v>0.11709591474245117</c:v>
                </c:pt>
                <c:pt idx="13">
                  <c:v>0.10622871351260997</c:v>
                </c:pt>
                <c:pt idx="14">
                  <c:v>8.6985552992594389E-2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10-475C-A827-79E6EDA3F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(Depart)'!$E$21</c:f>
              <c:strCache>
                <c:ptCount val="1"/>
                <c:pt idx="0">
                  <c:v>ENG. DEL TERRENY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(Depart)'!$F$21:$T$21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8.0256821829855548E-3</c:v>
                </c:pt>
                <c:pt idx="6">
                  <c:v>0.1041</c:v>
                </c:pt>
                <c:pt idx="7">
                  <c:v>1.3347570742124932E-2</c:v>
                </c:pt>
                <c:pt idx="8">
                  <c:v>4.5199999999999997E-2</c:v>
                </c:pt>
                <c:pt idx="9">
                  <c:v>3.7417511395333017E-2</c:v>
                </c:pt>
                <c:pt idx="10">
                  <c:v>0</c:v>
                </c:pt>
                <c:pt idx="11">
                  <c:v>0</c:v>
                </c:pt>
                <c:pt idx="12">
                  <c:v>3.6903395112350336E-2</c:v>
                </c:pt>
                <c:pt idx="13">
                  <c:v>3.2693984306887539E-2</c:v>
                </c:pt>
                <c:pt idx="14">
                  <c:v>3.7101162503091763E-2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A-4E5B-A274-C7ABD82AC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</c:f>
              <c:strCache>
                <c:ptCount val="1"/>
                <c:pt idx="0">
                  <c:v>BIOTECNOLOGIA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(Depart)'!$F$2:$T$2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3.4788302944727522E-3</c:v>
                </c:pt>
                <c:pt idx="5">
                  <c:v>4.9257396095340758E-2</c:v>
                </c:pt>
                <c:pt idx="6">
                  <c:v>5.3408236736954499E-3</c:v>
                </c:pt>
                <c:pt idx="7">
                  <c:v>2.4787832955213848E-2</c:v>
                </c:pt>
                <c:pt idx="8">
                  <c:v>0.1012</c:v>
                </c:pt>
                <c:pt idx="9">
                  <c:v>2.6288230139562722E-2</c:v>
                </c:pt>
                <c:pt idx="10">
                  <c:v>1.7086992256780727E-2</c:v>
                </c:pt>
                <c:pt idx="11">
                  <c:v>3.0300000000000001E-2</c:v>
                </c:pt>
                <c:pt idx="12">
                  <c:v>4.6212452382439269E-2</c:v>
                </c:pt>
                <c:pt idx="13">
                  <c:v>9.8870632364333175E-2</c:v>
                </c:pt>
                <c:pt idx="14">
                  <c:v>8.1070199838957607E-2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22-48CC-8BB8-140C2203A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(Depart)'!$E$22</c:f>
              <c:strCache>
                <c:ptCount val="1"/>
                <c:pt idx="0">
                  <c:v>ENG. ELÈCTRICA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(Depart)'!$F$22:$T$22</c:f>
              <c:numCache>
                <c:formatCode>0.0%</c:formatCode>
                <c:ptCount val="15"/>
                <c:pt idx="0">
                  <c:v>5.2805280528052799E-2</c:v>
                </c:pt>
                <c:pt idx="1">
                  <c:v>5.7227014517147061E-2</c:v>
                </c:pt>
                <c:pt idx="2">
                  <c:v>2.7438721841818E-2</c:v>
                </c:pt>
                <c:pt idx="3">
                  <c:v>1.9962756052141529E-2</c:v>
                </c:pt>
                <c:pt idx="4">
                  <c:v>1.5895854744775607E-2</c:v>
                </c:pt>
                <c:pt idx="5">
                  <c:v>4.0522527326046394E-2</c:v>
                </c:pt>
                <c:pt idx="6">
                  <c:v>7.5899999999999995E-2</c:v>
                </c:pt>
                <c:pt idx="7">
                  <c:v>6.4126887758973974E-2</c:v>
                </c:pt>
                <c:pt idx="8">
                  <c:v>6.1600000000000002E-2</c:v>
                </c:pt>
                <c:pt idx="9">
                  <c:v>4.9457940967001658E-2</c:v>
                </c:pt>
                <c:pt idx="10">
                  <c:v>5.1592004424429162E-2</c:v>
                </c:pt>
                <c:pt idx="11">
                  <c:v>7.2999999999999995E-2</c:v>
                </c:pt>
                <c:pt idx="12">
                  <c:v>7.990275526742302E-2</c:v>
                </c:pt>
                <c:pt idx="13">
                  <c:v>8.2928802588996764E-2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07-4A15-AA08-2176D9A60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(Depart)'!$E$23</c:f>
              <c:strCache>
                <c:ptCount val="1"/>
                <c:pt idx="0">
                  <c:v>ENG. ELECTRÒNICA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(Depart)'!$F$23:$T$23</c:f>
              <c:numCache>
                <c:formatCode>0.0%</c:formatCode>
                <c:ptCount val="15"/>
                <c:pt idx="0">
                  <c:v>0.11350884764782046</c:v>
                </c:pt>
                <c:pt idx="1">
                  <c:v>8.1919016437257783E-2</c:v>
                </c:pt>
                <c:pt idx="2">
                  <c:v>3.6050798852929125E-2</c:v>
                </c:pt>
                <c:pt idx="3">
                  <c:v>2.0516759010368094E-2</c:v>
                </c:pt>
                <c:pt idx="4">
                  <c:v>1.3007901996539955E-2</c:v>
                </c:pt>
                <c:pt idx="5">
                  <c:v>1.8312822971605136E-2</c:v>
                </c:pt>
                <c:pt idx="6">
                  <c:v>3.15E-2</c:v>
                </c:pt>
                <c:pt idx="7">
                  <c:v>4.9859648424279833E-2</c:v>
                </c:pt>
                <c:pt idx="8">
                  <c:v>4.5400000000000003E-2</c:v>
                </c:pt>
                <c:pt idx="9">
                  <c:v>4.7996439798507748E-2</c:v>
                </c:pt>
                <c:pt idx="10">
                  <c:v>3.2569742439333159E-2</c:v>
                </c:pt>
                <c:pt idx="11">
                  <c:v>4.3499999999999997E-2</c:v>
                </c:pt>
                <c:pt idx="12">
                  <c:v>4.4006997479402579E-2</c:v>
                </c:pt>
                <c:pt idx="13">
                  <c:v>3.7800368829291352E-2</c:v>
                </c:pt>
                <c:pt idx="14">
                  <c:v>6.1898852001241074E-2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648-9C60-7D8928421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(Depart)'!$E$24</c:f>
              <c:strCache>
                <c:ptCount val="1"/>
                <c:pt idx="0">
                  <c:v>ENG. GRÀFICA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(Depart)'!$F$24:$T$24</c:f>
              <c:numCache>
                <c:formatCode>0.0%</c:formatCode>
                <c:ptCount val="15"/>
                <c:pt idx="0">
                  <c:v>7.6663054553688395E-2</c:v>
                </c:pt>
                <c:pt idx="1">
                  <c:v>6.5779525177680334E-2</c:v>
                </c:pt>
                <c:pt idx="2">
                  <c:v>5.4071493095883341E-2</c:v>
                </c:pt>
                <c:pt idx="3">
                  <c:v>6.4177170455884086E-2</c:v>
                </c:pt>
                <c:pt idx="4">
                  <c:v>7.441860465116279E-2</c:v>
                </c:pt>
                <c:pt idx="5">
                  <c:v>0.12318029115341544</c:v>
                </c:pt>
                <c:pt idx="6">
                  <c:v>6.13E-2</c:v>
                </c:pt>
                <c:pt idx="7">
                  <c:v>0.11397675719346219</c:v>
                </c:pt>
                <c:pt idx="8">
                  <c:v>0.1176</c:v>
                </c:pt>
                <c:pt idx="9">
                  <c:v>8.3343684014408143E-2</c:v>
                </c:pt>
                <c:pt idx="10">
                  <c:v>5.8259460255875056E-2</c:v>
                </c:pt>
                <c:pt idx="11">
                  <c:v>7.3599999999999999E-2</c:v>
                </c:pt>
                <c:pt idx="12">
                  <c:v>5.8690206370034595E-2</c:v>
                </c:pt>
                <c:pt idx="13">
                  <c:v>4.6507213363705391E-2</c:v>
                </c:pt>
                <c:pt idx="14">
                  <c:v>3.5703496714749643E-2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75-43DE-BEA1-B73FFF963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(Depart)'!$E$25</c:f>
              <c:strCache>
                <c:ptCount val="1"/>
                <c:pt idx="0">
                  <c:v>ENG. HIDRÀULICA I M.A.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(Depart)'!$F$25:$T$25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1.2959951209595446E-2</c:v>
                </c:pt>
                <c:pt idx="3">
                  <c:v>1.0447980057188945E-2</c:v>
                </c:pt>
                <c:pt idx="4">
                  <c:v>2.7014901612693144E-2</c:v>
                </c:pt>
                <c:pt idx="5">
                  <c:v>5.9842883548983358E-2</c:v>
                </c:pt>
                <c:pt idx="6">
                  <c:v>7.7100000000000002E-2</c:v>
                </c:pt>
                <c:pt idx="7">
                  <c:v>6.7239556825744826E-2</c:v>
                </c:pt>
                <c:pt idx="8">
                  <c:v>6.8199999999999997E-2</c:v>
                </c:pt>
                <c:pt idx="9">
                  <c:v>6.7614144078975369E-2</c:v>
                </c:pt>
                <c:pt idx="10">
                  <c:v>5.8061400193188013E-2</c:v>
                </c:pt>
                <c:pt idx="11">
                  <c:v>3.4200000000000001E-2</c:v>
                </c:pt>
                <c:pt idx="12">
                  <c:v>3.9468039468039465E-2</c:v>
                </c:pt>
                <c:pt idx="13">
                  <c:v>3.3575705731394352E-2</c:v>
                </c:pt>
                <c:pt idx="14">
                  <c:v>4.5241710959250822E-2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42-4110-8835-DC9AC8634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(Depart)'!$E$26</c:f>
              <c:strCache>
                <c:ptCount val="1"/>
                <c:pt idx="0">
                  <c:v>ENG. I INFRAESTRUCTURA DELS TRANSPORTS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(Depart)'!$F$26:$T$26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1.7573315424222073E-2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28-47A6-B2D9-492A68C39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(Depart)'!$E$27</c:f>
              <c:strCache>
                <c:ptCount val="1"/>
                <c:pt idx="0">
                  <c:v>ENG. MECÀNICA I DE MATERIALS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(Depart)'!$F$27:$T$27</c:f>
              <c:numCache>
                <c:formatCode>0.0%</c:formatCode>
                <c:ptCount val="15"/>
                <c:pt idx="0">
                  <c:v>9.16254352208173E-2</c:v>
                </c:pt>
                <c:pt idx="1">
                  <c:v>7.521613832853026E-2</c:v>
                </c:pt>
                <c:pt idx="2">
                  <c:v>4.5393499865699703E-2</c:v>
                </c:pt>
                <c:pt idx="3">
                  <c:v>2.759959486833221E-2</c:v>
                </c:pt>
                <c:pt idx="4">
                  <c:v>4.5951336258476271E-2</c:v>
                </c:pt>
                <c:pt idx="5">
                  <c:v>5.6417979610750693E-2</c:v>
                </c:pt>
                <c:pt idx="6">
                  <c:v>6.5000000000000002E-2</c:v>
                </c:pt>
                <c:pt idx="7">
                  <c:v>9.0997918348273074E-2</c:v>
                </c:pt>
                <c:pt idx="8">
                  <c:v>8.2900000000000001E-2</c:v>
                </c:pt>
                <c:pt idx="9">
                  <c:v>7.3118093922651936E-2</c:v>
                </c:pt>
                <c:pt idx="10">
                  <c:v>4.9751243781094523E-2</c:v>
                </c:pt>
                <c:pt idx="11">
                  <c:v>3.6400000000000002E-2</c:v>
                </c:pt>
                <c:pt idx="12">
                  <c:v>3.7273412223551829E-2</c:v>
                </c:pt>
                <c:pt idx="13">
                  <c:v>4.1342500452324953E-2</c:v>
                </c:pt>
                <c:pt idx="14">
                  <c:v>4.4607997127855313E-2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4-4BDC-9E0D-A8F7E1332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(Depart)'!$E$28</c:f>
              <c:strCache>
                <c:ptCount val="1"/>
                <c:pt idx="0">
                  <c:v>ENG. QUÍMICA I NUCLEAR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(Depart)'!$F$28:$T$28</c:f>
              <c:numCache>
                <c:formatCode>0.0%</c:formatCode>
                <c:ptCount val="15"/>
                <c:pt idx="0">
                  <c:v>0</c:v>
                </c:pt>
                <c:pt idx="1">
                  <c:v>0.23243435060326473</c:v>
                </c:pt>
                <c:pt idx="2">
                  <c:v>5.2532970868079801E-2</c:v>
                </c:pt>
                <c:pt idx="3">
                  <c:v>2.1403119070757554E-2</c:v>
                </c:pt>
                <c:pt idx="4">
                  <c:v>1.6143720506664457E-2</c:v>
                </c:pt>
                <c:pt idx="5">
                  <c:v>3.8480579684054189E-2</c:v>
                </c:pt>
                <c:pt idx="6">
                  <c:v>2.18E-2</c:v>
                </c:pt>
                <c:pt idx="7">
                  <c:v>9.2538476524449631E-2</c:v>
                </c:pt>
                <c:pt idx="8">
                  <c:v>9.2100000000000001E-2</c:v>
                </c:pt>
                <c:pt idx="9">
                  <c:v>3.9819428474085428E-2</c:v>
                </c:pt>
                <c:pt idx="10">
                  <c:v>3.5693675593647806E-2</c:v>
                </c:pt>
                <c:pt idx="11">
                  <c:v>4.02E-2</c:v>
                </c:pt>
                <c:pt idx="12">
                  <c:v>0.1049452785333362</c:v>
                </c:pt>
                <c:pt idx="13">
                  <c:v>0.12031997901776932</c:v>
                </c:pt>
                <c:pt idx="14">
                  <c:v>9.8338454075032333E-2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4F-4568-A436-CB7B97906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(Depart)'!$E$29</c:f>
              <c:strCache>
                <c:ptCount val="1"/>
                <c:pt idx="0">
                  <c:v>ENG. RURAL I AGROALIMENTÀRIA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(Depart)'!$F$29:$T$29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2.5188916876574307E-3</c:v>
                </c:pt>
                <c:pt idx="4">
                  <c:v>3.4676828374615276E-2</c:v>
                </c:pt>
                <c:pt idx="5">
                  <c:v>5.457282649604818E-2</c:v>
                </c:pt>
                <c:pt idx="6">
                  <c:v>3.2899999999999999E-2</c:v>
                </c:pt>
                <c:pt idx="7">
                  <c:v>3.263308178666123E-2</c:v>
                </c:pt>
                <c:pt idx="8">
                  <c:v>5.8000000000000003E-2</c:v>
                </c:pt>
                <c:pt idx="9">
                  <c:v>5.6226765799256506E-2</c:v>
                </c:pt>
                <c:pt idx="10">
                  <c:v>3.9206424185167697E-2</c:v>
                </c:pt>
                <c:pt idx="11">
                  <c:v>3.9E-2</c:v>
                </c:pt>
                <c:pt idx="12">
                  <c:v>4.3844109831709478E-2</c:v>
                </c:pt>
                <c:pt idx="13">
                  <c:v>3.2865907099035932E-2</c:v>
                </c:pt>
                <c:pt idx="14">
                  <c:v>5.1261513816579903E-2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9-4788-879D-1F655D826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(Depart)'!$E$31</c:f>
              <c:strCache>
                <c:ptCount val="1"/>
                <c:pt idx="0">
                  <c:v>LINGÜÍSTICA APLICADA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(Depart)'!$F$31:$T$31</c:f>
              <c:numCache>
                <c:formatCode>0.0%</c:formatCode>
                <c:ptCount val="15"/>
                <c:pt idx="0">
                  <c:v>0.10845240144603202</c:v>
                </c:pt>
                <c:pt idx="1">
                  <c:v>0.11614255765199162</c:v>
                </c:pt>
                <c:pt idx="2">
                  <c:v>0.1186648740281756</c:v>
                </c:pt>
                <c:pt idx="3">
                  <c:v>0.1213052731142114</c:v>
                </c:pt>
                <c:pt idx="4">
                  <c:v>0.14006657549092971</c:v>
                </c:pt>
                <c:pt idx="5">
                  <c:v>0.1203126908513497</c:v>
                </c:pt>
                <c:pt idx="6">
                  <c:v>5.8999999999999997E-2</c:v>
                </c:pt>
                <c:pt idx="7">
                  <c:v>6.4298471919031555E-2</c:v>
                </c:pt>
                <c:pt idx="8">
                  <c:v>5.9700000000000003E-2</c:v>
                </c:pt>
                <c:pt idx="9">
                  <c:v>6.2624795788709386E-2</c:v>
                </c:pt>
                <c:pt idx="10">
                  <c:v>6.226339464659511E-2</c:v>
                </c:pt>
                <c:pt idx="11">
                  <c:v>9.0300000000000005E-2</c:v>
                </c:pt>
                <c:pt idx="12">
                  <c:v>6.1990067399787172E-2</c:v>
                </c:pt>
                <c:pt idx="13">
                  <c:v>6.4057930650327249E-2</c:v>
                </c:pt>
                <c:pt idx="14">
                  <c:v>6.5510575520862771E-2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B2-4C57-9BFD-0B34DF560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(Depart)'!$E$32</c:f>
              <c:strCache>
                <c:ptCount val="1"/>
                <c:pt idx="0">
                  <c:v>MÀQUINES I MOTORS TÈRMICS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(Depart)'!$F$32:$T$32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1.9839395370807745E-2</c:v>
                </c:pt>
                <c:pt idx="3">
                  <c:v>2.683080808080808E-2</c:v>
                </c:pt>
                <c:pt idx="4">
                  <c:v>2.9328380095806041E-2</c:v>
                </c:pt>
                <c:pt idx="5">
                  <c:v>2.698961937716263E-2</c:v>
                </c:pt>
                <c:pt idx="6">
                  <c:v>6.1699999999999998E-2</c:v>
                </c:pt>
                <c:pt idx="7">
                  <c:v>6.1702758825274401E-2</c:v>
                </c:pt>
                <c:pt idx="8">
                  <c:v>6.0499999999999998E-2</c:v>
                </c:pt>
                <c:pt idx="9">
                  <c:v>2.4172775906479097E-2</c:v>
                </c:pt>
                <c:pt idx="10">
                  <c:v>3.8992201559688064E-2</c:v>
                </c:pt>
                <c:pt idx="11">
                  <c:v>1.95E-2</c:v>
                </c:pt>
                <c:pt idx="12">
                  <c:v>2.133279154815116E-2</c:v>
                </c:pt>
                <c:pt idx="13">
                  <c:v>2.1730132450331126E-2</c:v>
                </c:pt>
                <c:pt idx="14">
                  <c:v>2.2896163888330993E-2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9-48E9-9925-69AC7CFE5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</c:f>
              <c:strCache>
                <c:ptCount val="1"/>
                <c:pt idx="0">
                  <c:v>CIÈNCIA ANIMAL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(Depart)'!$F$3:$T$3</c:f>
              <c:numCache>
                <c:formatCode>0.0%</c:formatCode>
                <c:ptCount val="15"/>
                <c:pt idx="0">
                  <c:v>0.63432835820895517</c:v>
                </c:pt>
                <c:pt idx="1">
                  <c:v>0.3455123113582208</c:v>
                </c:pt>
                <c:pt idx="2">
                  <c:v>0.1292700909314328</c:v>
                </c:pt>
                <c:pt idx="3">
                  <c:v>6.3469166967183563E-2</c:v>
                </c:pt>
                <c:pt idx="4">
                  <c:v>7.1914684627797654E-2</c:v>
                </c:pt>
                <c:pt idx="5">
                  <c:v>5.3235653235653241E-2</c:v>
                </c:pt>
                <c:pt idx="6">
                  <c:v>9.8753440181317778E-2</c:v>
                </c:pt>
                <c:pt idx="7">
                  <c:v>0.11352657004830917</c:v>
                </c:pt>
                <c:pt idx="8">
                  <c:v>7.1300000000000002E-2</c:v>
                </c:pt>
                <c:pt idx="9">
                  <c:v>7.7394636015325674E-2</c:v>
                </c:pt>
                <c:pt idx="10">
                  <c:v>6.5839261389435452E-2</c:v>
                </c:pt>
                <c:pt idx="11">
                  <c:v>8.4900000000000003E-2</c:v>
                </c:pt>
                <c:pt idx="12">
                  <c:v>8.42614302461899E-2</c:v>
                </c:pt>
                <c:pt idx="13">
                  <c:v>7.8363441392394623E-2</c:v>
                </c:pt>
                <c:pt idx="14">
                  <c:v>0.10710622710622709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6D-4C6F-A4BD-83DC0FCB2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(Depart)'!$E$33</c:f>
              <c:strCache>
                <c:ptCount val="1"/>
                <c:pt idx="0">
                  <c:v>MATEMÀTICA APLICADA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(Depart)'!$F$33:$T$33</c:f>
              <c:numCache>
                <c:formatCode>0.0%</c:formatCode>
                <c:ptCount val="15"/>
                <c:pt idx="0">
                  <c:v>0.16330099413103366</c:v>
                </c:pt>
                <c:pt idx="1">
                  <c:v>0.12764987462958741</c:v>
                </c:pt>
                <c:pt idx="2">
                  <c:v>0.13396838265099312</c:v>
                </c:pt>
                <c:pt idx="3">
                  <c:v>0.11930414959155428</c:v>
                </c:pt>
                <c:pt idx="4">
                  <c:v>0.10044966556123884</c:v>
                </c:pt>
                <c:pt idx="5">
                  <c:v>0.15210072245212877</c:v>
                </c:pt>
                <c:pt idx="6">
                  <c:v>0.1148</c:v>
                </c:pt>
                <c:pt idx="7">
                  <c:v>0.11828687967369135</c:v>
                </c:pt>
                <c:pt idx="8">
                  <c:v>0.1172</c:v>
                </c:pt>
                <c:pt idx="9">
                  <c:v>8.9488715909727276E-2</c:v>
                </c:pt>
                <c:pt idx="10">
                  <c:v>0.10089414153950299</c:v>
                </c:pt>
                <c:pt idx="11">
                  <c:v>0.11119999999999999</c:v>
                </c:pt>
                <c:pt idx="12">
                  <c:v>0.10552450344345743</c:v>
                </c:pt>
                <c:pt idx="13">
                  <c:v>9.5752268981971131E-2</c:v>
                </c:pt>
                <c:pt idx="14">
                  <c:v>9.5348357029083827E-2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D0-4F91-AC31-53C3DC4AB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(Depart)'!$E$34</c:f>
              <c:strCache>
                <c:ptCount val="1"/>
                <c:pt idx="0">
                  <c:v>MECÀNICA MEDIS CONTINUS I TEORIA D'ESTRUCTURES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(Depart)'!$F$34:$T$34</c:f>
              <c:numCache>
                <c:formatCode>0.0%</c:formatCode>
                <c:ptCount val="15"/>
                <c:pt idx="0">
                  <c:v>0.18528155530462959</c:v>
                </c:pt>
                <c:pt idx="1">
                  <c:v>8.5324232081911255E-2</c:v>
                </c:pt>
                <c:pt idx="2">
                  <c:v>5.2020615577284324E-2</c:v>
                </c:pt>
                <c:pt idx="3">
                  <c:v>7.7007093243011068E-2</c:v>
                </c:pt>
                <c:pt idx="4">
                  <c:v>2.3959426372857643E-2</c:v>
                </c:pt>
                <c:pt idx="5">
                  <c:v>3.8608418313819295E-2</c:v>
                </c:pt>
                <c:pt idx="6">
                  <c:v>5.0599999999999999E-2</c:v>
                </c:pt>
                <c:pt idx="7">
                  <c:v>8.678265457726432E-2</c:v>
                </c:pt>
                <c:pt idx="8">
                  <c:v>9.6000000000000002E-2</c:v>
                </c:pt>
                <c:pt idx="9">
                  <c:v>6.2186485688993806E-2</c:v>
                </c:pt>
                <c:pt idx="10">
                  <c:v>8.5291557876414265E-2</c:v>
                </c:pt>
                <c:pt idx="11">
                  <c:v>7.4800000000000005E-2</c:v>
                </c:pt>
                <c:pt idx="12">
                  <c:v>7.6785575503225303E-2</c:v>
                </c:pt>
                <c:pt idx="13">
                  <c:v>9.6608680914007497E-2</c:v>
                </c:pt>
                <c:pt idx="14">
                  <c:v>9.7479470119283096E-2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C-48FA-981F-D324378F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(Depart)'!$E$35</c:f>
              <c:strCache>
                <c:ptCount val="1"/>
                <c:pt idx="0">
                  <c:v>ORGANITZACIÓ D'EMPRESA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(Depart)'!$F$35:$T$35</c:f>
              <c:numCache>
                <c:formatCode>0.0%</c:formatCode>
                <c:ptCount val="15"/>
                <c:pt idx="0">
                  <c:v>6.9792671166827386E-2</c:v>
                </c:pt>
                <c:pt idx="1">
                  <c:v>8.1780229610854321E-2</c:v>
                </c:pt>
                <c:pt idx="2">
                  <c:v>5.6139507440833902E-2</c:v>
                </c:pt>
                <c:pt idx="3">
                  <c:v>4.0672882790050845E-2</c:v>
                </c:pt>
                <c:pt idx="4">
                  <c:v>5.9239227294212458E-2</c:v>
                </c:pt>
                <c:pt idx="5">
                  <c:v>6.6207236032488306E-2</c:v>
                </c:pt>
                <c:pt idx="6">
                  <c:v>7.7399999999999997E-2</c:v>
                </c:pt>
                <c:pt idx="7">
                  <c:v>8.6297621553357184E-2</c:v>
                </c:pt>
                <c:pt idx="8">
                  <c:v>9.4799999999999995E-2</c:v>
                </c:pt>
                <c:pt idx="9">
                  <c:v>0.10670408811692438</c:v>
                </c:pt>
                <c:pt idx="10">
                  <c:v>8.4971268490481991E-2</c:v>
                </c:pt>
                <c:pt idx="11">
                  <c:v>8.9300000000000004E-2</c:v>
                </c:pt>
                <c:pt idx="12">
                  <c:v>0.10456021402168809</c:v>
                </c:pt>
                <c:pt idx="13">
                  <c:v>0.10446798465231645</c:v>
                </c:pt>
                <c:pt idx="14">
                  <c:v>7.7624093909933231E-2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3-461D-839D-669D253B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(Depart)'!$E$36</c:f>
              <c:strCache>
                <c:ptCount val="1"/>
                <c:pt idx="0">
                  <c:v>PINTURA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(Depart)'!$F$36:$T$36</c:f>
              <c:numCache>
                <c:formatCode>0.0%</c:formatCode>
                <c:ptCount val="15"/>
                <c:pt idx="0">
                  <c:v>0.21739130434782608</c:v>
                </c:pt>
                <c:pt idx="1">
                  <c:v>0.10869565217391304</c:v>
                </c:pt>
                <c:pt idx="2">
                  <c:v>0.19580419580419581</c:v>
                </c:pt>
                <c:pt idx="3">
                  <c:v>0.14078014184397164</c:v>
                </c:pt>
                <c:pt idx="4">
                  <c:v>3.5381530840901051E-2</c:v>
                </c:pt>
                <c:pt idx="5">
                  <c:v>8.5469780072534973E-2</c:v>
                </c:pt>
                <c:pt idx="6">
                  <c:v>9.64E-2</c:v>
                </c:pt>
                <c:pt idx="7">
                  <c:v>8.970952886999646E-2</c:v>
                </c:pt>
                <c:pt idx="8">
                  <c:v>8.1799999999999998E-2</c:v>
                </c:pt>
                <c:pt idx="9">
                  <c:v>8.2606301266629961E-2</c:v>
                </c:pt>
                <c:pt idx="10">
                  <c:v>8.2606301266629961E-2</c:v>
                </c:pt>
                <c:pt idx="11">
                  <c:v>7.9600000000000004E-2</c:v>
                </c:pt>
                <c:pt idx="12">
                  <c:v>6.5355680134777938E-2</c:v>
                </c:pt>
                <c:pt idx="13">
                  <c:v>6.5547981122181437E-2</c:v>
                </c:pt>
                <c:pt idx="14">
                  <c:v>6.8443214450445627E-2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8D-4E2A-85C4-379A63F9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(Depart)'!$E$37</c:f>
              <c:strCache>
                <c:ptCount val="1"/>
                <c:pt idx="0">
                  <c:v>PRODUCCIÓ VEGETAL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(Depart)'!$F$37:$T$37</c:f>
              <c:numCache>
                <c:formatCode>0.0%</c:formatCode>
                <c:ptCount val="15"/>
                <c:pt idx="0">
                  <c:v>0.10756188538487624</c:v>
                </c:pt>
                <c:pt idx="1">
                  <c:v>8.6529216963999567E-2</c:v>
                </c:pt>
                <c:pt idx="2">
                  <c:v>6.6215166939867134E-2</c:v>
                </c:pt>
                <c:pt idx="3">
                  <c:v>5.8291357370095442E-2</c:v>
                </c:pt>
                <c:pt idx="4">
                  <c:v>4.2165071770334933E-2</c:v>
                </c:pt>
                <c:pt idx="5">
                  <c:v>0.11473859423469775</c:v>
                </c:pt>
                <c:pt idx="6">
                  <c:v>0.1027</c:v>
                </c:pt>
                <c:pt idx="7">
                  <c:v>0.1144793152639087</c:v>
                </c:pt>
                <c:pt idx="8">
                  <c:v>0.13569999999999999</c:v>
                </c:pt>
                <c:pt idx="9">
                  <c:v>7.2064945878434636E-2</c:v>
                </c:pt>
                <c:pt idx="10">
                  <c:v>0.11130341616186593</c:v>
                </c:pt>
                <c:pt idx="11">
                  <c:v>9.2600000000000002E-2</c:v>
                </c:pt>
                <c:pt idx="12">
                  <c:v>0.11303962628865979</c:v>
                </c:pt>
                <c:pt idx="13">
                  <c:v>9.2511539073690918E-2</c:v>
                </c:pt>
                <c:pt idx="14">
                  <c:v>0.12426529141860379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00-4BDF-8515-D6A818110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(Depart)'!$E$38</c:f>
              <c:strCache>
                <c:ptCount val="1"/>
                <c:pt idx="0">
                  <c:v>PROJECTES ARQUITECTÒNICS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(Depart)'!$F$38:$T$38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1.2206668800084456E-2</c:v>
                </c:pt>
                <c:pt idx="6">
                  <c:v>7.85E-2</c:v>
                </c:pt>
                <c:pt idx="7">
                  <c:v>0.11764705882352941</c:v>
                </c:pt>
                <c:pt idx="8">
                  <c:v>0.113</c:v>
                </c:pt>
                <c:pt idx="9">
                  <c:v>0.1256338028169014</c:v>
                </c:pt>
                <c:pt idx="10">
                  <c:v>0.15901530272787759</c:v>
                </c:pt>
                <c:pt idx="11">
                  <c:v>0.12820000000000001</c:v>
                </c:pt>
                <c:pt idx="12">
                  <c:v>0.1548371984071211</c:v>
                </c:pt>
                <c:pt idx="13">
                  <c:v>0.14642607304054508</c:v>
                </c:pt>
                <c:pt idx="14">
                  <c:v>0.12985384252710985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0-4724-80D4-1CD71996A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(Depart)'!$E$39</c:f>
              <c:strCache>
                <c:ptCount val="1"/>
                <c:pt idx="0">
                  <c:v>PROJECTES D'ENGINYERIA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(Depart)'!$F$39:$T$39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7.5585789871504159E-3</c:v>
                </c:pt>
                <c:pt idx="4">
                  <c:v>5.1434960864703692E-2</c:v>
                </c:pt>
                <c:pt idx="5">
                  <c:v>8.0536912751677847E-2</c:v>
                </c:pt>
                <c:pt idx="6">
                  <c:v>9.64E-2</c:v>
                </c:pt>
                <c:pt idx="7">
                  <c:v>9.1485507246376815E-2</c:v>
                </c:pt>
                <c:pt idx="8">
                  <c:v>0.10249999999999999</c:v>
                </c:pt>
                <c:pt idx="9">
                  <c:v>0.10247994164843181</c:v>
                </c:pt>
                <c:pt idx="10">
                  <c:v>8.3333333333333343E-2</c:v>
                </c:pt>
                <c:pt idx="11">
                  <c:v>4.48E-2</c:v>
                </c:pt>
                <c:pt idx="12">
                  <c:v>6.8660022148394256E-2</c:v>
                </c:pt>
                <c:pt idx="13">
                  <c:v>0.13885778275475927</c:v>
                </c:pt>
                <c:pt idx="14">
                  <c:v>0.1251348435814455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FC-4CF3-BC94-CD6C8198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(Depart)'!$E$40</c:f>
              <c:strCache>
                <c:ptCount val="1"/>
                <c:pt idx="0">
                  <c:v>QUÍMICA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(Depart)'!$F$40:$T$40</c:f>
              <c:numCache>
                <c:formatCode>0.0%</c:formatCode>
                <c:ptCount val="15"/>
                <c:pt idx="0">
                  <c:v>6.3956639566395662E-2</c:v>
                </c:pt>
                <c:pt idx="1">
                  <c:v>6.2461810034625573E-2</c:v>
                </c:pt>
                <c:pt idx="2">
                  <c:v>5.4341919356591675E-2</c:v>
                </c:pt>
                <c:pt idx="3">
                  <c:v>7.8423236514522821E-2</c:v>
                </c:pt>
                <c:pt idx="4">
                  <c:v>8.1756742877097832E-2</c:v>
                </c:pt>
                <c:pt idx="5">
                  <c:v>0.1344998365889836</c:v>
                </c:pt>
                <c:pt idx="6">
                  <c:v>9.8900000000000002E-2</c:v>
                </c:pt>
                <c:pt idx="7">
                  <c:v>0.13001093294460642</c:v>
                </c:pt>
                <c:pt idx="8">
                  <c:v>0.13009999999999999</c:v>
                </c:pt>
                <c:pt idx="9">
                  <c:v>0.13412283757111343</c:v>
                </c:pt>
                <c:pt idx="10">
                  <c:v>0.15744758598638833</c:v>
                </c:pt>
                <c:pt idx="11">
                  <c:v>0.14680000000000001</c:v>
                </c:pt>
                <c:pt idx="12">
                  <c:v>0.15537655706677228</c:v>
                </c:pt>
                <c:pt idx="13">
                  <c:v>0.10293132871060419</c:v>
                </c:pt>
                <c:pt idx="14">
                  <c:v>7.9312212836821092E-2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4-4146-9C0E-4EEEE16A8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(Depart)'!$E$41</c:f>
              <c:strCache>
                <c:ptCount val="1"/>
                <c:pt idx="0">
                  <c:v>SISTEMES INFORMÀTICS I COMPUTACIÓ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(Depart)'!$F$41:$T$41</c:f>
              <c:numCache>
                <c:formatCode>0.0%</c:formatCode>
                <c:ptCount val="15"/>
                <c:pt idx="0">
                  <c:v>0.11839049510282386</c:v>
                </c:pt>
                <c:pt idx="1">
                  <c:v>0.15501913121764574</c:v>
                </c:pt>
                <c:pt idx="2">
                  <c:v>0.1544480467004497</c:v>
                </c:pt>
                <c:pt idx="3">
                  <c:v>0.12293225048087199</c:v>
                </c:pt>
                <c:pt idx="4">
                  <c:v>0.1356057943852251</c:v>
                </c:pt>
                <c:pt idx="5">
                  <c:v>0.11891568666533786</c:v>
                </c:pt>
                <c:pt idx="6">
                  <c:v>0.1202</c:v>
                </c:pt>
                <c:pt idx="7">
                  <c:v>0.12975923852183649</c:v>
                </c:pt>
                <c:pt idx="8">
                  <c:v>0.1164</c:v>
                </c:pt>
                <c:pt idx="9">
                  <c:v>0.11197274568510038</c:v>
                </c:pt>
                <c:pt idx="10">
                  <c:v>0.10402605247262128</c:v>
                </c:pt>
                <c:pt idx="11">
                  <c:v>9.9500000000000005E-2</c:v>
                </c:pt>
                <c:pt idx="12">
                  <c:v>0.10172536472868023</c:v>
                </c:pt>
                <c:pt idx="13">
                  <c:v>9.1310484954161594E-2</c:v>
                </c:pt>
                <c:pt idx="14">
                  <c:v>8.7563023542022306E-2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2-4497-8092-ABDEFAA7C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(Depart)'!$E$42</c:f>
              <c:strCache>
                <c:ptCount val="1"/>
                <c:pt idx="0">
                  <c:v>TECNOLOGIA D'ALIMENTS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(Depart)'!$F$42:$T$42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3.22265625E-2</c:v>
                </c:pt>
                <c:pt idx="6">
                  <c:v>2.3E-2</c:v>
                </c:pt>
                <c:pt idx="7">
                  <c:v>4.5783132530120486E-2</c:v>
                </c:pt>
                <c:pt idx="8">
                  <c:v>4.1500000000000002E-2</c:v>
                </c:pt>
                <c:pt idx="9">
                  <c:v>5.5891635981062601E-2</c:v>
                </c:pt>
                <c:pt idx="10">
                  <c:v>4.8114087698254038E-2</c:v>
                </c:pt>
                <c:pt idx="11">
                  <c:v>4.1099999999999998E-2</c:v>
                </c:pt>
                <c:pt idx="12">
                  <c:v>5.019774870702768E-2</c:v>
                </c:pt>
                <c:pt idx="13">
                  <c:v>5.9689229356467942E-2</c:v>
                </c:pt>
                <c:pt idx="14">
                  <c:v>4.0410178503608056E-2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E-4635-B205-8D42C570E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(Depart)'!$E$4</c:f>
              <c:strCache>
                <c:ptCount val="1"/>
                <c:pt idx="0">
                  <c:v>COMPOSICIÓ ARQUITECTÒNICA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(Depart)'!$F$4:$T$4</c:f>
              <c:numCache>
                <c:formatCode>0.0%</c:formatCode>
                <c:ptCount val="15"/>
                <c:pt idx="0">
                  <c:v>8.8996763754045305E-2</c:v>
                </c:pt>
                <c:pt idx="1">
                  <c:v>0</c:v>
                </c:pt>
                <c:pt idx="2">
                  <c:v>7.434944237918216E-2</c:v>
                </c:pt>
                <c:pt idx="3">
                  <c:v>4.5977011494252873E-2</c:v>
                </c:pt>
                <c:pt idx="4">
                  <c:v>3.5408675125405728E-2</c:v>
                </c:pt>
                <c:pt idx="5">
                  <c:v>0.1379151291512915</c:v>
                </c:pt>
                <c:pt idx="6">
                  <c:v>0.10410863509749303</c:v>
                </c:pt>
                <c:pt idx="7">
                  <c:v>0.1561889886762983</c:v>
                </c:pt>
                <c:pt idx="8">
                  <c:v>0.16619999999999999</c:v>
                </c:pt>
                <c:pt idx="9">
                  <c:v>0.11613774476704929</c:v>
                </c:pt>
                <c:pt idx="10">
                  <c:v>0.12911877394636018</c:v>
                </c:pt>
                <c:pt idx="11">
                  <c:v>0.12189999999999999</c:v>
                </c:pt>
                <c:pt idx="12">
                  <c:v>0.13793956638728233</c:v>
                </c:pt>
                <c:pt idx="13">
                  <c:v>0.15181088700932552</c:v>
                </c:pt>
                <c:pt idx="14">
                  <c:v>0.14638992000836512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F-43D6-9320-2AD88570B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(Depart)'!$E$43</c:f>
              <c:strCache>
                <c:ptCount val="1"/>
                <c:pt idx="0">
                  <c:v>TERMODINÀMICA APLICADA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(Depart)'!$F$43:$T$43</c:f>
              <c:numCache>
                <c:formatCode>0.0%</c:formatCode>
                <c:ptCount val="15"/>
                <c:pt idx="0">
                  <c:v>0.14187446259673259</c:v>
                </c:pt>
                <c:pt idx="1">
                  <c:v>6.3258785942492013E-2</c:v>
                </c:pt>
                <c:pt idx="2">
                  <c:v>0.10277629471436199</c:v>
                </c:pt>
                <c:pt idx="3">
                  <c:v>9.4684385382059796E-2</c:v>
                </c:pt>
                <c:pt idx="4">
                  <c:v>0.16717095310136157</c:v>
                </c:pt>
                <c:pt idx="5">
                  <c:v>0</c:v>
                </c:pt>
                <c:pt idx="6">
                  <c:v>0.12379999999999999</c:v>
                </c:pt>
                <c:pt idx="7">
                  <c:v>0.10329171396140749</c:v>
                </c:pt>
                <c:pt idx="8">
                  <c:v>0.1391</c:v>
                </c:pt>
                <c:pt idx="9">
                  <c:v>0.13439849624060152</c:v>
                </c:pt>
                <c:pt idx="10">
                  <c:v>0.14019995349918621</c:v>
                </c:pt>
                <c:pt idx="11">
                  <c:v>8.3400000000000002E-2</c:v>
                </c:pt>
                <c:pt idx="12">
                  <c:v>0.14657568865301998</c:v>
                </c:pt>
                <c:pt idx="13">
                  <c:v>0.16364591541896506</c:v>
                </c:pt>
                <c:pt idx="14">
                  <c:v>9.585829643136233E-2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2-4BBA-8559-7C64A1822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(Depart)'!$E$44</c:f>
              <c:strCache>
                <c:ptCount val="1"/>
                <c:pt idx="0">
                  <c:v>URBANISME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(Depart)'!$F$44:$T$44</c:f>
              <c:numCache>
                <c:formatCode>0.0%</c:formatCode>
                <c:ptCount val="15"/>
                <c:pt idx="0">
                  <c:v>3.1444336738498301E-2</c:v>
                </c:pt>
                <c:pt idx="1">
                  <c:v>2.1648309912647174E-2</c:v>
                </c:pt>
                <c:pt idx="2">
                  <c:v>1.3478434504792332E-2</c:v>
                </c:pt>
                <c:pt idx="3">
                  <c:v>6.0792968903953026E-2</c:v>
                </c:pt>
                <c:pt idx="4">
                  <c:v>0</c:v>
                </c:pt>
                <c:pt idx="5">
                  <c:v>0</c:v>
                </c:pt>
                <c:pt idx="6">
                  <c:v>6.1100000000000002E-2</c:v>
                </c:pt>
                <c:pt idx="7">
                  <c:v>5.7217847769028878E-2</c:v>
                </c:pt>
                <c:pt idx="8">
                  <c:v>8.7599999999999997E-2</c:v>
                </c:pt>
                <c:pt idx="9">
                  <c:v>6.718666903031377E-2</c:v>
                </c:pt>
                <c:pt idx="10">
                  <c:v>7.6735000940379897E-2</c:v>
                </c:pt>
                <c:pt idx="11">
                  <c:v>8.2100000000000006E-2</c:v>
                </c:pt>
                <c:pt idx="12">
                  <c:v>0.1056325355407594</c:v>
                </c:pt>
                <c:pt idx="13">
                  <c:v>9.9467999355150744E-2</c:v>
                </c:pt>
                <c:pt idx="14">
                  <c:v>9.7717806179819774E-2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C4-4671-947C-D03680D10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Evolució</a:t>
            </a:r>
            <a:r>
              <a:rPr lang="ca-ES" sz="1200" baseline="0"/>
              <a:t> d'oferta de crèdits de docència en anglès des de 2010 fins l'actualitat</a:t>
            </a:r>
            <a:endParaRPr lang="ca-E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(Depart)'!$F$51:$F$65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(Depart)'!$K$51:$K$65</c:f>
              <c:numCache>
                <c:formatCode>0.0%</c:formatCode>
                <c:ptCount val="15"/>
                <c:pt idx="0">
                  <c:v>1.946943266995969E-2</c:v>
                </c:pt>
                <c:pt idx="1">
                  <c:v>3.1955196869024705E-2</c:v>
                </c:pt>
                <c:pt idx="2">
                  <c:v>3.6927190583028562E-2</c:v>
                </c:pt>
                <c:pt idx="3">
                  <c:v>3.6915906907182751E-2</c:v>
                </c:pt>
                <c:pt idx="4">
                  <c:v>4.2576007781860631E-2</c:v>
                </c:pt>
                <c:pt idx="5">
                  <c:v>6.5987836199857472E-2</c:v>
                </c:pt>
                <c:pt idx="6">
                  <c:v>6.4025808387726008E-2</c:v>
                </c:pt>
                <c:pt idx="7">
                  <c:v>7.1056707890317955E-2</c:v>
                </c:pt>
                <c:pt idx="8">
                  <c:v>7.2076754937129214E-2</c:v>
                </c:pt>
                <c:pt idx="9">
                  <c:v>7.4342276244911978E-2</c:v>
                </c:pt>
                <c:pt idx="10">
                  <c:v>7.0245774367546546E-2</c:v>
                </c:pt>
                <c:pt idx="11">
                  <c:v>8.182955552133242E-2</c:v>
                </c:pt>
                <c:pt idx="12">
                  <c:v>6.7930703432448142E-2</c:v>
                </c:pt>
                <c:pt idx="13">
                  <c:v>5.6996670387700447E-2</c:v>
                </c:pt>
                <c:pt idx="14">
                  <c:v>5.7458618706720511E-2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4CEB-B9D5-38E0635F06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4274879"/>
        <c:axId val="1644284479"/>
      </c:barChart>
      <c:catAx>
        <c:axId val="1644274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644284479"/>
        <c:crosses val="autoZero"/>
        <c:auto val="1"/>
        <c:lblAlgn val="ctr"/>
        <c:lblOffset val="100"/>
        <c:noMultiLvlLbl val="0"/>
      </c:catAx>
      <c:valAx>
        <c:axId val="164428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644274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Evolució</a:t>
            </a:r>
            <a:r>
              <a:rPr lang="ca-ES" sz="1200" baseline="0"/>
              <a:t> d'oferta de crèdits de docència en valencià des de 2010 fins l'actualitat</a:t>
            </a:r>
            <a:endParaRPr lang="ca-E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(Depart)'!$F$51:$F$65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(Depart)'!$J$51:$J$65</c:f>
              <c:numCache>
                <c:formatCode>0.0%</c:formatCode>
                <c:ptCount val="15"/>
                <c:pt idx="0">
                  <c:v>9.0276879956180847E-2</c:v>
                </c:pt>
                <c:pt idx="1">
                  <c:v>7.9987593766187248E-2</c:v>
                </c:pt>
                <c:pt idx="2">
                  <c:v>6.5995496036679938E-2</c:v>
                </c:pt>
                <c:pt idx="3">
                  <c:v>5.3306778435573257E-2</c:v>
                </c:pt>
                <c:pt idx="4">
                  <c:v>4.8906964620397467E-2</c:v>
                </c:pt>
                <c:pt idx="5">
                  <c:v>7.8345391029718631E-2</c:v>
                </c:pt>
                <c:pt idx="6">
                  <c:v>7.6349688648810865E-2</c:v>
                </c:pt>
                <c:pt idx="7">
                  <c:v>8.652065107711869E-2</c:v>
                </c:pt>
                <c:pt idx="8">
                  <c:v>8.8928492547657709E-2</c:v>
                </c:pt>
                <c:pt idx="9">
                  <c:v>7.9303787883037241E-2</c:v>
                </c:pt>
                <c:pt idx="10">
                  <c:v>7.5947241618069622E-2</c:v>
                </c:pt>
                <c:pt idx="11">
                  <c:v>7.2497820628930482E-2</c:v>
                </c:pt>
                <c:pt idx="12">
                  <c:v>8.0148565682903641E-2</c:v>
                </c:pt>
                <c:pt idx="13">
                  <c:v>7.5627941697978082E-2</c:v>
                </c:pt>
                <c:pt idx="14">
                  <c:v>7.1215079422469685E-2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9-4E8E-9C02-C6AC42B0E6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4274879"/>
        <c:axId val="1644284479"/>
      </c:barChart>
      <c:catAx>
        <c:axId val="1644274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644284479"/>
        <c:crosses val="autoZero"/>
        <c:auto val="1"/>
        <c:lblAlgn val="ctr"/>
        <c:lblOffset val="100"/>
        <c:noMultiLvlLbl val="0"/>
      </c:catAx>
      <c:valAx>
        <c:axId val="164428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644274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(Depart)'!$E$5</c:f>
              <c:strCache>
                <c:ptCount val="1"/>
                <c:pt idx="0">
                  <c:v>COM. AUDIOVISUAL I HISTÒRIA DE L'ART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(Depart)'!$F$5:$T$5</c:f>
              <c:numCache>
                <c:formatCode>0.0%</c:formatCode>
                <c:ptCount val="15"/>
                <c:pt idx="0">
                  <c:v>7.3845327604726105E-2</c:v>
                </c:pt>
                <c:pt idx="1">
                  <c:v>8.341353865896696E-2</c:v>
                </c:pt>
                <c:pt idx="2">
                  <c:v>7.4748770579431259E-2</c:v>
                </c:pt>
                <c:pt idx="3">
                  <c:v>3.5365853658536589E-2</c:v>
                </c:pt>
                <c:pt idx="4">
                  <c:v>5.3377626550128204E-2</c:v>
                </c:pt>
                <c:pt idx="5">
                  <c:v>8.7373110645482852E-2</c:v>
                </c:pt>
                <c:pt idx="6">
                  <c:v>6.5799999999999997E-2</c:v>
                </c:pt>
                <c:pt idx="7">
                  <c:v>8.6702143742629939E-2</c:v>
                </c:pt>
                <c:pt idx="8">
                  <c:v>7.3999999999999996E-2</c:v>
                </c:pt>
                <c:pt idx="9">
                  <c:v>8.3330055203702971E-2</c:v>
                </c:pt>
                <c:pt idx="10">
                  <c:v>5.1202067399305648E-2</c:v>
                </c:pt>
                <c:pt idx="11">
                  <c:v>5.7599999999999998E-2</c:v>
                </c:pt>
                <c:pt idx="12">
                  <c:v>2.167326963411792E-2</c:v>
                </c:pt>
                <c:pt idx="13">
                  <c:v>3.386644003193489E-2</c:v>
                </c:pt>
                <c:pt idx="14">
                  <c:v>7.6629916972914103E-2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8-4711-AB12-1EAC266D8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(Depart)'!$E$6</c:f>
              <c:strCache>
                <c:ptCount val="1"/>
                <c:pt idx="0">
                  <c:v>COMUNICACIONS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(Depart)'!$F$6:$T$6</c:f>
              <c:numCache>
                <c:formatCode>0.0%</c:formatCode>
                <c:ptCount val="15"/>
                <c:pt idx="0">
                  <c:v>0</c:v>
                </c:pt>
                <c:pt idx="1">
                  <c:v>2.9889161027855039E-2</c:v>
                </c:pt>
                <c:pt idx="2">
                  <c:v>8.9490733147449569E-2</c:v>
                </c:pt>
                <c:pt idx="3">
                  <c:v>9.9657574684142158E-2</c:v>
                </c:pt>
                <c:pt idx="4">
                  <c:v>7.3958082389785587E-2</c:v>
                </c:pt>
                <c:pt idx="5">
                  <c:v>8.9355064620869687E-2</c:v>
                </c:pt>
                <c:pt idx="6">
                  <c:v>9.2399999999999996E-2</c:v>
                </c:pt>
                <c:pt idx="7">
                  <c:v>6.5460246945841766E-2</c:v>
                </c:pt>
                <c:pt idx="8">
                  <c:v>4.4400000000000002E-2</c:v>
                </c:pt>
                <c:pt idx="9">
                  <c:v>3.5815870435943579E-2</c:v>
                </c:pt>
                <c:pt idx="10">
                  <c:v>2.8983169328386297E-2</c:v>
                </c:pt>
                <c:pt idx="11">
                  <c:v>3.5999999999999997E-2</c:v>
                </c:pt>
                <c:pt idx="12">
                  <c:v>2.6101082373555771E-2</c:v>
                </c:pt>
                <c:pt idx="13">
                  <c:v>2.2988807734748571E-2</c:v>
                </c:pt>
                <c:pt idx="14">
                  <c:v>2.3392863252249478E-2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B-43FD-94AA-544A0925A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(Depart)'!$E$8</c:f>
              <c:strCache>
                <c:ptCount val="1"/>
                <c:pt idx="0">
                  <c:v>CONSTRUCCIONS ARQUITECTÒNIQUES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(Depart)'!$F$8:$T$8</c:f>
              <c:numCache>
                <c:formatCode>0.0%</c:formatCode>
                <c:ptCount val="15"/>
                <c:pt idx="0">
                  <c:v>0</c:v>
                </c:pt>
                <c:pt idx="1">
                  <c:v>5.9229208924949286E-3</c:v>
                </c:pt>
                <c:pt idx="2">
                  <c:v>4.6767344193576138E-3</c:v>
                </c:pt>
                <c:pt idx="3">
                  <c:v>1.5054777624610027E-2</c:v>
                </c:pt>
                <c:pt idx="4">
                  <c:v>2.0393417482599978E-2</c:v>
                </c:pt>
                <c:pt idx="5">
                  <c:v>3.9382048835943748E-2</c:v>
                </c:pt>
                <c:pt idx="6">
                  <c:v>0</c:v>
                </c:pt>
                <c:pt idx="7">
                  <c:v>6.7631408821920536E-2</c:v>
                </c:pt>
                <c:pt idx="8">
                  <c:v>8.14E-2</c:v>
                </c:pt>
                <c:pt idx="9">
                  <c:v>7.7060589519650655E-2</c:v>
                </c:pt>
                <c:pt idx="10">
                  <c:v>0.10083685220729367</c:v>
                </c:pt>
                <c:pt idx="11">
                  <c:v>0.1192</c:v>
                </c:pt>
                <c:pt idx="12">
                  <c:v>0.11275066212637155</c:v>
                </c:pt>
                <c:pt idx="13">
                  <c:v>0.10109025294303074</c:v>
                </c:pt>
                <c:pt idx="14">
                  <c:v>0.10658406538175778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42-4455-A876-25319D55D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(Depart)'!$E$10</c:f>
              <c:strCache>
                <c:ptCount val="1"/>
                <c:pt idx="0">
                  <c:v>DIBUIX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(Depart)'!$F$10:$T$10</c:f>
              <c:numCache>
                <c:formatCode>0.0%</c:formatCode>
                <c:ptCount val="15"/>
                <c:pt idx="0">
                  <c:v>0.23255813953488372</c:v>
                </c:pt>
                <c:pt idx="1">
                  <c:v>0.15597147950089127</c:v>
                </c:pt>
                <c:pt idx="2">
                  <c:v>9.2233365053802807E-2</c:v>
                </c:pt>
                <c:pt idx="3">
                  <c:v>6.6686513843405779E-2</c:v>
                </c:pt>
                <c:pt idx="4">
                  <c:v>6.188189725313134E-2</c:v>
                </c:pt>
                <c:pt idx="5">
                  <c:v>8.2297894463218099E-2</c:v>
                </c:pt>
                <c:pt idx="6">
                  <c:v>5.0900000000000001E-2</c:v>
                </c:pt>
                <c:pt idx="7">
                  <c:v>7.9741424913773049E-2</c:v>
                </c:pt>
                <c:pt idx="8">
                  <c:v>5.3999999999999999E-2</c:v>
                </c:pt>
                <c:pt idx="9">
                  <c:v>6.8386729262016541E-2</c:v>
                </c:pt>
                <c:pt idx="10">
                  <c:v>6.6651666047075855E-2</c:v>
                </c:pt>
                <c:pt idx="11">
                  <c:v>7.1099999999999997E-2</c:v>
                </c:pt>
                <c:pt idx="12">
                  <c:v>6.6623417472674376E-2</c:v>
                </c:pt>
                <c:pt idx="13">
                  <c:v>7.1140901794012446E-2</c:v>
                </c:pt>
                <c:pt idx="14">
                  <c:v>6.6434761627088654E-2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8-44E5-ACB8-038503F66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'Històric (Depart)'!$E$11</c:f>
              <c:strCache>
                <c:ptCount val="1"/>
                <c:pt idx="0">
                  <c:v>ECONOMIA I CIÈNCIES SOCIALS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'Històric (Depart)'!$F$1:$T$1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'Històric (Depart)'!$F$11:$T$11</c:f>
              <c:numCache>
                <c:formatCode>0.0%</c:formatCode>
                <c:ptCount val="15"/>
                <c:pt idx="0">
                  <c:v>9.0775630046488878E-2</c:v>
                </c:pt>
                <c:pt idx="1">
                  <c:v>0.1455187773596498</c:v>
                </c:pt>
                <c:pt idx="2">
                  <c:v>7.7926256408056449E-2</c:v>
                </c:pt>
                <c:pt idx="3">
                  <c:v>8.9146868250539954E-2</c:v>
                </c:pt>
                <c:pt idx="4">
                  <c:v>9.4328487741375561E-2</c:v>
                </c:pt>
                <c:pt idx="5">
                  <c:v>0.12636086889221404</c:v>
                </c:pt>
                <c:pt idx="6">
                  <c:v>6.3E-2</c:v>
                </c:pt>
                <c:pt idx="7">
                  <c:v>0.10084803121391887</c:v>
                </c:pt>
                <c:pt idx="8">
                  <c:v>0.11940000000000001</c:v>
                </c:pt>
                <c:pt idx="9">
                  <c:v>8.0004513653802747E-2</c:v>
                </c:pt>
                <c:pt idx="10">
                  <c:v>7.338720558912161E-2</c:v>
                </c:pt>
                <c:pt idx="11">
                  <c:v>0.1085</c:v>
                </c:pt>
                <c:pt idx="12">
                  <c:v>6.2551912206810889E-2</c:v>
                </c:pt>
                <c:pt idx="13">
                  <c:v>2.985468762607554E-2</c:v>
                </c:pt>
                <c:pt idx="14">
                  <c:v>3.6089606941172067E-2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0-4A6A-A421-6D28D9760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683631"/>
        <c:axId val="1502687951"/>
      </c:lineChart>
      <c:catAx>
        <c:axId val="15026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7951"/>
        <c:crosses val="autoZero"/>
        <c:auto val="1"/>
        <c:lblAlgn val="ctr"/>
        <c:lblOffset val="100"/>
        <c:noMultiLvlLbl val="0"/>
      </c:catAx>
      <c:valAx>
        <c:axId val="150268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5026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48</xdr:row>
      <xdr:rowOff>0</xdr:rowOff>
    </xdr:from>
    <xdr:to>
      <xdr:col>24</xdr:col>
      <xdr:colOff>295275</xdr:colOff>
      <xdr:row>68</xdr:row>
      <xdr:rowOff>133351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4955193-2AD6-48E1-ACBE-668A66792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761999</xdr:colOff>
      <xdr:row>1</xdr:row>
      <xdr:rowOff>0</xdr:rowOff>
    </xdr:from>
    <xdr:to>
      <xdr:col>28</xdr:col>
      <xdr:colOff>142874</xdr:colOff>
      <xdr:row>13</xdr:row>
      <xdr:rowOff>71437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A509F1-55E4-4348-8411-F1BAEC6C7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14</xdr:row>
      <xdr:rowOff>0</xdr:rowOff>
    </xdr:from>
    <xdr:to>
      <xdr:col>28</xdr:col>
      <xdr:colOff>142875</xdr:colOff>
      <xdr:row>26</xdr:row>
      <xdr:rowOff>71437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DEE5753-E209-4245-A471-3BF0C4434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27</xdr:row>
      <xdr:rowOff>0</xdr:rowOff>
    </xdr:from>
    <xdr:to>
      <xdr:col>28</xdr:col>
      <xdr:colOff>142875</xdr:colOff>
      <xdr:row>39</xdr:row>
      <xdr:rowOff>71437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366571C-23F0-458E-8B64-C9109F6BF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40</xdr:row>
      <xdr:rowOff>0</xdr:rowOff>
    </xdr:from>
    <xdr:to>
      <xdr:col>28</xdr:col>
      <xdr:colOff>142875</xdr:colOff>
      <xdr:row>52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515E866-E708-4490-9EFC-46BE62C5D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0</xdr:colOff>
      <xdr:row>1</xdr:row>
      <xdr:rowOff>0</xdr:rowOff>
    </xdr:from>
    <xdr:to>
      <xdr:col>36</xdr:col>
      <xdr:colOff>142875</xdr:colOff>
      <xdr:row>13</xdr:row>
      <xdr:rowOff>71437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A0983BE-20D4-43E2-A4E0-56D7EA425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1</xdr:colOff>
      <xdr:row>14</xdr:row>
      <xdr:rowOff>0</xdr:rowOff>
    </xdr:from>
    <xdr:to>
      <xdr:col>36</xdr:col>
      <xdr:colOff>142876</xdr:colOff>
      <xdr:row>26</xdr:row>
      <xdr:rowOff>71437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CF26859-617E-4FBE-A946-91E2C6151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1</xdr:colOff>
      <xdr:row>27</xdr:row>
      <xdr:rowOff>0</xdr:rowOff>
    </xdr:from>
    <xdr:to>
      <xdr:col>36</xdr:col>
      <xdr:colOff>142876</xdr:colOff>
      <xdr:row>39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FE791FC-45D6-44F9-B544-57627A303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1</xdr:colOff>
      <xdr:row>40</xdr:row>
      <xdr:rowOff>0</xdr:rowOff>
    </xdr:from>
    <xdr:to>
      <xdr:col>36</xdr:col>
      <xdr:colOff>142876</xdr:colOff>
      <xdr:row>52</xdr:row>
      <xdr:rowOff>23812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C7C32BA-0F61-43BD-99E4-D78E072FD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0</xdr:colOff>
      <xdr:row>1</xdr:row>
      <xdr:rowOff>0</xdr:rowOff>
    </xdr:from>
    <xdr:to>
      <xdr:col>44</xdr:col>
      <xdr:colOff>142875</xdr:colOff>
      <xdr:row>13</xdr:row>
      <xdr:rowOff>71437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1B2D4AA-0ED0-45DE-94F2-E01907C1F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1</xdr:colOff>
      <xdr:row>14</xdr:row>
      <xdr:rowOff>0</xdr:rowOff>
    </xdr:from>
    <xdr:to>
      <xdr:col>44</xdr:col>
      <xdr:colOff>142876</xdr:colOff>
      <xdr:row>26</xdr:row>
      <xdr:rowOff>71437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95017BC-583D-45EB-B431-DA9081641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37</xdr:col>
      <xdr:colOff>1</xdr:colOff>
      <xdr:row>27</xdr:row>
      <xdr:rowOff>0</xdr:rowOff>
    </xdr:from>
    <xdr:to>
      <xdr:col>44</xdr:col>
      <xdr:colOff>142876</xdr:colOff>
      <xdr:row>39</xdr:row>
      <xdr:rowOff>71437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8A5ED7B9-66BA-4C3C-9941-1D1834302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37</xdr:col>
      <xdr:colOff>1</xdr:colOff>
      <xdr:row>40</xdr:row>
      <xdr:rowOff>0</xdr:rowOff>
    </xdr:from>
    <xdr:to>
      <xdr:col>44</xdr:col>
      <xdr:colOff>142876</xdr:colOff>
      <xdr:row>52</xdr:row>
      <xdr:rowOff>23812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528B5DF4-B0B3-4214-8709-7C2F8A033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45</xdr:col>
      <xdr:colOff>0</xdr:colOff>
      <xdr:row>1</xdr:row>
      <xdr:rowOff>0</xdr:rowOff>
    </xdr:from>
    <xdr:to>
      <xdr:col>52</xdr:col>
      <xdr:colOff>142875</xdr:colOff>
      <xdr:row>13</xdr:row>
      <xdr:rowOff>71437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8B7501C-289F-48D6-9889-C7A121C07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45</xdr:col>
      <xdr:colOff>1</xdr:colOff>
      <xdr:row>14</xdr:row>
      <xdr:rowOff>0</xdr:rowOff>
    </xdr:from>
    <xdr:to>
      <xdr:col>52</xdr:col>
      <xdr:colOff>142876</xdr:colOff>
      <xdr:row>26</xdr:row>
      <xdr:rowOff>71437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84351B1A-1A6A-4C0A-9954-10995FDA5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1</xdr:colOff>
      <xdr:row>27</xdr:row>
      <xdr:rowOff>0</xdr:rowOff>
    </xdr:from>
    <xdr:to>
      <xdr:col>52</xdr:col>
      <xdr:colOff>142876</xdr:colOff>
      <xdr:row>39</xdr:row>
      <xdr:rowOff>71437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2465FCCC-1DB6-42CC-828C-783AE1EAF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45</xdr:col>
      <xdr:colOff>1</xdr:colOff>
      <xdr:row>40</xdr:row>
      <xdr:rowOff>0</xdr:rowOff>
    </xdr:from>
    <xdr:to>
      <xdr:col>52</xdr:col>
      <xdr:colOff>142876</xdr:colOff>
      <xdr:row>52</xdr:row>
      <xdr:rowOff>23812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A5AAD4E6-E1FD-4113-BE13-B018E7BD0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53</xdr:col>
      <xdr:colOff>0</xdr:colOff>
      <xdr:row>1</xdr:row>
      <xdr:rowOff>0</xdr:rowOff>
    </xdr:from>
    <xdr:to>
      <xdr:col>60</xdr:col>
      <xdr:colOff>142875</xdr:colOff>
      <xdr:row>13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E28E95-091C-4360-B89D-655CC6901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53</xdr:col>
      <xdr:colOff>1</xdr:colOff>
      <xdr:row>14</xdr:row>
      <xdr:rowOff>0</xdr:rowOff>
    </xdr:from>
    <xdr:to>
      <xdr:col>60</xdr:col>
      <xdr:colOff>142876</xdr:colOff>
      <xdr:row>26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F32E87-CBAF-4172-947D-FA5719CEA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53</xdr:col>
      <xdr:colOff>1</xdr:colOff>
      <xdr:row>27</xdr:row>
      <xdr:rowOff>0</xdr:rowOff>
    </xdr:from>
    <xdr:to>
      <xdr:col>60</xdr:col>
      <xdr:colOff>142876</xdr:colOff>
      <xdr:row>39</xdr:row>
      <xdr:rowOff>71437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529545-9969-496E-9189-861042FAD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53</xdr:col>
      <xdr:colOff>1</xdr:colOff>
      <xdr:row>40</xdr:row>
      <xdr:rowOff>0</xdr:rowOff>
    </xdr:from>
    <xdr:to>
      <xdr:col>60</xdr:col>
      <xdr:colOff>142876</xdr:colOff>
      <xdr:row>52</xdr:row>
      <xdr:rowOff>23812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85C9D86C-17BD-482A-AD70-301649E96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61</xdr:col>
      <xdr:colOff>0</xdr:colOff>
      <xdr:row>1</xdr:row>
      <xdr:rowOff>0</xdr:rowOff>
    </xdr:from>
    <xdr:to>
      <xdr:col>68</xdr:col>
      <xdr:colOff>142875</xdr:colOff>
      <xdr:row>13</xdr:row>
      <xdr:rowOff>71437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C424771B-0DA5-490E-8E3A-CA41062CA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61</xdr:col>
      <xdr:colOff>1</xdr:colOff>
      <xdr:row>14</xdr:row>
      <xdr:rowOff>0</xdr:rowOff>
    </xdr:from>
    <xdr:to>
      <xdr:col>68</xdr:col>
      <xdr:colOff>142876</xdr:colOff>
      <xdr:row>26</xdr:row>
      <xdr:rowOff>71437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4B4DADC9-1EFA-43D6-8C12-2A919ED94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61</xdr:col>
      <xdr:colOff>1</xdr:colOff>
      <xdr:row>27</xdr:row>
      <xdr:rowOff>0</xdr:rowOff>
    </xdr:from>
    <xdr:to>
      <xdr:col>68</xdr:col>
      <xdr:colOff>142876</xdr:colOff>
      <xdr:row>39</xdr:row>
      <xdr:rowOff>71437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FCD725BF-97DB-464B-AC19-C2E71F345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61</xdr:col>
      <xdr:colOff>1</xdr:colOff>
      <xdr:row>40</xdr:row>
      <xdr:rowOff>0</xdr:rowOff>
    </xdr:from>
    <xdr:to>
      <xdr:col>68</xdr:col>
      <xdr:colOff>142876</xdr:colOff>
      <xdr:row>52</xdr:row>
      <xdr:rowOff>23812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2BA312BA-5F64-43BC-95C0-E839BE77B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69</xdr:col>
      <xdr:colOff>0</xdr:colOff>
      <xdr:row>1</xdr:row>
      <xdr:rowOff>0</xdr:rowOff>
    </xdr:from>
    <xdr:to>
      <xdr:col>76</xdr:col>
      <xdr:colOff>142875</xdr:colOff>
      <xdr:row>13</xdr:row>
      <xdr:rowOff>71437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8E19236B-4EAC-47B6-946E-49F9BBA92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69</xdr:col>
      <xdr:colOff>1</xdr:colOff>
      <xdr:row>14</xdr:row>
      <xdr:rowOff>0</xdr:rowOff>
    </xdr:from>
    <xdr:to>
      <xdr:col>76</xdr:col>
      <xdr:colOff>142876</xdr:colOff>
      <xdr:row>26</xdr:row>
      <xdr:rowOff>71437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48377D55-4234-46C6-9DCF-D6850E8CD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69</xdr:col>
      <xdr:colOff>1</xdr:colOff>
      <xdr:row>27</xdr:row>
      <xdr:rowOff>0</xdr:rowOff>
    </xdr:from>
    <xdr:to>
      <xdr:col>76</xdr:col>
      <xdr:colOff>142876</xdr:colOff>
      <xdr:row>39</xdr:row>
      <xdr:rowOff>71437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13ED2FC6-9E3E-4627-AC07-F18468EC4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69</xdr:col>
      <xdr:colOff>1</xdr:colOff>
      <xdr:row>40</xdr:row>
      <xdr:rowOff>0</xdr:rowOff>
    </xdr:from>
    <xdr:to>
      <xdr:col>76</xdr:col>
      <xdr:colOff>142876</xdr:colOff>
      <xdr:row>52</xdr:row>
      <xdr:rowOff>23812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A996EAC1-FCC1-4344-A3E8-B2361A3B8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77</xdr:col>
      <xdr:colOff>0</xdr:colOff>
      <xdr:row>1</xdr:row>
      <xdr:rowOff>0</xdr:rowOff>
    </xdr:from>
    <xdr:to>
      <xdr:col>84</xdr:col>
      <xdr:colOff>142875</xdr:colOff>
      <xdr:row>13</xdr:row>
      <xdr:rowOff>71437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DAC872DF-9687-4966-94B4-B5A4C22AE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77</xdr:col>
      <xdr:colOff>1</xdr:colOff>
      <xdr:row>14</xdr:row>
      <xdr:rowOff>0</xdr:rowOff>
    </xdr:from>
    <xdr:to>
      <xdr:col>84</xdr:col>
      <xdr:colOff>142876</xdr:colOff>
      <xdr:row>26</xdr:row>
      <xdr:rowOff>71437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98274F05-868F-423E-B70C-D68329DD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77</xdr:col>
      <xdr:colOff>1</xdr:colOff>
      <xdr:row>27</xdr:row>
      <xdr:rowOff>0</xdr:rowOff>
    </xdr:from>
    <xdr:to>
      <xdr:col>84</xdr:col>
      <xdr:colOff>142876</xdr:colOff>
      <xdr:row>39</xdr:row>
      <xdr:rowOff>71437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D80A1F1A-BB4A-439C-A8F7-58252A7DD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77</xdr:col>
      <xdr:colOff>1</xdr:colOff>
      <xdr:row>40</xdr:row>
      <xdr:rowOff>0</xdr:rowOff>
    </xdr:from>
    <xdr:to>
      <xdr:col>84</xdr:col>
      <xdr:colOff>142876</xdr:colOff>
      <xdr:row>52</xdr:row>
      <xdr:rowOff>23812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E67FA9D6-4916-401B-9E01-2746A4C6A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85</xdr:col>
      <xdr:colOff>0</xdr:colOff>
      <xdr:row>1</xdr:row>
      <xdr:rowOff>0</xdr:rowOff>
    </xdr:from>
    <xdr:to>
      <xdr:col>92</xdr:col>
      <xdr:colOff>142875</xdr:colOff>
      <xdr:row>13</xdr:row>
      <xdr:rowOff>71437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5FA73B10-383F-4319-95D2-1B5410822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85</xdr:col>
      <xdr:colOff>1</xdr:colOff>
      <xdr:row>14</xdr:row>
      <xdr:rowOff>0</xdr:rowOff>
    </xdr:from>
    <xdr:to>
      <xdr:col>92</xdr:col>
      <xdr:colOff>142876</xdr:colOff>
      <xdr:row>26</xdr:row>
      <xdr:rowOff>71437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806698A4-DB4D-4980-ADAB-6669685C1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85</xdr:col>
      <xdr:colOff>1</xdr:colOff>
      <xdr:row>27</xdr:row>
      <xdr:rowOff>0</xdr:rowOff>
    </xdr:from>
    <xdr:to>
      <xdr:col>92</xdr:col>
      <xdr:colOff>142876</xdr:colOff>
      <xdr:row>39</xdr:row>
      <xdr:rowOff>71437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F6B4795B-405A-419F-A115-F85C05A9C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85</xdr:col>
      <xdr:colOff>1</xdr:colOff>
      <xdr:row>40</xdr:row>
      <xdr:rowOff>0</xdr:rowOff>
    </xdr:from>
    <xdr:to>
      <xdr:col>92</xdr:col>
      <xdr:colOff>142876</xdr:colOff>
      <xdr:row>52</xdr:row>
      <xdr:rowOff>23812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44A7A571-5518-4B10-8EE8-CC3B7745F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93</xdr:col>
      <xdr:colOff>0</xdr:colOff>
      <xdr:row>1</xdr:row>
      <xdr:rowOff>0</xdr:rowOff>
    </xdr:from>
    <xdr:to>
      <xdr:col>100</xdr:col>
      <xdr:colOff>142875</xdr:colOff>
      <xdr:row>13</xdr:row>
      <xdr:rowOff>71437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3EC94A82-51C3-4981-8084-B4400AACE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93</xdr:col>
      <xdr:colOff>1</xdr:colOff>
      <xdr:row>14</xdr:row>
      <xdr:rowOff>0</xdr:rowOff>
    </xdr:from>
    <xdr:to>
      <xdr:col>100</xdr:col>
      <xdr:colOff>142876</xdr:colOff>
      <xdr:row>26</xdr:row>
      <xdr:rowOff>71437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3FA15F47-04CA-4B69-96CB-E50153A69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93</xdr:col>
      <xdr:colOff>1</xdr:colOff>
      <xdr:row>27</xdr:row>
      <xdr:rowOff>0</xdr:rowOff>
    </xdr:from>
    <xdr:to>
      <xdr:col>100</xdr:col>
      <xdr:colOff>142876</xdr:colOff>
      <xdr:row>39</xdr:row>
      <xdr:rowOff>71437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D09706A1-56D7-4D52-B8AC-AE6D80B41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93</xdr:col>
      <xdr:colOff>1</xdr:colOff>
      <xdr:row>40</xdr:row>
      <xdr:rowOff>0</xdr:rowOff>
    </xdr:from>
    <xdr:to>
      <xdr:col>100</xdr:col>
      <xdr:colOff>142876</xdr:colOff>
      <xdr:row>52</xdr:row>
      <xdr:rowOff>23812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720EA6E3-9CFC-4BB8-882C-597397CBD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80</xdr:row>
      <xdr:rowOff>0</xdr:rowOff>
    </xdr:from>
    <xdr:to>
      <xdr:col>10</xdr:col>
      <xdr:colOff>708422</xdr:colOff>
      <xdr:row>94</xdr:row>
      <xdr:rowOff>26193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9CDD6F9F-0496-4EB7-9314-FB9BDD3D6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10</xdr:col>
      <xdr:colOff>708422</xdr:colOff>
      <xdr:row>80</xdr:row>
      <xdr:rowOff>26193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0CD7EC0B-4076-4D6F-AAD5-A51DD3835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94D2-7C85-49F7-8C38-CFE064E0F783}">
  <dimension ref="A1:L668"/>
  <sheetViews>
    <sheetView topLeftCell="A632" workbookViewId="0">
      <selection activeCell="B669" sqref="B669"/>
    </sheetView>
  </sheetViews>
  <sheetFormatPr baseColWidth="10" defaultRowHeight="12.75" x14ac:dyDescent="0.2"/>
  <cols>
    <col min="3" max="3" width="24.28515625" customWidth="1"/>
    <col min="12" max="12" width="11.42578125" style="42"/>
  </cols>
  <sheetData>
    <row r="1" spans="1:12" x14ac:dyDescent="0.2">
      <c r="A1" t="s">
        <v>422</v>
      </c>
      <c r="B1" t="s">
        <v>423</v>
      </c>
      <c r="C1" t="s">
        <v>424</v>
      </c>
      <c r="D1" t="s">
        <v>425</v>
      </c>
      <c r="E1" t="s">
        <v>426</v>
      </c>
      <c r="F1" t="s">
        <v>427</v>
      </c>
      <c r="G1" t="s">
        <v>10</v>
      </c>
      <c r="H1" t="s">
        <v>428</v>
      </c>
      <c r="I1" t="s">
        <v>429</v>
      </c>
      <c r="J1" t="s">
        <v>430</v>
      </c>
      <c r="K1" t="s">
        <v>431</v>
      </c>
      <c r="L1" s="57" t="s">
        <v>432</v>
      </c>
    </row>
    <row r="2" spans="1:12" x14ac:dyDescent="0.2">
      <c r="A2">
        <v>2010</v>
      </c>
      <c r="B2" t="s">
        <v>22</v>
      </c>
      <c r="C2" t="s">
        <v>372</v>
      </c>
      <c r="D2">
        <v>0</v>
      </c>
      <c r="E2">
        <v>59.25</v>
      </c>
      <c r="F2">
        <v>2.7</v>
      </c>
      <c r="G2">
        <v>0</v>
      </c>
      <c r="H2">
        <v>0</v>
      </c>
      <c r="I2">
        <v>0</v>
      </c>
      <c r="J2">
        <v>0</v>
      </c>
      <c r="K2">
        <v>61.95</v>
      </c>
      <c r="L2" s="42">
        <f t="shared" ref="L2:L41" si="0">D2/K2</f>
        <v>0</v>
      </c>
    </row>
    <row r="3" spans="1:12" x14ac:dyDescent="0.2">
      <c r="A3">
        <v>2010</v>
      </c>
      <c r="B3" t="s">
        <v>28</v>
      </c>
      <c r="C3" t="s">
        <v>373</v>
      </c>
      <c r="D3">
        <v>8.5</v>
      </c>
      <c r="E3">
        <v>4.9000000000000004</v>
      </c>
      <c r="F3">
        <v>0</v>
      </c>
      <c r="G3">
        <v>0</v>
      </c>
      <c r="H3">
        <v>0</v>
      </c>
      <c r="I3">
        <v>0</v>
      </c>
      <c r="J3">
        <v>0</v>
      </c>
      <c r="K3">
        <v>13.4</v>
      </c>
      <c r="L3" s="42">
        <f t="shared" si="0"/>
        <v>0.63432835820895517</v>
      </c>
    </row>
    <row r="4" spans="1:12" x14ac:dyDescent="0.2">
      <c r="A4">
        <v>2010</v>
      </c>
      <c r="B4" t="s">
        <v>34</v>
      </c>
      <c r="C4" t="s">
        <v>374</v>
      </c>
      <c r="D4">
        <v>5.5</v>
      </c>
      <c r="E4">
        <v>56.3</v>
      </c>
      <c r="F4">
        <v>0</v>
      </c>
      <c r="G4">
        <v>0</v>
      </c>
      <c r="H4">
        <v>0</v>
      </c>
      <c r="I4">
        <v>0</v>
      </c>
      <c r="J4">
        <v>0</v>
      </c>
      <c r="K4">
        <v>61.8</v>
      </c>
      <c r="L4" s="42">
        <f t="shared" si="0"/>
        <v>8.8996763754045305E-2</v>
      </c>
    </row>
    <row r="5" spans="1:12" x14ac:dyDescent="0.2">
      <c r="A5">
        <v>2010</v>
      </c>
      <c r="B5" t="s">
        <v>40</v>
      </c>
      <c r="C5" t="s">
        <v>433</v>
      </c>
      <c r="D5">
        <v>13.75</v>
      </c>
      <c r="E5">
        <v>172.45</v>
      </c>
      <c r="F5">
        <v>0</v>
      </c>
      <c r="G5">
        <v>0</v>
      </c>
      <c r="H5">
        <v>0</v>
      </c>
      <c r="I5">
        <v>0</v>
      </c>
      <c r="J5">
        <v>0</v>
      </c>
      <c r="K5">
        <v>186.2</v>
      </c>
      <c r="L5" s="42">
        <f t="shared" si="0"/>
        <v>7.3845327604726105E-2</v>
      </c>
    </row>
    <row r="6" spans="1:12" x14ac:dyDescent="0.2">
      <c r="A6">
        <v>2010</v>
      </c>
      <c r="B6" t="s">
        <v>46</v>
      </c>
      <c r="C6" t="s">
        <v>376</v>
      </c>
      <c r="D6">
        <v>0</v>
      </c>
      <c r="E6">
        <v>110.69</v>
      </c>
      <c r="F6">
        <v>0</v>
      </c>
      <c r="G6">
        <v>0</v>
      </c>
      <c r="H6">
        <v>0</v>
      </c>
      <c r="I6">
        <v>0</v>
      </c>
      <c r="J6">
        <v>0</v>
      </c>
      <c r="K6">
        <v>110.69</v>
      </c>
      <c r="L6" s="42">
        <f t="shared" si="0"/>
        <v>0</v>
      </c>
    </row>
    <row r="7" spans="1:12" x14ac:dyDescent="0.2">
      <c r="A7">
        <v>2010</v>
      </c>
      <c r="B7" t="s">
        <v>57</v>
      </c>
      <c r="C7" t="s">
        <v>378</v>
      </c>
      <c r="D7">
        <v>0</v>
      </c>
      <c r="E7">
        <v>1109.07</v>
      </c>
      <c r="F7">
        <v>0</v>
      </c>
      <c r="G7">
        <v>0</v>
      </c>
      <c r="H7">
        <v>0</v>
      </c>
      <c r="I7">
        <v>0</v>
      </c>
      <c r="J7">
        <v>0</v>
      </c>
      <c r="K7">
        <v>1109.07</v>
      </c>
      <c r="L7" s="42">
        <f t="shared" si="0"/>
        <v>0</v>
      </c>
    </row>
    <row r="8" spans="1:12" x14ac:dyDescent="0.2">
      <c r="A8">
        <v>2010</v>
      </c>
      <c r="B8" t="s">
        <v>72</v>
      </c>
      <c r="C8" t="s">
        <v>381</v>
      </c>
      <c r="D8">
        <v>37.1</v>
      </c>
      <c r="E8">
        <v>354.4</v>
      </c>
      <c r="F8">
        <v>17.2</v>
      </c>
      <c r="G8">
        <v>0</v>
      </c>
      <c r="H8">
        <v>0</v>
      </c>
      <c r="I8">
        <v>0</v>
      </c>
      <c r="J8">
        <v>0</v>
      </c>
      <c r="K8">
        <v>408.7</v>
      </c>
      <c r="L8" s="42">
        <f t="shared" si="0"/>
        <v>9.0775630046488878E-2</v>
      </c>
    </row>
    <row r="9" spans="1:12" x14ac:dyDescent="0.2">
      <c r="A9">
        <v>2010</v>
      </c>
      <c r="B9" t="s">
        <v>66</v>
      </c>
      <c r="C9" t="s">
        <v>380</v>
      </c>
      <c r="D9">
        <v>50</v>
      </c>
      <c r="E9">
        <v>165</v>
      </c>
      <c r="F9">
        <v>0</v>
      </c>
      <c r="G9">
        <v>0</v>
      </c>
      <c r="H9">
        <v>0</v>
      </c>
      <c r="I9">
        <v>0</v>
      </c>
      <c r="J9">
        <v>0</v>
      </c>
      <c r="K9">
        <v>215</v>
      </c>
      <c r="L9" s="42">
        <f t="shared" si="0"/>
        <v>0.23255813953488372</v>
      </c>
    </row>
    <row r="10" spans="1:12" x14ac:dyDescent="0.2">
      <c r="A10">
        <v>2010</v>
      </c>
      <c r="B10" t="s">
        <v>107</v>
      </c>
      <c r="C10" t="s">
        <v>398</v>
      </c>
      <c r="D10">
        <v>55.65</v>
      </c>
      <c r="E10">
        <v>189.81</v>
      </c>
      <c r="F10">
        <v>16.5</v>
      </c>
      <c r="G10">
        <v>0</v>
      </c>
      <c r="H10">
        <v>0</v>
      </c>
      <c r="I10">
        <v>0</v>
      </c>
      <c r="J10">
        <v>0</v>
      </c>
      <c r="K10">
        <v>261.95999999999998</v>
      </c>
      <c r="L10" s="42">
        <f t="shared" si="0"/>
        <v>0.21243701328447093</v>
      </c>
    </row>
    <row r="11" spans="1:12" x14ac:dyDescent="0.2">
      <c r="A11">
        <v>2010</v>
      </c>
      <c r="B11" t="s">
        <v>180</v>
      </c>
      <c r="C11" t="s">
        <v>434</v>
      </c>
      <c r="D11">
        <v>0</v>
      </c>
      <c r="E11">
        <v>54.75</v>
      </c>
      <c r="F11">
        <v>0</v>
      </c>
      <c r="G11">
        <v>0</v>
      </c>
      <c r="H11">
        <v>0</v>
      </c>
      <c r="I11">
        <v>0</v>
      </c>
      <c r="J11">
        <v>0</v>
      </c>
      <c r="K11">
        <v>54.75</v>
      </c>
      <c r="L11" s="42">
        <f t="shared" si="0"/>
        <v>0</v>
      </c>
    </row>
    <row r="12" spans="1:12" x14ac:dyDescent="0.2">
      <c r="A12">
        <v>2010</v>
      </c>
      <c r="B12" t="s">
        <v>118</v>
      </c>
      <c r="C12" t="s">
        <v>435</v>
      </c>
      <c r="D12">
        <v>2.4900000000000002</v>
      </c>
      <c r="E12">
        <v>98.83</v>
      </c>
      <c r="F12">
        <v>0</v>
      </c>
      <c r="G12">
        <v>0</v>
      </c>
      <c r="H12">
        <v>0</v>
      </c>
      <c r="I12">
        <v>0</v>
      </c>
      <c r="J12">
        <v>0</v>
      </c>
      <c r="K12">
        <v>101.32</v>
      </c>
      <c r="L12" s="42">
        <f t="shared" si="0"/>
        <v>2.4575602052901702E-2</v>
      </c>
    </row>
    <row r="13" spans="1:12" x14ac:dyDescent="0.2">
      <c r="A13">
        <v>2010</v>
      </c>
      <c r="B13" t="s">
        <v>138</v>
      </c>
      <c r="C13" t="s">
        <v>436</v>
      </c>
      <c r="D13">
        <v>2.4</v>
      </c>
      <c r="E13">
        <v>43.05</v>
      </c>
      <c r="F13">
        <v>0</v>
      </c>
      <c r="G13">
        <v>0</v>
      </c>
      <c r="H13">
        <v>0</v>
      </c>
      <c r="I13">
        <v>0</v>
      </c>
      <c r="J13">
        <v>0</v>
      </c>
      <c r="K13">
        <v>45.45</v>
      </c>
      <c r="L13" s="42">
        <f t="shared" si="0"/>
        <v>5.2805280528052799E-2</v>
      </c>
    </row>
    <row r="14" spans="1:12" x14ac:dyDescent="0.2">
      <c r="A14">
        <v>2010</v>
      </c>
      <c r="B14" t="s">
        <v>212</v>
      </c>
      <c r="C14" t="s">
        <v>213</v>
      </c>
      <c r="D14">
        <v>30</v>
      </c>
      <c r="E14">
        <v>108</v>
      </c>
      <c r="F14">
        <v>0</v>
      </c>
      <c r="G14">
        <v>0</v>
      </c>
      <c r="H14">
        <v>0</v>
      </c>
      <c r="I14">
        <v>0</v>
      </c>
      <c r="J14">
        <v>0</v>
      </c>
      <c r="K14">
        <v>138</v>
      </c>
      <c r="L14" s="42">
        <f t="shared" si="0"/>
        <v>0.21739130434782608</v>
      </c>
    </row>
    <row r="15" spans="1:12" x14ac:dyDescent="0.2">
      <c r="A15">
        <v>2010</v>
      </c>
      <c r="B15" t="s">
        <v>223</v>
      </c>
      <c r="C15" t="s">
        <v>404</v>
      </c>
      <c r="D15">
        <v>0</v>
      </c>
      <c r="E15">
        <v>64.02</v>
      </c>
      <c r="F15">
        <v>0</v>
      </c>
      <c r="G15">
        <v>0</v>
      </c>
      <c r="H15">
        <v>0</v>
      </c>
      <c r="I15">
        <v>0</v>
      </c>
      <c r="J15">
        <v>0</v>
      </c>
      <c r="K15">
        <v>64.02</v>
      </c>
      <c r="L15" s="42">
        <f t="shared" si="0"/>
        <v>0</v>
      </c>
    </row>
    <row r="16" spans="1:12" x14ac:dyDescent="0.2">
      <c r="A16">
        <v>2010</v>
      </c>
      <c r="B16" t="s">
        <v>78</v>
      </c>
      <c r="C16" t="s">
        <v>382</v>
      </c>
      <c r="D16">
        <v>0</v>
      </c>
      <c r="E16">
        <v>34.799999999999997</v>
      </c>
      <c r="F16">
        <v>0</v>
      </c>
      <c r="G16">
        <v>0</v>
      </c>
      <c r="H16">
        <v>0</v>
      </c>
      <c r="I16">
        <v>0</v>
      </c>
      <c r="J16">
        <v>0</v>
      </c>
      <c r="K16">
        <v>34.799999999999997</v>
      </c>
      <c r="L16" s="42">
        <f t="shared" si="0"/>
        <v>0</v>
      </c>
    </row>
    <row r="17" spans="1:12" x14ac:dyDescent="0.2">
      <c r="A17">
        <v>2010</v>
      </c>
      <c r="B17" t="s">
        <v>194</v>
      </c>
      <c r="C17" t="s">
        <v>400</v>
      </c>
      <c r="D17">
        <v>272.68</v>
      </c>
      <c r="E17">
        <v>1328.62</v>
      </c>
      <c r="F17">
        <v>68.5</v>
      </c>
      <c r="G17">
        <v>0</v>
      </c>
      <c r="H17">
        <v>0</v>
      </c>
      <c r="I17">
        <v>0</v>
      </c>
      <c r="J17">
        <v>0</v>
      </c>
      <c r="K17">
        <v>1669.8</v>
      </c>
      <c r="L17" s="42">
        <f t="shared" si="0"/>
        <v>0.16330099413103366</v>
      </c>
    </row>
    <row r="18" spans="1:12" x14ac:dyDescent="0.2">
      <c r="A18">
        <v>2010</v>
      </c>
      <c r="B18" t="s">
        <v>84</v>
      </c>
      <c r="C18" t="s">
        <v>85</v>
      </c>
      <c r="D18">
        <v>26.25</v>
      </c>
      <c r="E18">
        <v>111.75</v>
      </c>
      <c r="F18">
        <v>0</v>
      </c>
      <c r="G18">
        <v>0</v>
      </c>
      <c r="H18">
        <v>0</v>
      </c>
      <c r="I18">
        <v>0</v>
      </c>
      <c r="J18">
        <v>0</v>
      </c>
      <c r="K18">
        <v>138</v>
      </c>
      <c r="L18" s="42">
        <f t="shared" si="0"/>
        <v>0.19021739130434784</v>
      </c>
    </row>
    <row r="19" spans="1:12" x14ac:dyDescent="0.2">
      <c r="A19">
        <v>2010</v>
      </c>
      <c r="B19" t="s">
        <v>124</v>
      </c>
      <c r="C19" t="s">
        <v>437</v>
      </c>
      <c r="D19">
        <v>0</v>
      </c>
      <c r="E19">
        <v>7.5</v>
      </c>
      <c r="F19">
        <v>0</v>
      </c>
      <c r="G19">
        <v>0</v>
      </c>
      <c r="H19">
        <v>0</v>
      </c>
      <c r="I19">
        <v>0</v>
      </c>
      <c r="J19">
        <v>0</v>
      </c>
      <c r="K19">
        <v>7.5</v>
      </c>
      <c r="L19" s="42">
        <f t="shared" si="0"/>
        <v>0</v>
      </c>
    </row>
    <row r="20" spans="1:12" x14ac:dyDescent="0.2">
      <c r="A20">
        <v>2010</v>
      </c>
      <c r="B20" t="s">
        <v>168</v>
      </c>
      <c r="C20" t="s">
        <v>438</v>
      </c>
      <c r="D20">
        <v>0</v>
      </c>
      <c r="E20">
        <v>10.98</v>
      </c>
      <c r="F20">
        <v>0</v>
      </c>
      <c r="G20">
        <v>0</v>
      </c>
      <c r="H20">
        <v>0</v>
      </c>
      <c r="I20">
        <v>0</v>
      </c>
      <c r="J20">
        <v>0</v>
      </c>
      <c r="K20">
        <v>10.98</v>
      </c>
      <c r="L20" s="42">
        <f t="shared" si="0"/>
        <v>0</v>
      </c>
    </row>
    <row r="21" spans="1:12" x14ac:dyDescent="0.2">
      <c r="A21">
        <v>2010</v>
      </c>
      <c r="B21" t="s">
        <v>150</v>
      </c>
      <c r="C21" t="s">
        <v>439</v>
      </c>
      <c r="D21">
        <v>47.4</v>
      </c>
      <c r="E21">
        <v>570.89</v>
      </c>
      <c r="F21">
        <v>0</v>
      </c>
      <c r="G21">
        <v>0</v>
      </c>
      <c r="H21">
        <v>0</v>
      </c>
      <c r="I21">
        <v>0</v>
      </c>
      <c r="J21">
        <v>0</v>
      </c>
      <c r="K21">
        <v>618.29</v>
      </c>
      <c r="L21" s="42">
        <f t="shared" si="0"/>
        <v>7.6663054553688395E-2</v>
      </c>
    </row>
    <row r="22" spans="1:12" x14ac:dyDescent="0.2">
      <c r="A22">
        <v>2010</v>
      </c>
      <c r="B22" t="s">
        <v>217</v>
      </c>
      <c r="C22" t="s">
        <v>403</v>
      </c>
      <c r="D22">
        <v>15.86</v>
      </c>
      <c r="E22">
        <v>128.09</v>
      </c>
      <c r="F22">
        <v>3.5</v>
      </c>
      <c r="G22">
        <v>0</v>
      </c>
      <c r="H22">
        <v>0</v>
      </c>
      <c r="I22">
        <v>0</v>
      </c>
      <c r="J22">
        <v>0</v>
      </c>
      <c r="K22">
        <v>147.44999999999999</v>
      </c>
      <c r="L22" s="42">
        <f t="shared" si="0"/>
        <v>0.10756188538487624</v>
      </c>
    </row>
    <row r="23" spans="1:12" x14ac:dyDescent="0.2">
      <c r="A23">
        <v>2010</v>
      </c>
      <c r="B23" t="s">
        <v>113</v>
      </c>
      <c r="C23" t="s">
        <v>440</v>
      </c>
      <c r="D23">
        <v>0</v>
      </c>
      <c r="E23">
        <v>102.9</v>
      </c>
      <c r="F23">
        <v>0</v>
      </c>
      <c r="G23">
        <v>0</v>
      </c>
      <c r="H23">
        <v>0</v>
      </c>
      <c r="I23">
        <v>0</v>
      </c>
      <c r="J23">
        <v>0</v>
      </c>
      <c r="K23">
        <v>102.9</v>
      </c>
      <c r="L23" s="42">
        <f t="shared" si="0"/>
        <v>0</v>
      </c>
    </row>
    <row r="24" spans="1:12" x14ac:dyDescent="0.2">
      <c r="A24">
        <v>2010</v>
      </c>
      <c r="B24" t="s">
        <v>130</v>
      </c>
      <c r="C24" t="s">
        <v>441</v>
      </c>
      <c r="D24">
        <v>0</v>
      </c>
      <c r="E24">
        <v>25</v>
      </c>
      <c r="F24">
        <v>0</v>
      </c>
      <c r="G24">
        <v>0</v>
      </c>
      <c r="H24">
        <v>0</v>
      </c>
      <c r="I24">
        <v>0</v>
      </c>
      <c r="J24">
        <v>0</v>
      </c>
      <c r="K24">
        <v>25</v>
      </c>
      <c r="L24" s="42">
        <f t="shared" si="0"/>
        <v>0</v>
      </c>
    </row>
    <row r="25" spans="1:12" x14ac:dyDescent="0.2">
      <c r="A25">
        <v>2010</v>
      </c>
      <c r="B25" t="s">
        <v>200</v>
      </c>
      <c r="C25" t="s">
        <v>442</v>
      </c>
      <c r="D25">
        <v>37.74</v>
      </c>
      <c r="E25">
        <v>165.95</v>
      </c>
      <c r="F25">
        <v>0</v>
      </c>
      <c r="G25">
        <v>0</v>
      </c>
      <c r="H25">
        <v>0</v>
      </c>
      <c r="I25">
        <v>0</v>
      </c>
      <c r="J25">
        <v>0</v>
      </c>
      <c r="K25">
        <v>203.69</v>
      </c>
      <c r="L25" s="42">
        <f t="shared" si="0"/>
        <v>0.18528155530462959</v>
      </c>
    </row>
    <row r="26" spans="1:12" x14ac:dyDescent="0.2">
      <c r="A26">
        <v>2010</v>
      </c>
      <c r="B26" t="s">
        <v>235</v>
      </c>
      <c r="C26" t="s">
        <v>236</v>
      </c>
      <c r="D26">
        <v>23.6</v>
      </c>
      <c r="E26">
        <v>330.5</v>
      </c>
      <c r="F26">
        <v>14.9</v>
      </c>
      <c r="G26">
        <v>0</v>
      </c>
      <c r="H26">
        <v>0</v>
      </c>
      <c r="I26">
        <v>0</v>
      </c>
      <c r="J26">
        <v>0</v>
      </c>
      <c r="K26">
        <v>369</v>
      </c>
      <c r="L26" s="42">
        <f t="shared" si="0"/>
        <v>6.3956639566395662E-2</v>
      </c>
    </row>
    <row r="27" spans="1:12" x14ac:dyDescent="0.2">
      <c r="A27">
        <v>2010</v>
      </c>
      <c r="B27" t="s">
        <v>89</v>
      </c>
      <c r="C27" t="s">
        <v>443</v>
      </c>
      <c r="D27">
        <v>57.25</v>
      </c>
      <c r="E27">
        <v>213.04</v>
      </c>
      <c r="F27">
        <v>14.6</v>
      </c>
      <c r="G27">
        <v>0</v>
      </c>
      <c r="H27">
        <v>0</v>
      </c>
      <c r="I27">
        <v>0</v>
      </c>
      <c r="J27">
        <v>0</v>
      </c>
      <c r="K27">
        <v>284.89</v>
      </c>
      <c r="L27" s="42">
        <f t="shared" si="0"/>
        <v>0.20095475446663624</v>
      </c>
    </row>
    <row r="28" spans="1:12" x14ac:dyDescent="0.2">
      <c r="A28">
        <v>2010</v>
      </c>
      <c r="B28" t="s">
        <v>183</v>
      </c>
      <c r="C28" t="s">
        <v>184</v>
      </c>
      <c r="D28">
        <v>31.5</v>
      </c>
      <c r="E28">
        <v>7.5</v>
      </c>
      <c r="F28">
        <v>141.94999999999999</v>
      </c>
      <c r="G28">
        <v>64.5</v>
      </c>
      <c r="H28">
        <v>4.5</v>
      </c>
      <c r="I28">
        <v>40.5</v>
      </c>
      <c r="J28">
        <v>0</v>
      </c>
      <c r="K28">
        <v>290.45</v>
      </c>
      <c r="L28" s="42">
        <f t="shared" si="0"/>
        <v>0.10845240144603202</v>
      </c>
    </row>
    <row r="29" spans="1:12" x14ac:dyDescent="0.2">
      <c r="A29">
        <v>2010</v>
      </c>
      <c r="B29" t="s">
        <v>101</v>
      </c>
      <c r="C29" t="s">
        <v>102</v>
      </c>
      <c r="D29">
        <v>97.364999999999995</v>
      </c>
      <c r="E29">
        <v>983.36</v>
      </c>
      <c r="F29">
        <v>23.375</v>
      </c>
      <c r="G29">
        <v>0</v>
      </c>
      <c r="H29">
        <v>0</v>
      </c>
      <c r="I29">
        <v>0</v>
      </c>
      <c r="J29">
        <v>0</v>
      </c>
      <c r="K29">
        <v>1104.0999999999999</v>
      </c>
      <c r="L29" s="42">
        <f t="shared" si="0"/>
        <v>8.8184947015668869E-2</v>
      </c>
    </row>
    <row r="30" spans="1:12" x14ac:dyDescent="0.2">
      <c r="A30">
        <v>2010</v>
      </c>
      <c r="B30" t="s">
        <v>241</v>
      </c>
      <c r="C30" t="s">
        <v>406</v>
      </c>
      <c r="D30">
        <v>70.349999999999994</v>
      </c>
      <c r="E30">
        <v>493.87</v>
      </c>
      <c r="F30">
        <v>30</v>
      </c>
      <c r="G30">
        <v>0</v>
      </c>
      <c r="H30">
        <v>0</v>
      </c>
      <c r="I30">
        <v>0</v>
      </c>
      <c r="J30">
        <v>0</v>
      </c>
      <c r="K30">
        <v>594.22</v>
      </c>
      <c r="L30" s="42">
        <f t="shared" si="0"/>
        <v>0.11839049510282386</v>
      </c>
    </row>
    <row r="31" spans="1:12" x14ac:dyDescent="0.2">
      <c r="A31">
        <v>2010</v>
      </c>
      <c r="B31" t="s">
        <v>162</v>
      </c>
      <c r="C31" t="s">
        <v>444</v>
      </c>
      <c r="D31">
        <v>15</v>
      </c>
      <c r="E31">
        <v>148.71</v>
      </c>
      <c r="F31">
        <v>0</v>
      </c>
      <c r="G31">
        <v>0</v>
      </c>
      <c r="H31">
        <v>0</v>
      </c>
      <c r="I31">
        <v>0</v>
      </c>
      <c r="J31">
        <v>0</v>
      </c>
      <c r="K31">
        <v>163.71</v>
      </c>
      <c r="L31" s="42">
        <f t="shared" si="0"/>
        <v>9.16254352208173E-2</v>
      </c>
    </row>
    <row r="32" spans="1:12" x14ac:dyDescent="0.2">
      <c r="A32">
        <v>2010</v>
      </c>
      <c r="B32" t="s">
        <v>156</v>
      </c>
      <c r="C32" t="s">
        <v>445</v>
      </c>
      <c r="D32">
        <v>0</v>
      </c>
      <c r="E32">
        <v>34.72</v>
      </c>
      <c r="F32">
        <v>0</v>
      </c>
      <c r="G32">
        <v>0</v>
      </c>
      <c r="H32">
        <v>0</v>
      </c>
      <c r="I32">
        <v>0</v>
      </c>
      <c r="J32">
        <v>0</v>
      </c>
      <c r="K32">
        <v>34.72</v>
      </c>
      <c r="L32" s="42">
        <f t="shared" si="0"/>
        <v>0</v>
      </c>
    </row>
    <row r="33" spans="1:12" x14ac:dyDescent="0.2">
      <c r="A33">
        <v>2010</v>
      </c>
      <c r="B33" t="s">
        <v>206</v>
      </c>
      <c r="C33" t="s">
        <v>446</v>
      </c>
      <c r="D33">
        <v>28.95</v>
      </c>
      <c r="E33">
        <v>379.85</v>
      </c>
      <c r="F33">
        <v>6</v>
      </c>
      <c r="G33">
        <v>0</v>
      </c>
      <c r="H33">
        <v>0</v>
      </c>
      <c r="I33">
        <v>0</v>
      </c>
      <c r="J33">
        <v>0</v>
      </c>
      <c r="K33">
        <v>414.8</v>
      </c>
      <c r="L33" s="42">
        <f t="shared" si="0"/>
        <v>6.9792671166827386E-2</v>
      </c>
    </row>
    <row r="34" spans="1:12" x14ac:dyDescent="0.2">
      <c r="A34">
        <v>2010</v>
      </c>
      <c r="B34" t="s">
        <v>189</v>
      </c>
      <c r="C34" t="s">
        <v>399</v>
      </c>
      <c r="D34">
        <v>0</v>
      </c>
      <c r="E34">
        <v>6</v>
      </c>
      <c r="F34">
        <v>0</v>
      </c>
      <c r="G34">
        <v>0</v>
      </c>
      <c r="H34">
        <v>0</v>
      </c>
      <c r="I34">
        <v>0</v>
      </c>
      <c r="J34">
        <v>0</v>
      </c>
      <c r="K34">
        <v>6</v>
      </c>
      <c r="L34" s="42">
        <f t="shared" si="0"/>
        <v>0</v>
      </c>
    </row>
    <row r="35" spans="1:12" x14ac:dyDescent="0.2">
      <c r="A35">
        <v>2010</v>
      </c>
      <c r="B35" t="s">
        <v>144</v>
      </c>
      <c r="C35" t="s">
        <v>447</v>
      </c>
      <c r="D35">
        <v>13.15</v>
      </c>
      <c r="E35">
        <v>102.7</v>
      </c>
      <c r="F35">
        <v>0</v>
      </c>
      <c r="G35">
        <v>0</v>
      </c>
      <c r="H35">
        <v>0</v>
      </c>
      <c r="I35">
        <v>0</v>
      </c>
      <c r="J35">
        <v>0</v>
      </c>
      <c r="K35">
        <v>115.85</v>
      </c>
      <c r="L35" s="42">
        <f t="shared" si="0"/>
        <v>0.11350884764782046</v>
      </c>
    </row>
    <row r="36" spans="1:12" x14ac:dyDescent="0.2">
      <c r="A36">
        <v>2010</v>
      </c>
      <c r="B36" t="s">
        <v>229</v>
      </c>
      <c r="C36" t="s">
        <v>405</v>
      </c>
      <c r="D36">
        <v>0</v>
      </c>
      <c r="E36">
        <v>31.95</v>
      </c>
      <c r="F36">
        <v>0</v>
      </c>
      <c r="G36">
        <v>0</v>
      </c>
      <c r="H36">
        <v>0</v>
      </c>
      <c r="I36">
        <v>0</v>
      </c>
      <c r="J36">
        <v>0</v>
      </c>
      <c r="K36">
        <v>31.95</v>
      </c>
      <c r="L36" s="42">
        <f t="shared" si="0"/>
        <v>0</v>
      </c>
    </row>
    <row r="37" spans="1:12" x14ac:dyDescent="0.2">
      <c r="A37">
        <v>2010</v>
      </c>
      <c r="B37" t="s">
        <v>247</v>
      </c>
      <c r="C37" t="s">
        <v>407</v>
      </c>
      <c r="D37">
        <v>0</v>
      </c>
      <c r="E37">
        <v>46.45</v>
      </c>
      <c r="F37">
        <v>0</v>
      </c>
      <c r="G37">
        <v>0</v>
      </c>
      <c r="H37">
        <v>0</v>
      </c>
      <c r="I37">
        <v>0</v>
      </c>
      <c r="J37">
        <v>0</v>
      </c>
      <c r="K37">
        <v>46.45</v>
      </c>
      <c r="L37" s="42">
        <f t="shared" si="0"/>
        <v>0</v>
      </c>
    </row>
    <row r="38" spans="1:12" x14ac:dyDescent="0.2">
      <c r="A38">
        <v>2010</v>
      </c>
      <c r="B38" t="s">
        <v>95</v>
      </c>
      <c r="C38" t="s">
        <v>397</v>
      </c>
      <c r="D38">
        <v>3.75</v>
      </c>
      <c r="E38">
        <v>926.39</v>
      </c>
      <c r="F38">
        <v>0</v>
      </c>
      <c r="G38">
        <v>0</v>
      </c>
      <c r="H38">
        <v>0</v>
      </c>
      <c r="I38">
        <v>0</v>
      </c>
      <c r="J38">
        <v>0</v>
      </c>
      <c r="K38">
        <v>930.14</v>
      </c>
      <c r="L38" s="42">
        <f t="shared" si="0"/>
        <v>4.0316511492893541E-3</v>
      </c>
    </row>
    <row r="39" spans="1:12" x14ac:dyDescent="0.2">
      <c r="A39">
        <v>2010</v>
      </c>
      <c r="B39" t="s">
        <v>259</v>
      </c>
      <c r="C39" t="s">
        <v>409</v>
      </c>
      <c r="D39">
        <v>0</v>
      </c>
      <c r="E39">
        <v>246</v>
      </c>
      <c r="F39">
        <v>0</v>
      </c>
      <c r="G39">
        <v>0</v>
      </c>
      <c r="H39">
        <v>0</v>
      </c>
      <c r="I39">
        <v>0</v>
      </c>
      <c r="J39">
        <v>0</v>
      </c>
      <c r="K39">
        <v>246</v>
      </c>
      <c r="L39" s="42">
        <f t="shared" si="0"/>
        <v>0</v>
      </c>
    </row>
    <row r="40" spans="1:12" x14ac:dyDescent="0.2">
      <c r="A40">
        <v>2010</v>
      </c>
      <c r="B40" t="s">
        <v>420</v>
      </c>
      <c r="D40">
        <f>SUM(D2:D39)</f>
        <v>946.23500000000013</v>
      </c>
      <c r="E40">
        <f t="shared" ref="E40:K40" si="1">SUM(E2:E39)</f>
        <v>9028.0399999999991</v>
      </c>
      <c r="F40">
        <f t="shared" si="1"/>
        <v>339.22500000000002</v>
      </c>
      <c r="G40">
        <f t="shared" si="1"/>
        <v>64.5</v>
      </c>
      <c r="H40">
        <f t="shared" si="1"/>
        <v>4.5</v>
      </c>
      <c r="I40">
        <f t="shared" si="1"/>
        <v>40.5</v>
      </c>
      <c r="J40">
        <f t="shared" si="1"/>
        <v>0</v>
      </c>
      <c r="K40">
        <f t="shared" si="1"/>
        <v>10422.999999999996</v>
      </c>
      <c r="L40" s="42">
        <f t="shared" si="0"/>
        <v>9.0783363714861412E-2</v>
      </c>
    </row>
    <row r="41" spans="1:12" s="49" customFormat="1" ht="13.5" thickBot="1" x14ac:dyDescent="0.25">
      <c r="A41" s="49">
        <v>2010</v>
      </c>
      <c r="B41" s="49" t="s">
        <v>448</v>
      </c>
      <c r="D41" s="49">
        <f>D40-D28</f>
        <v>914.73500000000013</v>
      </c>
      <c r="E41" s="49">
        <f t="shared" ref="E41:K41" si="2">E40-E28</f>
        <v>9020.5399999999991</v>
      </c>
      <c r="F41" s="49">
        <f t="shared" si="2"/>
        <v>197.27500000000003</v>
      </c>
      <c r="G41" s="49">
        <f t="shared" si="2"/>
        <v>0</v>
      </c>
      <c r="H41" s="49">
        <f t="shared" si="2"/>
        <v>0</v>
      </c>
      <c r="I41" s="49">
        <f t="shared" si="2"/>
        <v>0</v>
      </c>
      <c r="J41" s="49">
        <f t="shared" si="2"/>
        <v>0</v>
      </c>
      <c r="K41" s="49">
        <f t="shared" si="2"/>
        <v>10132.549999999996</v>
      </c>
      <c r="L41" s="50">
        <f t="shared" si="0"/>
        <v>9.0276879956180875E-2</v>
      </c>
    </row>
    <row r="42" spans="1:12" x14ac:dyDescent="0.2">
      <c r="A42">
        <v>2011</v>
      </c>
      <c r="B42" t="s">
        <v>174</v>
      </c>
      <c r="C42" t="s">
        <v>449</v>
      </c>
      <c r="D42">
        <v>0</v>
      </c>
      <c r="E42">
        <v>76.7</v>
      </c>
      <c r="F42">
        <v>0</v>
      </c>
      <c r="G42">
        <v>0</v>
      </c>
      <c r="H42">
        <v>0</v>
      </c>
      <c r="I42">
        <v>0</v>
      </c>
      <c r="J42">
        <v>0</v>
      </c>
      <c r="K42">
        <v>76.7</v>
      </c>
      <c r="L42" s="42">
        <f t="shared" ref="L42:L84" si="3">D42/K42</f>
        <v>0</v>
      </c>
    </row>
    <row r="43" spans="1:12" x14ac:dyDescent="0.2">
      <c r="A43">
        <v>2011</v>
      </c>
      <c r="B43" t="s">
        <v>57</v>
      </c>
      <c r="C43" t="s">
        <v>378</v>
      </c>
      <c r="D43">
        <v>7.3</v>
      </c>
      <c r="E43">
        <v>1225.2</v>
      </c>
      <c r="F43">
        <v>0</v>
      </c>
      <c r="G43">
        <v>0</v>
      </c>
      <c r="H43">
        <v>0</v>
      </c>
      <c r="I43">
        <v>0</v>
      </c>
      <c r="J43">
        <v>0</v>
      </c>
      <c r="K43">
        <v>1232.5</v>
      </c>
      <c r="L43" s="42">
        <f t="shared" si="3"/>
        <v>5.9229208924949286E-3</v>
      </c>
    </row>
    <row r="44" spans="1:12" x14ac:dyDescent="0.2">
      <c r="A44">
        <v>2011</v>
      </c>
      <c r="B44" t="s">
        <v>180</v>
      </c>
      <c r="C44" t="s">
        <v>434</v>
      </c>
      <c r="D44">
        <v>0</v>
      </c>
      <c r="E44">
        <v>72.75</v>
      </c>
      <c r="F44">
        <v>0</v>
      </c>
      <c r="G44">
        <v>0</v>
      </c>
      <c r="H44">
        <v>0</v>
      </c>
      <c r="I44">
        <v>0</v>
      </c>
      <c r="J44">
        <v>0</v>
      </c>
      <c r="K44">
        <v>72.75</v>
      </c>
      <c r="L44" s="42">
        <f t="shared" si="3"/>
        <v>0</v>
      </c>
    </row>
    <row r="45" spans="1:12" x14ac:dyDescent="0.2">
      <c r="A45">
        <v>2011</v>
      </c>
      <c r="B45" t="s">
        <v>46</v>
      </c>
      <c r="C45" t="s">
        <v>376</v>
      </c>
      <c r="D45">
        <v>7.2</v>
      </c>
      <c r="E45">
        <v>233.69</v>
      </c>
      <c r="F45">
        <v>0</v>
      </c>
      <c r="G45">
        <v>0</v>
      </c>
      <c r="H45">
        <v>0</v>
      </c>
      <c r="I45">
        <v>0</v>
      </c>
      <c r="J45">
        <v>0</v>
      </c>
      <c r="K45">
        <v>240.89</v>
      </c>
      <c r="L45" s="42">
        <f t="shared" si="3"/>
        <v>2.9889161027855039E-2</v>
      </c>
    </row>
    <row r="46" spans="1:12" x14ac:dyDescent="0.2">
      <c r="A46">
        <v>2011</v>
      </c>
      <c r="B46" t="s">
        <v>107</v>
      </c>
      <c r="C46" t="s">
        <v>398</v>
      </c>
      <c r="D46">
        <v>79.72</v>
      </c>
      <c r="E46">
        <v>368.27</v>
      </c>
      <c r="F46">
        <v>37.270000000000003</v>
      </c>
      <c r="G46">
        <v>0</v>
      </c>
      <c r="H46">
        <v>0</v>
      </c>
      <c r="I46">
        <v>0</v>
      </c>
      <c r="J46">
        <v>0</v>
      </c>
      <c r="K46">
        <v>485.26</v>
      </c>
      <c r="L46" s="42">
        <f t="shared" si="3"/>
        <v>0.16428306474879445</v>
      </c>
    </row>
    <row r="47" spans="1:12" x14ac:dyDescent="0.2">
      <c r="A47">
        <v>2011</v>
      </c>
      <c r="B47" t="s">
        <v>168</v>
      </c>
      <c r="C47" t="s">
        <v>438</v>
      </c>
      <c r="D47">
        <v>32.75</v>
      </c>
      <c r="E47">
        <v>108.15</v>
      </c>
      <c r="F47">
        <v>0</v>
      </c>
      <c r="G47">
        <v>0</v>
      </c>
      <c r="H47">
        <v>0</v>
      </c>
      <c r="I47">
        <v>0</v>
      </c>
      <c r="J47">
        <v>0</v>
      </c>
      <c r="K47">
        <v>140.9</v>
      </c>
      <c r="L47" s="42">
        <f t="shared" si="3"/>
        <v>0.23243435060326473</v>
      </c>
    </row>
    <row r="48" spans="1:12" x14ac:dyDescent="0.2">
      <c r="A48">
        <v>2011</v>
      </c>
      <c r="B48" t="s">
        <v>135</v>
      </c>
      <c r="C48" t="s">
        <v>450</v>
      </c>
      <c r="D48">
        <v>0</v>
      </c>
      <c r="E48">
        <v>6.4</v>
      </c>
      <c r="F48">
        <v>0</v>
      </c>
      <c r="G48">
        <v>0</v>
      </c>
      <c r="H48">
        <v>0</v>
      </c>
      <c r="I48">
        <v>0</v>
      </c>
      <c r="J48">
        <v>0</v>
      </c>
      <c r="K48">
        <v>6.4</v>
      </c>
      <c r="L48" s="42">
        <f t="shared" si="3"/>
        <v>0</v>
      </c>
    </row>
    <row r="49" spans="1:12" x14ac:dyDescent="0.2">
      <c r="A49">
        <v>2011</v>
      </c>
      <c r="B49" t="s">
        <v>72</v>
      </c>
      <c r="C49" t="s">
        <v>381</v>
      </c>
      <c r="D49">
        <v>94.74</v>
      </c>
      <c r="E49">
        <v>518.02</v>
      </c>
      <c r="F49">
        <v>38.29</v>
      </c>
      <c r="G49">
        <v>0</v>
      </c>
      <c r="H49">
        <v>0</v>
      </c>
      <c r="I49">
        <v>0</v>
      </c>
      <c r="J49">
        <v>0</v>
      </c>
      <c r="K49">
        <v>651.04999999999995</v>
      </c>
      <c r="L49" s="42">
        <f t="shared" si="3"/>
        <v>0.1455187773596498</v>
      </c>
    </row>
    <row r="50" spans="1:12" x14ac:dyDescent="0.2">
      <c r="A50">
        <v>2011</v>
      </c>
      <c r="B50" t="s">
        <v>212</v>
      </c>
      <c r="C50" t="s">
        <v>213</v>
      </c>
      <c r="D50">
        <v>30</v>
      </c>
      <c r="E50">
        <v>246</v>
      </c>
      <c r="F50">
        <v>0</v>
      </c>
      <c r="G50">
        <v>0</v>
      </c>
      <c r="H50">
        <v>0</v>
      </c>
      <c r="I50">
        <v>0</v>
      </c>
      <c r="J50">
        <v>0</v>
      </c>
      <c r="K50">
        <v>276</v>
      </c>
      <c r="L50" s="42">
        <f t="shared" si="3"/>
        <v>0.10869565217391304</v>
      </c>
    </row>
    <row r="51" spans="1:12" x14ac:dyDescent="0.2">
      <c r="A51">
        <v>2011</v>
      </c>
      <c r="B51" t="s">
        <v>118</v>
      </c>
      <c r="C51" t="s">
        <v>435</v>
      </c>
      <c r="D51">
        <v>0</v>
      </c>
      <c r="E51">
        <v>203</v>
      </c>
      <c r="F51">
        <v>0</v>
      </c>
      <c r="G51">
        <v>0</v>
      </c>
      <c r="H51">
        <v>0</v>
      </c>
      <c r="I51">
        <v>0</v>
      </c>
      <c r="J51">
        <v>0</v>
      </c>
      <c r="K51">
        <v>203</v>
      </c>
      <c r="L51" s="42">
        <f t="shared" si="3"/>
        <v>0</v>
      </c>
    </row>
    <row r="52" spans="1:12" x14ac:dyDescent="0.2">
      <c r="A52">
        <v>2011</v>
      </c>
      <c r="B52" t="s">
        <v>124</v>
      </c>
      <c r="C52" t="s">
        <v>437</v>
      </c>
      <c r="D52">
        <v>9.6300000000000008</v>
      </c>
      <c r="E52">
        <v>63.8</v>
      </c>
      <c r="F52">
        <v>6.5</v>
      </c>
      <c r="G52">
        <v>0</v>
      </c>
      <c r="H52">
        <v>0</v>
      </c>
      <c r="I52">
        <v>0</v>
      </c>
      <c r="J52">
        <v>0</v>
      </c>
      <c r="K52">
        <v>79.930000000000007</v>
      </c>
      <c r="L52" s="42">
        <f t="shared" si="3"/>
        <v>0.12048042036782185</v>
      </c>
    </row>
    <row r="53" spans="1:12" x14ac:dyDescent="0.2">
      <c r="A53">
        <v>2011</v>
      </c>
      <c r="B53" t="s">
        <v>28</v>
      </c>
      <c r="C53" t="s">
        <v>373</v>
      </c>
      <c r="D53">
        <v>13.05</v>
      </c>
      <c r="E53">
        <v>17.920000000000002</v>
      </c>
      <c r="F53">
        <v>6.8</v>
      </c>
      <c r="G53">
        <v>0</v>
      </c>
      <c r="H53">
        <v>0</v>
      </c>
      <c r="I53">
        <v>0</v>
      </c>
      <c r="J53">
        <v>0</v>
      </c>
      <c r="K53">
        <v>37.770000000000003</v>
      </c>
      <c r="L53" s="42">
        <f t="shared" si="3"/>
        <v>0.3455123113582208</v>
      </c>
    </row>
    <row r="54" spans="1:12" x14ac:dyDescent="0.2">
      <c r="A54">
        <v>2011</v>
      </c>
      <c r="B54" t="s">
        <v>130</v>
      </c>
      <c r="C54" t="s">
        <v>441</v>
      </c>
      <c r="D54">
        <v>0</v>
      </c>
      <c r="E54">
        <v>47.5</v>
      </c>
      <c r="F54">
        <v>0</v>
      </c>
      <c r="G54">
        <v>0</v>
      </c>
      <c r="H54">
        <v>0</v>
      </c>
      <c r="I54">
        <v>0</v>
      </c>
      <c r="J54">
        <v>0</v>
      </c>
      <c r="K54">
        <v>47.5</v>
      </c>
      <c r="L54" s="42">
        <f t="shared" si="3"/>
        <v>0</v>
      </c>
    </row>
    <row r="55" spans="1:12" x14ac:dyDescent="0.2">
      <c r="A55">
        <v>2011</v>
      </c>
      <c r="B55" t="s">
        <v>78</v>
      </c>
      <c r="C55" t="s">
        <v>382</v>
      </c>
      <c r="D55">
        <v>2.0299999999999998</v>
      </c>
      <c r="E55">
        <v>68.84</v>
      </c>
      <c r="F55">
        <v>0</v>
      </c>
      <c r="G55">
        <v>0</v>
      </c>
      <c r="H55">
        <v>0</v>
      </c>
      <c r="I55">
        <v>0</v>
      </c>
      <c r="J55">
        <v>0</v>
      </c>
      <c r="K55">
        <v>70.87</v>
      </c>
      <c r="L55" s="42">
        <f t="shared" si="3"/>
        <v>2.864399604910399E-2</v>
      </c>
    </row>
    <row r="56" spans="1:12" x14ac:dyDescent="0.2">
      <c r="A56">
        <v>2011</v>
      </c>
      <c r="B56" t="s">
        <v>84</v>
      </c>
      <c r="C56" t="s">
        <v>85</v>
      </c>
      <c r="D56">
        <v>37.5</v>
      </c>
      <c r="E56">
        <v>216</v>
      </c>
      <c r="F56">
        <v>0</v>
      </c>
      <c r="G56">
        <v>0</v>
      </c>
      <c r="H56">
        <v>0</v>
      </c>
      <c r="I56">
        <v>0</v>
      </c>
      <c r="J56">
        <v>0</v>
      </c>
      <c r="K56">
        <v>253.5</v>
      </c>
      <c r="L56" s="42">
        <f t="shared" si="3"/>
        <v>0.14792899408284024</v>
      </c>
    </row>
    <row r="57" spans="1:12" x14ac:dyDescent="0.2">
      <c r="A57">
        <v>2011</v>
      </c>
      <c r="B57" t="s">
        <v>66</v>
      </c>
      <c r="C57" t="s">
        <v>380</v>
      </c>
      <c r="D57">
        <v>70</v>
      </c>
      <c r="E57">
        <v>378.8</v>
      </c>
      <c r="F57">
        <v>0</v>
      </c>
      <c r="G57">
        <v>0</v>
      </c>
      <c r="H57">
        <v>0</v>
      </c>
      <c r="I57">
        <v>0</v>
      </c>
      <c r="J57">
        <v>0</v>
      </c>
      <c r="K57">
        <v>448.8</v>
      </c>
      <c r="L57" s="42">
        <f t="shared" si="3"/>
        <v>0.15597147950089127</v>
      </c>
    </row>
    <row r="58" spans="1:12" x14ac:dyDescent="0.2">
      <c r="A58">
        <v>2011</v>
      </c>
      <c r="B58" t="s">
        <v>150</v>
      </c>
      <c r="C58" t="s">
        <v>439</v>
      </c>
      <c r="D58">
        <v>43.5</v>
      </c>
      <c r="E58">
        <v>603.29999999999995</v>
      </c>
      <c r="F58">
        <v>14.5</v>
      </c>
      <c r="G58">
        <v>0</v>
      </c>
      <c r="H58">
        <v>0</v>
      </c>
      <c r="I58">
        <v>0</v>
      </c>
      <c r="J58">
        <v>0</v>
      </c>
      <c r="K58">
        <v>661.3</v>
      </c>
      <c r="L58" s="42">
        <f t="shared" si="3"/>
        <v>6.5779525177680334E-2</v>
      </c>
    </row>
    <row r="59" spans="1:12" x14ac:dyDescent="0.2">
      <c r="A59">
        <v>2011</v>
      </c>
      <c r="B59" t="s">
        <v>217</v>
      </c>
      <c r="C59" t="s">
        <v>403</v>
      </c>
      <c r="D59">
        <v>16.2</v>
      </c>
      <c r="E59">
        <v>164.02</v>
      </c>
      <c r="F59">
        <v>7</v>
      </c>
      <c r="G59">
        <v>0</v>
      </c>
      <c r="H59">
        <v>0</v>
      </c>
      <c r="I59">
        <v>0</v>
      </c>
      <c r="J59">
        <v>0</v>
      </c>
      <c r="K59">
        <v>187.22</v>
      </c>
      <c r="L59" s="42">
        <f t="shared" si="3"/>
        <v>8.6529216963999567E-2</v>
      </c>
    </row>
    <row r="60" spans="1:12" x14ac:dyDescent="0.2">
      <c r="A60">
        <v>2011</v>
      </c>
      <c r="B60" t="s">
        <v>138</v>
      </c>
      <c r="C60" t="s">
        <v>436</v>
      </c>
      <c r="D60">
        <v>13.6</v>
      </c>
      <c r="E60">
        <v>206.55</v>
      </c>
      <c r="F60">
        <v>17.5</v>
      </c>
      <c r="G60">
        <v>0</v>
      </c>
      <c r="H60">
        <v>0</v>
      </c>
      <c r="I60">
        <v>0</v>
      </c>
      <c r="J60">
        <v>0</v>
      </c>
      <c r="K60">
        <v>237.65</v>
      </c>
      <c r="L60" s="42">
        <f t="shared" si="3"/>
        <v>5.7227014517147061E-2</v>
      </c>
    </row>
    <row r="61" spans="1:12" x14ac:dyDescent="0.2">
      <c r="A61">
        <v>2011</v>
      </c>
      <c r="B61" t="s">
        <v>223</v>
      </c>
      <c r="C61" t="s">
        <v>404</v>
      </c>
      <c r="D61">
        <v>0</v>
      </c>
      <c r="E61">
        <v>234.04</v>
      </c>
      <c r="F61">
        <v>0</v>
      </c>
      <c r="G61">
        <v>0</v>
      </c>
      <c r="H61">
        <v>0</v>
      </c>
      <c r="I61">
        <v>0</v>
      </c>
      <c r="J61">
        <v>0</v>
      </c>
      <c r="K61">
        <v>234.04</v>
      </c>
      <c r="L61" s="42">
        <f t="shared" si="3"/>
        <v>0</v>
      </c>
    </row>
    <row r="62" spans="1:12" x14ac:dyDescent="0.2">
      <c r="A62">
        <v>2011</v>
      </c>
      <c r="B62" t="s">
        <v>194</v>
      </c>
      <c r="C62" t="s">
        <v>400</v>
      </c>
      <c r="D62">
        <v>252</v>
      </c>
      <c r="E62">
        <v>1648.15</v>
      </c>
      <c r="F62">
        <v>74</v>
      </c>
      <c r="G62">
        <v>0</v>
      </c>
      <c r="H62">
        <v>0</v>
      </c>
      <c r="I62">
        <v>0</v>
      </c>
      <c r="J62">
        <v>0</v>
      </c>
      <c r="K62">
        <v>1974.15</v>
      </c>
      <c r="L62" s="42">
        <f t="shared" si="3"/>
        <v>0.12764987462958741</v>
      </c>
    </row>
    <row r="63" spans="1:12" x14ac:dyDescent="0.2">
      <c r="A63">
        <v>2011</v>
      </c>
      <c r="B63" t="s">
        <v>200</v>
      </c>
      <c r="C63" t="s">
        <v>442</v>
      </c>
      <c r="D63">
        <v>34</v>
      </c>
      <c r="E63">
        <v>355.08</v>
      </c>
      <c r="F63">
        <v>9.4</v>
      </c>
      <c r="G63">
        <v>0</v>
      </c>
      <c r="H63">
        <v>0</v>
      </c>
      <c r="I63">
        <v>0</v>
      </c>
      <c r="J63">
        <v>0</v>
      </c>
      <c r="K63">
        <v>398.48</v>
      </c>
      <c r="L63" s="42">
        <f t="shared" si="3"/>
        <v>8.5324232081911255E-2</v>
      </c>
    </row>
    <row r="64" spans="1:12" x14ac:dyDescent="0.2">
      <c r="A64">
        <v>2011</v>
      </c>
      <c r="B64" t="s">
        <v>235</v>
      </c>
      <c r="C64" t="s">
        <v>236</v>
      </c>
      <c r="D64">
        <v>27.6</v>
      </c>
      <c r="E64">
        <v>384.87</v>
      </c>
      <c r="F64">
        <v>29.4</v>
      </c>
      <c r="G64">
        <v>0</v>
      </c>
      <c r="H64">
        <v>0</v>
      </c>
      <c r="I64">
        <v>0</v>
      </c>
      <c r="J64">
        <v>0</v>
      </c>
      <c r="K64">
        <v>441.87</v>
      </c>
      <c r="L64" s="42">
        <f t="shared" si="3"/>
        <v>6.2461810034625573E-2</v>
      </c>
    </row>
    <row r="65" spans="1:12" x14ac:dyDescent="0.2">
      <c r="A65">
        <v>2011</v>
      </c>
      <c r="B65" t="s">
        <v>162</v>
      </c>
      <c r="C65" t="s">
        <v>444</v>
      </c>
      <c r="D65">
        <v>39.15</v>
      </c>
      <c r="E65">
        <v>475.35</v>
      </c>
      <c r="F65">
        <v>6</v>
      </c>
      <c r="G65">
        <v>0</v>
      </c>
      <c r="H65">
        <v>0</v>
      </c>
      <c r="I65">
        <v>0</v>
      </c>
      <c r="J65">
        <v>0</v>
      </c>
      <c r="K65">
        <v>520.5</v>
      </c>
      <c r="L65" s="42">
        <f t="shared" si="3"/>
        <v>7.521613832853026E-2</v>
      </c>
    </row>
    <row r="66" spans="1:12" x14ac:dyDescent="0.2">
      <c r="A66">
        <v>2011</v>
      </c>
      <c r="B66" t="s">
        <v>22</v>
      </c>
      <c r="C66" t="s">
        <v>372</v>
      </c>
      <c r="D66">
        <v>0</v>
      </c>
      <c r="E66">
        <v>167</v>
      </c>
      <c r="F66">
        <v>29.6</v>
      </c>
      <c r="G66">
        <v>0</v>
      </c>
      <c r="H66">
        <v>0</v>
      </c>
      <c r="I66">
        <v>0</v>
      </c>
      <c r="J66">
        <v>0</v>
      </c>
      <c r="K66">
        <v>196.6</v>
      </c>
      <c r="L66" s="42">
        <f t="shared" si="3"/>
        <v>0</v>
      </c>
    </row>
    <row r="67" spans="1:12" x14ac:dyDescent="0.2">
      <c r="A67">
        <v>2011</v>
      </c>
      <c r="B67" t="s">
        <v>156</v>
      </c>
      <c r="C67" t="s">
        <v>445</v>
      </c>
      <c r="D67">
        <v>0</v>
      </c>
      <c r="E67">
        <v>229.97</v>
      </c>
      <c r="F67">
        <v>0</v>
      </c>
      <c r="G67">
        <v>0</v>
      </c>
      <c r="H67">
        <v>0</v>
      </c>
      <c r="I67">
        <v>0</v>
      </c>
      <c r="J67">
        <v>0</v>
      </c>
      <c r="K67">
        <v>229.97</v>
      </c>
      <c r="L67" s="42">
        <f t="shared" si="3"/>
        <v>0</v>
      </c>
    </row>
    <row r="68" spans="1:12" x14ac:dyDescent="0.2">
      <c r="A68">
        <v>2011</v>
      </c>
      <c r="B68" t="s">
        <v>89</v>
      </c>
      <c r="C68" t="s">
        <v>443</v>
      </c>
      <c r="D68">
        <v>64.25</v>
      </c>
      <c r="E68">
        <v>408.45</v>
      </c>
      <c r="F68">
        <v>45</v>
      </c>
      <c r="G68">
        <v>0</v>
      </c>
      <c r="H68">
        <v>0</v>
      </c>
      <c r="I68">
        <v>0</v>
      </c>
      <c r="J68">
        <v>0</v>
      </c>
      <c r="K68">
        <v>517.70000000000005</v>
      </c>
      <c r="L68" s="42">
        <f t="shared" si="3"/>
        <v>0.12410662545875989</v>
      </c>
    </row>
    <row r="69" spans="1:12" x14ac:dyDescent="0.2">
      <c r="A69">
        <v>2011</v>
      </c>
      <c r="B69" t="s">
        <v>113</v>
      </c>
      <c r="C69" t="s">
        <v>440</v>
      </c>
      <c r="D69">
        <v>0</v>
      </c>
      <c r="E69">
        <v>247.65</v>
      </c>
      <c r="F69">
        <v>0</v>
      </c>
      <c r="G69">
        <v>0</v>
      </c>
      <c r="H69">
        <v>0</v>
      </c>
      <c r="I69">
        <v>0</v>
      </c>
      <c r="J69">
        <v>0</v>
      </c>
      <c r="K69">
        <v>247.65</v>
      </c>
      <c r="L69" s="42">
        <f t="shared" si="3"/>
        <v>0</v>
      </c>
    </row>
    <row r="70" spans="1:12" x14ac:dyDescent="0.2">
      <c r="A70">
        <v>2011</v>
      </c>
      <c r="B70" t="s">
        <v>241</v>
      </c>
      <c r="C70" t="s">
        <v>406</v>
      </c>
      <c r="D70">
        <v>137.75</v>
      </c>
      <c r="E70">
        <v>675.85</v>
      </c>
      <c r="F70">
        <v>75</v>
      </c>
      <c r="G70">
        <v>0</v>
      </c>
      <c r="H70">
        <v>0</v>
      </c>
      <c r="I70">
        <v>0</v>
      </c>
      <c r="J70">
        <v>0</v>
      </c>
      <c r="K70">
        <v>888.6</v>
      </c>
      <c r="L70" s="42">
        <f t="shared" si="3"/>
        <v>0.15501913121764574</v>
      </c>
    </row>
    <row r="71" spans="1:12" x14ac:dyDescent="0.2">
      <c r="A71">
        <v>2011</v>
      </c>
      <c r="B71" t="s">
        <v>206</v>
      </c>
      <c r="C71" t="s">
        <v>446</v>
      </c>
      <c r="D71">
        <v>54.85</v>
      </c>
      <c r="E71">
        <v>578.1</v>
      </c>
      <c r="F71">
        <v>37.75</v>
      </c>
      <c r="G71">
        <v>0</v>
      </c>
      <c r="H71">
        <v>0</v>
      </c>
      <c r="I71">
        <v>0</v>
      </c>
      <c r="J71">
        <v>0</v>
      </c>
      <c r="K71">
        <v>670.7</v>
      </c>
      <c r="L71" s="42">
        <f t="shared" si="3"/>
        <v>8.1780229610854321E-2</v>
      </c>
    </row>
    <row r="72" spans="1:12" x14ac:dyDescent="0.2">
      <c r="A72">
        <v>2011</v>
      </c>
      <c r="B72" t="s">
        <v>253</v>
      </c>
      <c r="C72" t="s">
        <v>408</v>
      </c>
      <c r="D72">
        <v>16.5</v>
      </c>
      <c r="E72">
        <v>96.2</v>
      </c>
      <c r="F72">
        <v>3.6</v>
      </c>
      <c r="G72">
        <v>0</v>
      </c>
      <c r="H72">
        <v>0</v>
      </c>
      <c r="I72">
        <v>0</v>
      </c>
      <c r="J72">
        <v>0</v>
      </c>
      <c r="K72">
        <v>116.3</v>
      </c>
      <c r="L72" s="42">
        <f t="shared" si="3"/>
        <v>0.14187446259673259</v>
      </c>
    </row>
    <row r="73" spans="1:12" x14ac:dyDescent="0.2">
      <c r="A73">
        <v>2011</v>
      </c>
      <c r="B73" t="s">
        <v>183</v>
      </c>
      <c r="C73" t="s">
        <v>184</v>
      </c>
      <c r="D73">
        <v>69.25</v>
      </c>
      <c r="E73">
        <v>7.5</v>
      </c>
      <c r="F73">
        <v>393.5</v>
      </c>
      <c r="G73">
        <v>70.5</v>
      </c>
      <c r="H73">
        <v>4.5</v>
      </c>
      <c r="I73">
        <v>51</v>
      </c>
      <c r="J73">
        <v>0</v>
      </c>
      <c r="K73">
        <v>596.25</v>
      </c>
      <c r="L73" s="42">
        <f t="shared" si="3"/>
        <v>0.11614255765199162</v>
      </c>
    </row>
    <row r="74" spans="1:12" x14ac:dyDescent="0.2">
      <c r="A74">
        <v>2011</v>
      </c>
      <c r="B74" t="s">
        <v>229</v>
      </c>
      <c r="C74" t="s">
        <v>405</v>
      </c>
      <c r="D74">
        <v>0</v>
      </c>
      <c r="E74">
        <v>56.1</v>
      </c>
      <c r="F74">
        <v>0</v>
      </c>
      <c r="G74">
        <v>0</v>
      </c>
      <c r="H74">
        <v>0</v>
      </c>
      <c r="I74">
        <v>0</v>
      </c>
      <c r="J74">
        <v>0</v>
      </c>
      <c r="K74">
        <v>56.1</v>
      </c>
      <c r="L74" s="42">
        <f t="shared" si="3"/>
        <v>0</v>
      </c>
    </row>
    <row r="75" spans="1:12" x14ac:dyDescent="0.2">
      <c r="A75">
        <v>2011</v>
      </c>
      <c r="B75" t="s">
        <v>247</v>
      </c>
      <c r="C75" t="s">
        <v>407</v>
      </c>
      <c r="D75">
        <v>0</v>
      </c>
      <c r="E75">
        <v>160.27699999999999</v>
      </c>
      <c r="F75">
        <v>9.3829999999999991</v>
      </c>
      <c r="G75">
        <v>0</v>
      </c>
      <c r="H75">
        <v>0</v>
      </c>
      <c r="I75">
        <v>0</v>
      </c>
      <c r="J75">
        <v>0</v>
      </c>
      <c r="K75">
        <v>169.66</v>
      </c>
      <c r="L75" s="42">
        <f t="shared" si="3"/>
        <v>0</v>
      </c>
    </row>
    <row r="76" spans="1:12" x14ac:dyDescent="0.2">
      <c r="A76">
        <v>2011</v>
      </c>
      <c r="B76" t="s">
        <v>189</v>
      </c>
      <c r="C76" t="s">
        <v>399</v>
      </c>
      <c r="D76">
        <v>0</v>
      </c>
      <c r="E76">
        <v>122.4</v>
      </c>
      <c r="F76">
        <v>2.25</v>
      </c>
      <c r="G76">
        <v>0</v>
      </c>
      <c r="H76">
        <v>0</v>
      </c>
      <c r="I76">
        <v>0</v>
      </c>
      <c r="J76">
        <v>0</v>
      </c>
      <c r="K76">
        <v>124.65</v>
      </c>
      <c r="L76" s="42">
        <f t="shared" si="3"/>
        <v>0</v>
      </c>
    </row>
    <row r="77" spans="1:12" x14ac:dyDescent="0.2">
      <c r="A77">
        <v>2011</v>
      </c>
      <c r="B77" t="s">
        <v>40</v>
      </c>
      <c r="C77" t="s">
        <v>433</v>
      </c>
      <c r="D77">
        <v>26</v>
      </c>
      <c r="E77">
        <v>285.7</v>
      </c>
      <c r="F77">
        <v>0</v>
      </c>
      <c r="G77">
        <v>0</v>
      </c>
      <c r="H77">
        <v>0</v>
      </c>
      <c r="I77">
        <v>0</v>
      </c>
      <c r="J77">
        <v>0</v>
      </c>
      <c r="K77">
        <v>311.7</v>
      </c>
      <c r="L77" s="42">
        <f t="shared" si="3"/>
        <v>8.341353865896696E-2</v>
      </c>
    </row>
    <row r="78" spans="1:12" x14ac:dyDescent="0.2">
      <c r="A78">
        <v>2011</v>
      </c>
      <c r="B78" t="s">
        <v>95</v>
      </c>
      <c r="C78" t="s">
        <v>397</v>
      </c>
      <c r="D78">
        <v>32.5</v>
      </c>
      <c r="E78">
        <v>996.57</v>
      </c>
      <c r="F78">
        <v>0</v>
      </c>
      <c r="G78">
        <v>0</v>
      </c>
      <c r="H78">
        <v>0</v>
      </c>
      <c r="I78">
        <v>0</v>
      </c>
      <c r="J78">
        <v>0</v>
      </c>
      <c r="K78">
        <v>1029.07</v>
      </c>
      <c r="L78" s="42">
        <f t="shared" si="3"/>
        <v>3.1581913766799148E-2</v>
      </c>
    </row>
    <row r="79" spans="1:12" x14ac:dyDescent="0.2">
      <c r="A79">
        <v>2011</v>
      </c>
      <c r="B79" t="s">
        <v>101</v>
      </c>
      <c r="C79" t="s">
        <v>102</v>
      </c>
      <c r="D79">
        <v>84.45</v>
      </c>
      <c r="E79">
        <v>1169.3</v>
      </c>
      <c r="F79">
        <v>41.2</v>
      </c>
      <c r="G79">
        <v>0</v>
      </c>
      <c r="H79">
        <v>0</v>
      </c>
      <c r="I79">
        <v>0</v>
      </c>
      <c r="J79">
        <v>0</v>
      </c>
      <c r="K79">
        <v>1294.95</v>
      </c>
      <c r="L79" s="42">
        <f t="shared" si="3"/>
        <v>6.5214873161125911E-2</v>
      </c>
    </row>
    <row r="80" spans="1:12" x14ac:dyDescent="0.2">
      <c r="A80">
        <v>2011</v>
      </c>
      <c r="B80" t="s">
        <v>144</v>
      </c>
      <c r="C80" t="s">
        <v>447</v>
      </c>
      <c r="D80">
        <v>24.52</v>
      </c>
      <c r="E80">
        <v>265.55</v>
      </c>
      <c r="F80">
        <v>9.25</v>
      </c>
      <c r="G80">
        <v>0</v>
      </c>
      <c r="H80">
        <v>0</v>
      </c>
      <c r="I80">
        <v>0</v>
      </c>
      <c r="J80">
        <v>0</v>
      </c>
      <c r="K80">
        <v>299.32</v>
      </c>
      <c r="L80" s="42">
        <f t="shared" si="3"/>
        <v>8.1919016437257783E-2</v>
      </c>
    </row>
    <row r="81" spans="1:12" x14ac:dyDescent="0.2">
      <c r="A81">
        <v>2011</v>
      </c>
      <c r="B81" t="s">
        <v>34</v>
      </c>
      <c r="C81" t="s">
        <v>374</v>
      </c>
      <c r="D81">
        <v>0</v>
      </c>
      <c r="E81">
        <v>115.7</v>
      </c>
      <c r="F81">
        <v>0</v>
      </c>
      <c r="G81">
        <v>0</v>
      </c>
      <c r="H81">
        <v>0</v>
      </c>
      <c r="I81">
        <v>0</v>
      </c>
      <c r="J81">
        <v>0</v>
      </c>
      <c r="K81">
        <v>115.7</v>
      </c>
      <c r="L81" s="42">
        <f t="shared" si="3"/>
        <v>0</v>
      </c>
    </row>
    <row r="82" spans="1:12" x14ac:dyDescent="0.2">
      <c r="A82">
        <v>2011</v>
      </c>
      <c r="B82" t="s">
        <v>259</v>
      </c>
      <c r="C82" t="s">
        <v>409</v>
      </c>
      <c r="D82">
        <v>0</v>
      </c>
      <c r="E82">
        <v>389.6</v>
      </c>
      <c r="F82">
        <v>0</v>
      </c>
      <c r="G82">
        <v>0</v>
      </c>
      <c r="H82">
        <v>0</v>
      </c>
      <c r="I82">
        <v>0</v>
      </c>
      <c r="J82">
        <v>0</v>
      </c>
      <c r="K82">
        <v>389.6</v>
      </c>
      <c r="L82" s="42">
        <f t="shared" si="3"/>
        <v>0</v>
      </c>
    </row>
    <row r="83" spans="1:12" x14ac:dyDescent="0.2">
      <c r="A83">
        <v>2011</v>
      </c>
      <c r="B83" t="s">
        <v>420</v>
      </c>
      <c r="D83">
        <f>SUM(D42:D82)</f>
        <v>1320.04</v>
      </c>
      <c r="E83">
        <f t="shared" ref="E83:K83" si="4">SUM(E42:E82)</f>
        <v>13894.317000000005</v>
      </c>
      <c r="F83">
        <f t="shared" si="4"/>
        <v>893.19300000000021</v>
      </c>
      <c r="G83">
        <f t="shared" si="4"/>
        <v>70.5</v>
      </c>
      <c r="H83">
        <f t="shared" si="4"/>
        <v>4.5</v>
      </c>
      <c r="I83">
        <f t="shared" si="4"/>
        <v>51</v>
      </c>
      <c r="J83">
        <f t="shared" si="4"/>
        <v>0</v>
      </c>
      <c r="K83">
        <f t="shared" si="4"/>
        <v>16233.550000000003</v>
      </c>
      <c r="L83" s="42">
        <f t="shared" si="3"/>
        <v>8.1315547123087667E-2</v>
      </c>
    </row>
    <row r="84" spans="1:12" s="49" customFormat="1" ht="13.5" thickBot="1" x14ac:dyDescent="0.25">
      <c r="A84" s="49">
        <v>2011</v>
      </c>
      <c r="B84" s="49" t="s">
        <v>448</v>
      </c>
      <c r="D84" s="49">
        <f>D83-D73</f>
        <v>1250.79</v>
      </c>
      <c r="E84" s="49">
        <f t="shared" ref="E84:K84" si="5">E83-E73</f>
        <v>13886.817000000005</v>
      </c>
      <c r="F84" s="49">
        <f t="shared" si="5"/>
        <v>499.69300000000021</v>
      </c>
      <c r="G84" s="49">
        <f t="shared" si="5"/>
        <v>0</v>
      </c>
      <c r="H84" s="49">
        <f t="shared" si="5"/>
        <v>0</v>
      </c>
      <c r="I84" s="49">
        <f t="shared" si="5"/>
        <v>0</v>
      </c>
      <c r="J84" s="49">
        <f t="shared" si="5"/>
        <v>0</v>
      </c>
      <c r="K84" s="49">
        <f t="shared" si="5"/>
        <v>15637.300000000003</v>
      </c>
      <c r="L84" s="50">
        <f t="shared" si="3"/>
        <v>7.9987593766187234E-2</v>
      </c>
    </row>
    <row r="85" spans="1:12" x14ac:dyDescent="0.2">
      <c r="A85">
        <v>2012</v>
      </c>
      <c r="B85" t="s">
        <v>22</v>
      </c>
      <c r="C85" t="s">
        <v>372</v>
      </c>
      <c r="D85">
        <v>0</v>
      </c>
      <c r="E85">
        <v>295.74</v>
      </c>
      <c r="F85">
        <v>47.43</v>
      </c>
      <c r="G85">
        <v>0</v>
      </c>
      <c r="H85">
        <v>0</v>
      </c>
      <c r="I85">
        <v>0</v>
      </c>
      <c r="J85">
        <v>0</v>
      </c>
      <c r="K85">
        <v>343.17</v>
      </c>
      <c r="L85" s="42">
        <v>0</v>
      </c>
    </row>
    <row r="86" spans="1:12" x14ac:dyDescent="0.2">
      <c r="A86">
        <v>2012</v>
      </c>
      <c r="B86" t="s">
        <v>28</v>
      </c>
      <c r="C86" t="s">
        <v>373</v>
      </c>
      <c r="D86">
        <v>10.52</v>
      </c>
      <c r="E86">
        <v>60.56</v>
      </c>
      <c r="F86">
        <v>10.3</v>
      </c>
      <c r="G86">
        <v>0</v>
      </c>
      <c r="H86">
        <v>0</v>
      </c>
      <c r="I86">
        <v>0</v>
      </c>
      <c r="J86">
        <v>0</v>
      </c>
      <c r="K86">
        <v>81.38</v>
      </c>
      <c r="L86" s="42">
        <v>0.1292700909314328</v>
      </c>
    </row>
    <row r="87" spans="1:12" x14ac:dyDescent="0.2">
      <c r="A87">
        <v>2012</v>
      </c>
      <c r="B87" t="s">
        <v>34</v>
      </c>
      <c r="C87" t="s">
        <v>374</v>
      </c>
      <c r="D87">
        <v>12</v>
      </c>
      <c r="E87">
        <v>149.4</v>
      </c>
      <c r="F87">
        <v>0</v>
      </c>
      <c r="G87">
        <v>0</v>
      </c>
      <c r="H87">
        <v>0</v>
      </c>
      <c r="I87">
        <v>0</v>
      </c>
      <c r="J87">
        <v>0</v>
      </c>
      <c r="K87">
        <v>161.4</v>
      </c>
      <c r="L87" s="42">
        <v>7.434944237918216E-2</v>
      </c>
    </row>
    <row r="88" spans="1:12" x14ac:dyDescent="0.2">
      <c r="A88">
        <v>2012</v>
      </c>
      <c r="B88" t="s">
        <v>40</v>
      </c>
      <c r="C88" t="s">
        <v>433</v>
      </c>
      <c r="D88">
        <v>34.96</v>
      </c>
      <c r="E88">
        <v>432.74</v>
      </c>
      <c r="F88">
        <v>0</v>
      </c>
      <c r="G88">
        <v>0</v>
      </c>
      <c r="H88">
        <v>0</v>
      </c>
      <c r="I88">
        <v>0</v>
      </c>
      <c r="J88">
        <v>0</v>
      </c>
      <c r="K88">
        <v>467.7</v>
      </c>
      <c r="L88" s="42">
        <v>7.4748770579431259E-2</v>
      </c>
    </row>
    <row r="89" spans="1:12" x14ac:dyDescent="0.2">
      <c r="A89">
        <v>2012</v>
      </c>
      <c r="B89" t="s">
        <v>46</v>
      </c>
      <c r="C89" t="s">
        <v>376</v>
      </c>
      <c r="D89">
        <v>43.65</v>
      </c>
      <c r="E89">
        <v>444.11</v>
      </c>
      <c r="F89">
        <v>0</v>
      </c>
      <c r="G89">
        <v>0</v>
      </c>
      <c r="H89">
        <v>0</v>
      </c>
      <c r="I89">
        <v>0</v>
      </c>
      <c r="J89">
        <v>0</v>
      </c>
      <c r="K89">
        <v>487.76</v>
      </c>
      <c r="L89" s="42">
        <v>8.9490733147449569E-2</v>
      </c>
    </row>
    <row r="90" spans="1:12" x14ac:dyDescent="0.2">
      <c r="A90">
        <v>2012</v>
      </c>
      <c r="B90" t="s">
        <v>52</v>
      </c>
      <c r="C90" t="s">
        <v>451</v>
      </c>
      <c r="D90">
        <v>79.5</v>
      </c>
      <c r="E90">
        <v>89.5</v>
      </c>
      <c r="F90">
        <v>0</v>
      </c>
      <c r="G90">
        <v>0</v>
      </c>
      <c r="H90">
        <v>0</v>
      </c>
      <c r="I90">
        <v>0</v>
      </c>
      <c r="J90">
        <v>0</v>
      </c>
      <c r="K90">
        <v>169</v>
      </c>
      <c r="L90" s="42">
        <v>0.47041420118343197</v>
      </c>
    </row>
    <row r="91" spans="1:12" x14ac:dyDescent="0.2">
      <c r="A91">
        <v>2012</v>
      </c>
      <c r="B91" t="s">
        <v>57</v>
      </c>
      <c r="C91" t="s">
        <v>378</v>
      </c>
      <c r="D91">
        <v>5.98</v>
      </c>
      <c r="E91">
        <v>1272.69</v>
      </c>
      <c r="F91">
        <v>0</v>
      </c>
      <c r="G91">
        <v>0</v>
      </c>
      <c r="H91">
        <v>0</v>
      </c>
      <c r="I91">
        <v>0</v>
      </c>
      <c r="J91">
        <v>0</v>
      </c>
      <c r="K91">
        <v>1278.67</v>
      </c>
      <c r="L91" s="42">
        <v>4.6767344193576138E-3</v>
      </c>
    </row>
    <row r="92" spans="1:12" x14ac:dyDescent="0.2">
      <c r="A92">
        <v>2012</v>
      </c>
      <c r="B92" t="s">
        <v>66</v>
      </c>
      <c r="C92" t="s">
        <v>380</v>
      </c>
      <c r="D92">
        <v>63</v>
      </c>
      <c r="E92">
        <v>620.04999999999995</v>
      </c>
      <c r="F92">
        <v>0</v>
      </c>
      <c r="G92">
        <v>0</v>
      </c>
      <c r="H92">
        <v>0</v>
      </c>
      <c r="I92">
        <v>0</v>
      </c>
      <c r="J92">
        <v>0</v>
      </c>
      <c r="K92">
        <v>683.05</v>
      </c>
      <c r="L92" s="42">
        <v>9.2233365053802807E-2</v>
      </c>
    </row>
    <row r="93" spans="1:12" x14ac:dyDescent="0.2">
      <c r="A93">
        <v>2012</v>
      </c>
      <c r="B93" t="s">
        <v>72</v>
      </c>
      <c r="C93" t="s">
        <v>381</v>
      </c>
      <c r="D93">
        <v>72.66</v>
      </c>
      <c r="E93">
        <v>793.59900000000005</v>
      </c>
      <c r="F93">
        <v>66.161000000000001</v>
      </c>
      <c r="G93">
        <v>0</v>
      </c>
      <c r="H93">
        <v>0</v>
      </c>
      <c r="I93">
        <v>0</v>
      </c>
      <c r="J93">
        <v>0</v>
      </c>
      <c r="K93">
        <v>932.42</v>
      </c>
      <c r="L93" s="42">
        <v>7.7926256408056449E-2</v>
      </c>
    </row>
    <row r="94" spans="1:12" x14ac:dyDescent="0.2">
      <c r="A94">
        <v>2012</v>
      </c>
      <c r="B94" t="s">
        <v>78</v>
      </c>
      <c r="C94" t="s">
        <v>382</v>
      </c>
      <c r="D94">
        <v>7.58</v>
      </c>
      <c r="E94">
        <v>109.89</v>
      </c>
      <c r="F94">
        <v>9.5</v>
      </c>
      <c r="G94">
        <v>0</v>
      </c>
      <c r="H94">
        <v>0</v>
      </c>
      <c r="I94">
        <v>0</v>
      </c>
      <c r="J94">
        <v>0</v>
      </c>
      <c r="K94">
        <v>126.97</v>
      </c>
      <c r="L94" s="42">
        <v>5.969914152949516E-2</v>
      </c>
    </row>
    <row r="95" spans="1:12" x14ac:dyDescent="0.2">
      <c r="A95">
        <v>2012</v>
      </c>
      <c r="B95" t="s">
        <v>113</v>
      </c>
      <c r="C95" t="s">
        <v>440</v>
      </c>
      <c r="D95">
        <v>0</v>
      </c>
      <c r="E95">
        <v>434.9</v>
      </c>
      <c r="F95">
        <v>9</v>
      </c>
      <c r="G95">
        <v>0</v>
      </c>
      <c r="H95">
        <v>0</v>
      </c>
      <c r="I95">
        <v>0</v>
      </c>
      <c r="J95">
        <v>0</v>
      </c>
      <c r="K95">
        <v>443.9</v>
      </c>
      <c r="L95" s="42">
        <v>0</v>
      </c>
    </row>
    <row r="96" spans="1:12" x14ac:dyDescent="0.2">
      <c r="A96">
        <v>2012</v>
      </c>
      <c r="B96" t="s">
        <v>118</v>
      </c>
      <c r="C96" t="s">
        <v>435</v>
      </c>
      <c r="D96">
        <v>5.8</v>
      </c>
      <c r="E96">
        <v>340.45</v>
      </c>
      <c r="F96">
        <v>0</v>
      </c>
      <c r="G96">
        <v>0</v>
      </c>
      <c r="H96">
        <v>0</v>
      </c>
      <c r="I96">
        <v>0</v>
      </c>
      <c r="J96">
        <v>0</v>
      </c>
      <c r="K96">
        <v>346.25</v>
      </c>
      <c r="L96" s="42">
        <v>1.6750902527075812E-2</v>
      </c>
    </row>
    <row r="97" spans="1:12" x14ac:dyDescent="0.2">
      <c r="A97">
        <v>2012</v>
      </c>
      <c r="B97" t="s">
        <v>124</v>
      </c>
      <c r="C97" t="s">
        <v>437</v>
      </c>
      <c r="D97">
        <v>29.95</v>
      </c>
      <c r="E97">
        <v>281.39999999999998</v>
      </c>
      <c r="F97">
        <v>38.700000000000003</v>
      </c>
      <c r="G97">
        <v>0</v>
      </c>
      <c r="H97">
        <v>0</v>
      </c>
      <c r="I97">
        <v>0</v>
      </c>
      <c r="J97">
        <v>0</v>
      </c>
      <c r="K97">
        <v>350.05</v>
      </c>
      <c r="L97" s="42">
        <v>8.5559205827738891E-2</v>
      </c>
    </row>
    <row r="98" spans="1:12" x14ac:dyDescent="0.2">
      <c r="A98">
        <v>2012</v>
      </c>
      <c r="B98" t="s">
        <v>130</v>
      </c>
      <c r="C98" t="s">
        <v>441</v>
      </c>
      <c r="D98">
        <v>0</v>
      </c>
      <c r="E98">
        <v>112.65</v>
      </c>
      <c r="F98">
        <v>0</v>
      </c>
      <c r="G98">
        <v>0</v>
      </c>
      <c r="H98">
        <v>0</v>
      </c>
      <c r="I98">
        <v>0</v>
      </c>
      <c r="J98">
        <v>0</v>
      </c>
      <c r="K98">
        <v>112.65</v>
      </c>
      <c r="L98" s="42">
        <v>0</v>
      </c>
    </row>
    <row r="99" spans="1:12" x14ac:dyDescent="0.2">
      <c r="A99">
        <v>2012</v>
      </c>
      <c r="B99" t="s">
        <v>138</v>
      </c>
      <c r="C99" t="s">
        <v>436</v>
      </c>
      <c r="D99">
        <v>13.824999999999999</v>
      </c>
      <c r="E99">
        <v>468.92500000000001</v>
      </c>
      <c r="F99">
        <v>21.1</v>
      </c>
      <c r="G99">
        <v>0</v>
      </c>
      <c r="H99">
        <v>0</v>
      </c>
      <c r="I99">
        <v>0</v>
      </c>
      <c r="J99">
        <v>0</v>
      </c>
      <c r="K99">
        <v>503.85</v>
      </c>
      <c r="L99" s="42">
        <v>2.7438721841818E-2</v>
      </c>
    </row>
    <row r="100" spans="1:12" x14ac:dyDescent="0.2">
      <c r="A100">
        <v>2012</v>
      </c>
      <c r="B100" t="s">
        <v>144</v>
      </c>
      <c r="C100" t="s">
        <v>447</v>
      </c>
      <c r="D100">
        <v>26.4</v>
      </c>
      <c r="E100">
        <v>683.5</v>
      </c>
      <c r="F100">
        <v>22.4</v>
      </c>
      <c r="G100">
        <v>0</v>
      </c>
      <c r="H100">
        <v>0</v>
      </c>
      <c r="I100">
        <v>0</v>
      </c>
      <c r="J100">
        <v>0</v>
      </c>
      <c r="K100">
        <v>732.3</v>
      </c>
      <c r="L100" s="42">
        <v>3.6050798852929125E-2</v>
      </c>
    </row>
    <row r="101" spans="1:12" x14ac:dyDescent="0.2">
      <c r="A101">
        <v>2012</v>
      </c>
      <c r="B101" t="s">
        <v>150</v>
      </c>
      <c r="C101" t="s">
        <v>439</v>
      </c>
      <c r="D101">
        <v>41.9</v>
      </c>
      <c r="E101">
        <v>718.5</v>
      </c>
      <c r="F101">
        <v>14.5</v>
      </c>
      <c r="G101">
        <v>0</v>
      </c>
      <c r="H101">
        <v>0</v>
      </c>
      <c r="I101">
        <v>0</v>
      </c>
      <c r="J101">
        <v>0</v>
      </c>
      <c r="K101">
        <v>774.9</v>
      </c>
      <c r="L101" s="42">
        <v>5.4071493095883341E-2</v>
      </c>
    </row>
    <row r="102" spans="1:12" x14ac:dyDescent="0.2">
      <c r="A102">
        <v>2012</v>
      </c>
      <c r="B102" t="s">
        <v>156</v>
      </c>
      <c r="C102" t="s">
        <v>445</v>
      </c>
      <c r="D102">
        <v>5.0999999999999996</v>
      </c>
      <c r="E102">
        <v>368.97</v>
      </c>
      <c r="F102">
        <v>19.45</v>
      </c>
      <c r="G102">
        <v>0</v>
      </c>
      <c r="H102">
        <v>0</v>
      </c>
      <c r="I102">
        <v>0</v>
      </c>
      <c r="J102">
        <v>0</v>
      </c>
      <c r="K102">
        <v>393.52</v>
      </c>
      <c r="L102" s="42">
        <v>1.2959951209595446E-2</v>
      </c>
    </row>
    <row r="103" spans="1:12" x14ac:dyDescent="0.2">
      <c r="A103">
        <v>2012</v>
      </c>
      <c r="B103" t="s">
        <v>135</v>
      </c>
      <c r="C103" t="s">
        <v>450</v>
      </c>
      <c r="D103">
        <v>0</v>
      </c>
      <c r="E103">
        <v>60.1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60.1</v>
      </c>
      <c r="L103" s="42">
        <v>0</v>
      </c>
    </row>
    <row r="104" spans="1:12" x14ac:dyDescent="0.2">
      <c r="A104">
        <v>2012</v>
      </c>
      <c r="B104" t="s">
        <v>162</v>
      </c>
      <c r="C104" t="s">
        <v>444</v>
      </c>
      <c r="D104">
        <v>42.25</v>
      </c>
      <c r="E104">
        <v>877.5</v>
      </c>
      <c r="F104">
        <v>11</v>
      </c>
      <c r="G104">
        <v>0</v>
      </c>
      <c r="H104">
        <v>0</v>
      </c>
      <c r="I104">
        <v>0</v>
      </c>
      <c r="J104">
        <v>0</v>
      </c>
      <c r="K104">
        <v>930.75</v>
      </c>
      <c r="L104" s="42">
        <v>4.5393499865699703E-2</v>
      </c>
    </row>
    <row r="105" spans="1:12" x14ac:dyDescent="0.2">
      <c r="A105">
        <v>2012</v>
      </c>
      <c r="B105" t="s">
        <v>168</v>
      </c>
      <c r="C105" t="s">
        <v>438</v>
      </c>
      <c r="D105">
        <v>14.3</v>
      </c>
      <c r="E105">
        <v>257.91000000000003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272.20999999999998</v>
      </c>
      <c r="L105" s="42">
        <v>5.2532970868079801E-2</v>
      </c>
    </row>
    <row r="106" spans="1:12" x14ac:dyDescent="0.2">
      <c r="A106">
        <v>2012</v>
      </c>
      <c r="B106" t="s">
        <v>174</v>
      </c>
      <c r="C106" t="s">
        <v>449</v>
      </c>
      <c r="D106">
        <v>0</v>
      </c>
      <c r="E106">
        <v>220.85</v>
      </c>
      <c r="F106">
        <v>4.5</v>
      </c>
      <c r="G106">
        <v>0</v>
      </c>
      <c r="H106">
        <v>0</v>
      </c>
      <c r="I106">
        <v>0</v>
      </c>
      <c r="J106">
        <v>0</v>
      </c>
      <c r="K106">
        <v>225.35</v>
      </c>
      <c r="L106" s="42">
        <v>0</v>
      </c>
    </row>
    <row r="107" spans="1:12" x14ac:dyDescent="0.2">
      <c r="A107">
        <v>2012</v>
      </c>
      <c r="B107" t="s">
        <v>180</v>
      </c>
      <c r="C107" t="s">
        <v>434</v>
      </c>
      <c r="D107">
        <v>0</v>
      </c>
      <c r="E107">
        <v>132.69999999999999</v>
      </c>
      <c r="F107">
        <v>23</v>
      </c>
      <c r="G107">
        <v>0</v>
      </c>
      <c r="H107">
        <v>0</v>
      </c>
      <c r="I107">
        <v>0</v>
      </c>
      <c r="J107">
        <v>0</v>
      </c>
      <c r="K107">
        <v>155.69999999999999</v>
      </c>
      <c r="L107" s="42">
        <v>0</v>
      </c>
    </row>
    <row r="108" spans="1:12" x14ac:dyDescent="0.2">
      <c r="A108">
        <v>2012</v>
      </c>
      <c r="B108" t="s">
        <v>84</v>
      </c>
      <c r="C108" t="s">
        <v>85</v>
      </c>
      <c r="D108">
        <v>5.75</v>
      </c>
      <c r="E108">
        <v>402.25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408</v>
      </c>
      <c r="L108" s="42">
        <v>1.4093137254901961E-2</v>
      </c>
    </row>
    <row r="109" spans="1:12" x14ac:dyDescent="0.2">
      <c r="A109">
        <v>2012</v>
      </c>
      <c r="B109" t="s">
        <v>89</v>
      </c>
      <c r="C109" t="s">
        <v>443</v>
      </c>
      <c r="D109">
        <v>37.35</v>
      </c>
      <c r="E109">
        <v>562.21</v>
      </c>
      <c r="F109">
        <v>48.3</v>
      </c>
      <c r="G109">
        <v>0</v>
      </c>
      <c r="H109">
        <v>0</v>
      </c>
      <c r="I109">
        <v>0</v>
      </c>
      <c r="J109">
        <v>0</v>
      </c>
      <c r="K109">
        <v>647.86</v>
      </c>
      <c r="L109" s="42">
        <v>5.7651344426264933E-2</v>
      </c>
    </row>
    <row r="110" spans="1:12" x14ac:dyDescent="0.2">
      <c r="A110">
        <v>2012</v>
      </c>
      <c r="B110" t="s">
        <v>95</v>
      </c>
      <c r="C110" t="s">
        <v>397</v>
      </c>
      <c r="D110">
        <v>35.200000000000003</v>
      </c>
      <c r="E110">
        <v>958.15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993.35</v>
      </c>
      <c r="L110" s="42">
        <v>3.5435647052901802E-2</v>
      </c>
    </row>
    <row r="111" spans="1:12" x14ac:dyDescent="0.2">
      <c r="A111">
        <v>2012</v>
      </c>
      <c r="B111" t="s">
        <v>101</v>
      </c>
      <c r="C111" t="s">
        <v>102</v>
      </c>
      <c r="D111">
        <v>67.61</v>
      </c>
      <c r="E111">
        <v>1198.491</v>
      </c>
      <c r="F111">
        <v>48.499000000000002</v>
      </c>
      <c r="G111">
        <v>0</v>
      </c>
      <c r="H111">
        <v>0</v>
      </c>
      <c r="I111">
        <v>0</v>
      </c>
      <c r="J111">
        <v>0</v>
      </c>
      <c r="K111">
        <v>1314.6</v>
      </c>
      <c r="L111" s="42">
        <v>5.1430092803894725E-2</v>
      </c>
    </row>
    <row r="112" spans="1:12" x14ac:dyDescent="0.2">
      <c r="A112">
        <v>2012</v>
      </c>
      <c r="B112" t="s">
        <v>107</v>
      </c>
      <c r="C112" t="s">
        <v>398</v>
      </c>
      <c r="D112">
        <v>104</v>
      </c>
      <c r="E112">
        <v>557.58000000000004</v>
      </c>
      <c r="F112">
        <v>61.5</v>
      </c>
      <c r="G112">
        <v>0</v>
      </c>
      <c r="H112">
        <v>0</v>
      </c>
      <c r="I112">
        <v>0</v>
      </c>
      <c r="J112">
        <v>0</v>
      </c>
      <c r="K112">
        <v>723.08</v>
      </c>
      <c r="L112" s="42">
        <v>0.14382917519499916</v>
      </c>
    </row>
    <row r="113" spans="1:12" x14ac:dyDescent="0.2">
      <c r="A113">
        <v>2012</v>
      </c>
      <c r="B113" t="s">
        <v>183</v>
      </c>
      <c r="C113" t="s">
        <v>184</v>
      </c>
      <c r="D113">
        <v>101.5</v>
      </c>
      <c r="E113">
        <v>20.25</v>
      </c>
      <c r="F113">
        <v>530</v>
      </c>
      <c r="G113">
        <v>100.2</v>
      </c>
      <c r="H113">
        <v>4.5</v>
      </c>
      <c r="I113">
        <v>98.9</v>
      </c>
      <c r="J113">
        <v>0</v>
      </c>
      <c r="K113">
        <v>855.35</v>
      </c>
      <c r="L113" s="42">
        <v>0.1186648740281756</v>
      </c>
    </row>
    <row r="114" spans="1:12" x14ac:dyDescent="0.2">
      <c r="A114">
        <v>2012</v>
      </c>
      <c r="B114" t="s">
        <v>189</v>
      </c>
      <c r="C114" t="s">
        <v>399</v>
      </c>
      <c r="D114">
        <v>6.3</v>
      </c>
      <c r="E114">
        <v>275.5</v>
      </c>
      <c r="F114">
        <v>35.75</v>
      </c>
      <c r="G114">
        <v>0</v>
      </c>
      <c r="H114">
        <v>0</v>
      </c>
      <c r="I114">
        <v>0</v>
      </c>
      <c r="J114">
        <v>0</v>
      </c>
      <c r="K114">
        <v>317.55</v>
      </c>
      <c r="L114" s="42">
        <v>1.9839395370807745E-2</v>
      </c>
    </row>
    <row r="115" spans="1:12" x14ac:dyDescent="0.2">
      <c r="A115">
        <v>2012</v>
      </c>
      <c r="B115" t="s">
        <v>194</v>
      </c>
      <c r="C115" t="s">
        <v>400</v>
      </c>
      <c r="D115">
        <v>264.39999999999998</v>
      </c>
      <c r="E115">
        <v>1607.95</v>
      </c>
      <c r="F115">
        <v>101.25</v>
      </c>
      <c r="G115">
        <v>0</v>
      </c>
      <c r="H115">
        <v>0</v>
      </c>
      <c r="I115">
        <v>0</v>
      </c>
      <c r="J115">
        <v>0</v>
      </c>
      <c r="K115">
        <v>1973.6</v>
      </c>
      <c r="L115" s="42">
        <v>0.13396838265099312</v>
      </c>
    </row>
    <row r="116" spans="1:12" x14ac:dyDescent="0.2">
      <c r="A116">
        <v>2012</v>
      </c>
      <c r="B116" t="s">
        <v>200</v>
      </c>
      <c r="C116" t="s">
        <v>442</v>
      </c>
      <c r="D116">
        <v>32.4</v>
      </c>
      <c r="E116">
        <v>590.42999999999995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622.83000000000004</v>
      </c>
      <c r="L116" s="42">
        <v>5.2020615577284324E-2</v>
      </c>
    </row>
    <row r="117" spans="1:12" x14ac:dyDescent="0.2">
      <c r="A117">
        <v>2012</v>
      </c>
      <c r="B117" t="s">
        <v>206</v>
      </c>
      <c r="C117" t="s">
        <v>446</v>
      </c>
      <c r="D117">
        <v>51.38</v>
      </c>
      <c r="E117">
        <v>829.34</v>
      </c>
      <c r="F117">
        <v>34.5</v>
      </c>
      <c r="G117">
        <v>0</v>
      </c>
      <c r="H117">
        <v>0</v>
      </c>
      <c r="I117">
        <v>0</v>
      </c>
      <c r="J117">
        <v>0</v>
      </c>
      <c r="K117">
        <v>915.22</v>
      </c>
      <c r="L117" s="42">
        <v>5.6139507440833902E-2</v>
      </c>
    </row>
    <row r="118" spans="1:12" x14ac:dyDescent="0.2">
      <c r="A118">
        <v>2012</v>
      </c>
      <c r="B118" t="s">
        <v>212</v>
      </c>
      <c r="C118" t="s">
        <v>213</v>
      </c>
      <c r="D118">
        <v>84</v>
      </c>
      <c r="E118">
        <v>345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429</v>
      </c>
      <c r="L118" s="42">
        <v>0.19580419580419581</v>
      </c>
    </row>
    <row r="119" spans="1:12" x14ac:dyDescent="0.2">
      <c r="A119">
        <v>2012</v>
      </c>
      <c r="B119" t="s">
        <v>217</v>
      </c>
      <c r="C119" t="s">
        <v>403</v>
      </c>
      <c r="D119">
        <v>15.35</v>
      </c>
      <c r="E119">
        <v>210.07</v>
      </c>
      <c r="F119">
        <v>6.4</v>
      </c>
      <c r="G119">
        <v>0</v>
      </c>
      <c r="H119">
        <v>0</v>
      </c>
      <c r="I119">
        <v>0</v>
      </c>
      <c r="J119">
        <v>0</v>
      </c>
      <c r="K119">
        <v>231.82</v>
      </c>
      <c r="L119" s="42">
        <v>6.6215166939867134E-2</v>
      </c>
    </row>
    <row r="120" spans="1:12" x14ac:dyDescent="0.2">
      <c r="A120">
        <v>2012</v>
      </c>
      <c r="B120" t="s">
        <v>223</v>
      </c>
      <c r="C120" t="s">
        <v>404</v>
      </c>
      <c r="D120">
        <v>0</v>
      </c>
      <c r="E120">
        <v>313.60000000000002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313.60000000000002</v>
      </c>
      <c r="L120" s="42">
        <v>0</v>
      </c>
    </row>
    <row r="121" spans="1:12" x14ac:dyDescent="0.2">
      <c r="A121">
        <v>2012</v>
      </c>
      <c r="B121" t="s">
        <v>229</v>
      </c>
      <c r="C121" t="s">
        <v>405</v>
      </c>
      <c r="D121">
        <v>0</v>
      </c>
      <c r="E121">
        <v>115.5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115.5</v>
      </c>
      <c r="L121" s="42">
        <v>0</v>
      </c>
    </row>
    <row r="122" spans="1:12" x14ac:dyDescent="0.2">
      <c r="A122">
        <v>2012</v>
      </c>
      <c r="B122" t="s">
        <v>235</v>
      </c>
      <c r="C122" t="s">
        <v>236</v>
      </c>
      <c r="D122">
        <v>25</v>
      </c>
      <c r="E122">
        <v>409.15</v>
      </c>
      <c r="F122">
        <v>25.9</v>
      </c>
      <c r="G122">
        <v>0</v>
      </c>
      <c r="H122">
        <v>0</v>
      </c>
      <c r="I122">
        <v>0</v>
      </c>
      <c r="J122">
        <v>0</v>
      </c>
      <c r="K122">
        <v>460.05</v>
      </c>
      <c r="L122" s="42">
        <v>5.4341919356591675E-2</v>
      </c>
    </row>
    <row r="123" spans="1:12" x14ac:dyDescent="0.2">
      <c r="A123">
        <v>2012</v>
      </c>
      <c r="B123" t="s">
        <v>241</v>
      </c>
      <c r="C123" t="s">
        <v>406</v>
      </c>
      <c r="D123">
        <v>162.44999999999999</v>
      </c>
      <c r="E123">
        <v>750.62</v>
      </c>
      <c r="F123">
        <v>98.25</v>
      </c>
      <c r="G123">
        <v>0</v>
      </c>
      <c r="H123">
        <v>0</v>
      </c>
      <c r="I123">
        <v>0</v>
      </c>
      <c r="J123">
        <v>0</v>
      </c>
      <c r="K123">
        <v>1051.81</v>
      </c>
      <c r="L123" s="42">
        <v>0.1544480467004497</v>
      </c>
    </row>
    <row r="124" spans="1:12" x14ac:dyDescent="0.2">
      <c r="A124">
        <v>2012</v>
      </c>
      <c r="B124" t="s">
        <v>247</v>
      </c>
      <c r="C124" t="s">
        <v>407</v>
      </c>
      <c r="D124">
        <v>0</v>
      </c>
      <c r="E124">
        <v>246.5</v>
      </c>
      <c r="F124">
        <v>19.7</v>
      </c>
      <c r="G124">
        <v>0</v>
      </c>
      <c r="H124">
        <v>0</v>
      </c>
      <c r="I124">
        <v>0</v>
      </c>
      <c r="J124">
        <v>0</v>
      </c>
      <c r="K124">
        <v>266.2</v>
      </c>
      <c r="L124" s="42">
        <v>0</v>
      </c>
    </row>
    <row r="125" spans="1:12" x14ac:dyDescent="0.2">
      <c r="A125">
        <v>2012</v>
      </c>
      <c r="B125" t="s">
        <v>253</v>
      </c>
      <c r="C125" t="s">
        <v>408</v>
      </c>
      <c r="D125">
        <v>9.9</v>
      </c>
      <c r="E125">
        <v>136.69999999999999</v>
      </c>
      <c r="F125">
        <v>9.9</v>
      </c>
      <c r="G125">
        <v>0</v>
      </c>
      <c r="H125">
        <v>0</v>
      </c>
      <c r="I125">
        <v>0</v>
      </c>
      <c r="J125">
        <v>0</v>
      </c>
      <c r="K125">
        <v>156.5</v>
      </c>
      <c r="L125" s="42">
        <v>6.3258785942492013E-2</v>
      </c>
    </row>
    <row r="126" spans="1:12" x14ac:dyDescent="0.2">
      <c r="A126">
        <v>2012</v>
      </c>
      <c r="B126" t="s">
        <v>259</v>
      </c>
      <c r="C126" t="s">
        <v>409</v>
      </c>
      <c r="D126">
        <v>6.75</v>
      </c>
      <c r="E126">
        <v>488.05</v>
      </c>
      <c r="F126">
        <v>6</v>
      </c>
      <c r="G126">
        <v>0</v>
      </c>
      <c r="H126">
        <v>0</v>
      </c>
      <c r="I126">
        <v>0</v>
      </c>
      <c r="J126">
        <v>0</v>
      </c>
      <c r="K126">
        <v>500.8</v>
      </c>
      <c r="L126" s="42">
        <v>1.3478434504792332E-2</v>
      </c>
    </row>
    <row r="127" spans="1:12" x14ac:dyDescent="0.2">
      <c r="A127">
        <v>2012</v>
      </c>
      <c r="B127" t="s">
        <v>420</v>
      </c>
      <c r="D127">
        <f>SUM(D85:D126)</f>
        <v>1518.7150000000004</v>
      </c>
      <c r="E127">
        <f t="shared" ref="E127:K127" si="6">SUM(E85:E126)</f>
        <v>19243.975000000002</v>
      </c>
      <c r="F127">
        <f t="shared" si="6"/>
        <v>1322.9900000000005</v>
      </c>
      <c r="G127">
        <f t="shared" si="6"/>
        <v>100.2</v>
      </c>
      <c r="H127">
        <f t="shared" si="6"/>
        <v>4.5</v>
      </c>
      <c r="I127">
        <f t="shared" si="6"/>
        <v>98.9</v>
      </c>
      <c r="J127">
        <f t="shared" si="6"/>
        <v>0</v>
      </c>
      <c r="K127">
        <f t="shared" si="6"/>
        <v>22329.770000000004</v>
      </c>
      <c r="L127" s="42">
        <f t="shared" ref="L127:L128" si="7">D127/K127</f>
        <v>6.80130158080446E-2</v>
      </c>
    </row>
    <row r="128" spans="1:12" s="49" customFormat="1" ht="13.5" thickBot="1" x14ac:dyDescent="0.25">
      <c r="A128" s="49">
        <v>2012</v>
      </c>
      <c r="B128" s="49" t="s">
        <v>448</v>
      </c>
      <c r="D128" s="49">
        <f>D127-D113</f>
        <v>1417.2150000000004</v>
      </c>
      <c r="E128" s="49">
        <f t="shared" ref="E128:K128" si="8">E127-E113</f>
        <v>19223.725000000002</v>
      </c>
      <c r="F128" s="49">
        <f t="shared" si="8"/>
        <v>792.99000000000046</v>
      </c>
      <c r="G128" s="49">
        <f t="shared" si="8"/>
        <v>0</v>
      </c>
      <c r="H128" s="49">
        <f t="shared" si="8"/>
        <v>0</v>
      </c>
      <c r="I128" s="49">
        <f t="shared" si="8"/>
        <v>0</v>
      </c>
      <c r="J128" s="49">
        <f t="shared" si="8"/>
        <v>0</v>
      </c>
      <c r="K128" s="49">
        <f t="shared" si="8"/>
        <v>21474.420000000006</v>
      </c>
      <c r="L128" s="50">
        <f t="shared" si="7"/>
        <v>6.5995496036679924E-2</v>
      </c>
    </row>
    <row r="129" spans="1:12" x14ac:dyDescent="0.2">
      <c r="A129">
        <v>2013</v>
      </c>
      <c r="B129" t="s">
        <v>22</v>
      </c>
      <c r="C129" t="s">
        <v>372</v>
      </c>
      <c r="D129">
        <v>0</v>
      </c>
      <c r="E129">
        <v>362.27</v>
      </c>
      <c r="F129">
        <v>83.95</v>
      </c>
      <c r="G129">
        <v>0</v>
      </c>
      <c r="H129">
        <v>0</v>
      </c>
      <c r="I129">
        <v>0</v>
      </c>
      <c r="J129">
        <v>0</v>
      </c>
      <c r="K129">
        <v>446.22</v>
      </c>
      <c r="L129" s="42">
        <v>0</v>
      </c>
    </row>
    <row r="130" spans="1:12" x14ac:dyDescent="0.2">
      <c r="A130">
        <v>2013</v>
      </c>
      <c r="B130" t="s">
        <v>28</v>
      </c>
      <c r="C130" t="s">
        <v>373</v>
      </c>
      <c r="D130">
        <v>8.8000000000000007</v>
      </c>
      <c r="E130">
        <v>119.3</v>
      </c>
      <c r="F130">
        <v>10.55</v>
      </c>
      <c r="G130">
        <v>0</v>
      </c>
      <c r="H130">
        <v>0</v>
      </c>
      <c r="I130">
        <v>0</v>
      </c>
      <c r="J130">
        <v>0</v>
      </c>
      <c r="K130">
        <v>138.65</v>
      </c>
      <c r="L130" s="42">
        <v>6.3469166967183563E-2</v>
      </c>
    </row>
    <row r="131" spans="1:12" x14ac:dyDescent="0.2">
      <c r="A131">
        <v>2013</v>
      </c>
      <c r="B131" t="s">
        <v>34</v>
      </c>
      <c r="C131" t="s">
        <v>374</v>
      </c>
      <c r="D131">
        <v>12</v>
      </c>
      <c r="E131">
        <v>249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261</v>
      </c>
      <c r="L131" s="42">
        <v>4.5977011494252873E-2</v>
      </c>
    </row>
    <row r="132" spans="1:12" x14ac:dyDescent="0.2">
      <c r="A132">
        <v>2013</v>
      </c>
      <c r="B132" t="s">
        <v>57</v>
      </c>
      <c r="C132" t="s">
        <v>378</v>
      </c>
      <c r="D132">
        <v>20.75</v>
      </c>
      <c r="E132">
        <v>1337.85</v>
      </c>
      <c r="F132">
        <v>19.7</v>
      </c>
      <c r="G132">
        <v>0</v>
      </c>
      <c r="H132">
        <v>0</v>
      </c>
      <c r="I132">
        <v>0</v>
      </c>
      <c r="J132">
        <v>0</v>
      </c>
      <c r="K132">
        <v>1378.3</v>
      </c>
      <c r="L132" s="42">
        <v>1.5054777624610027E-2</v>
      </c>
    </row>
    <row r="133" spans="1:12" x14ac:dyDescent="0.2">
      <c r="A133">
        <v>2013</v>
      </c>
      <c r="B133" t="s">
        <v>66</v>
      </c>
      <c r="C133" t="s">
        <v>380</v>
      </c>
      <c r="D133">
        <v>56</v>
      </c>
      <c r="E133">
        <v>783.75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839.75</v>
      </c>
      <c r="L133" s="42">
        <v>6.6686513843405779E-2</v>
      </c>
    </row>
    <row r="134" spans="1:12" x14ac:dyDescent="0.2">
      <c r="A134">
        <v>2013</v>
      </c>
      <c r="B134" t="s">
        <v>72</v>
      </c>
      <c r="C134" t="s">
        <v>381</v>
      </c>
      <c r="D134">
        <v>99.06</v>
      </c>
      <c r="E134">
        <v>935.38</v>
      </c>
      <c r="F134">
        <v>75.760000000000005</v>
      </c>
      <c r="G134">
        <v>0</v>
      </c>
      <c r="H134">
        <v>0</v>
      </c>
      <c r="I134">
        <v>0</v>
      </c>
      <c r="J134">
        <v>0</v>
      </c>
      <c r="K134">
        <v>1111.2</v>
      </c>
      <c r="L134" s="42">
        <v>8.9146868250539954E-2</v>
      </c>
    </row>
    <row r="135" spans="1:12" x14ac:dyDescent="0.2">
      <c r="A135">
        <v>2013</v>
      </c>
      <c r="B135" t="s">
        <v>84</v>
      </c>
      <c r="C135" t="s">
        <v>85</v>
      </c>
      <c r="D135">
        <v>0</v>
      </c>
      <c r="E135">
        <v>543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543</v>
      </c>
      <c r="L135" s="42">
        <v>0</v>
      </c>
    </row>
    <row r="136" spans="1:12" x14ac:dyDescent="0.2">
      <c r="A136">
        <v>2013</v>
      </c>
      <c r="B136" t="s">
        <v>89</v>
      </c>
      <c r="C136" t="s">
        <v>443</v>
      </c>
      <c r="D136">
        <v>52</v>
      </c>
      <c r="E136">
        <v>595.91</v>
      </c>
      <c r="F136">
        <v>42</v>
      </c>
      <c r="G136">
        <v>0</v>
      </c>
      <c r="H136">
        <v>0</v>
      </c>
      <c r="I136">
        <v>0</v>
      </c>
      <c r="J136">
        <v>0</v>
      </c>
      <c r="K136">
        <v>689.91</v>
      </c>
      <c r="L136" s="42">
        <v>7.537214999057848E-2</v>
      </c>
    </row>
    <row r="137" spans="1:12" x14ac:dyDescent="0.2">
      <c r="A137">
        <v>2013</v>
      </c>
      <c r="B137" t="s">
        <v>95</v>
      </c>
      <c r="C137" t="s">
        <v>397</v>
      </c>
      <c r="D137">
        <v>33</v>
      </c>
      <c r="E137">
        <v>927.4</v>
      </c>
      <c r="F137">
        <v>13.5</v>
      </c>
      <c r="G137">
        <v>0</v>
      </c>
      <c r="H137">
        <v>0</v>
      </c>
      <c r="I137">
        <v>0</v>
      </c>
      <c r="J137">
        <v>0</v>
      </c>
      <c r="K137">
        <v>973.9</v>
      </c>
      <c r="L137" s="42">
        <v>3.3884382380121161E-2</v>
      </c>
    </row>
    <row r="138" spans="1:12" x14ac:dyDescent="0.2">
      <c r="A138">
        <v>2013</v>
      </c>
      <c r="B138" t="s">
        <v>150</v>
      </c>
      <c r="C138" t="s">
        <v>439</v>
      </c>
      <c r="D138">
        <v>54.48</v>
      </c>
      <c r="E138">
        <v>784.42</v>
      </c>
      <c r="F138">
        <v>10</v>
      </c>
      <c r="G138">
        <v>0</v>
      </c>
      <c r="H138">
        <v>0</v>
      </c>
      <c r="I138">
        <v>0</v>
      </c>
      <c r="J138">
        <v>0</v>
      </c>
      <c r="K138">
        <v>848.9</v>
      </c>
      <c r="L138" s="42">
        <v>6.4177170455884086E-2</v>
      </c>
    </row>
    <row r="139" spans="1:12" x14ac:dyDescent="0.2">
      <c r="A139">
        <v>2013</v>
      </c>
      <c r="B139" t="s">
        <v>101</v>
      </c>
      <c r="C139" t="s">
        <v>102</v>
      </c>
      <c r="D139">
        <v>18.2</v>
      </c>
      <c r="E139">
        <v>1268.2</v>
      </c>
      <c r="F139">
        <v>38</v>
      </c>
      <c r="G139">
        <v>0</v>
      </c>
      <c r="H139">
        <v>0</v>
      </c>
      <c r="I139">
        <v>0</v>
      </c>
      <c r="J139">
        <v>0</v>
      </c>
      <c r="K139">
        <v>1324.4</v>
      </c>
      <c r="L139" s="42">
        <v>1.3742071881606763E-2</v>
      </c>
    </row>
    <row r="140" spans="1:12" x14ac:dyDescent="0.2">
      <c r="A140">
        <v>2013</v>
      </c>
      <c r="B140" t="s">
        <v>183</v>
      </c>
      <c r="C140" t="s">
        <v>184</v>
      </c>
      <c r="D140">
        <v>153.9</v>
      </c>
      <c r="E140">
        <v>34.75</v>
      </c>
      <c r="F140">
        <v>724.05</v>
      </c>
      <c r="G140">
        <v>187.2</v>
      </c>
      <c r="H140">
        <v>9</v>
      </c>
      <c r="I140">
        <v>159.80000000000001</v>
      </c>
      <c r="J140">
        <v>0</v>
      </c>
      <c r="K140">
        <v>1268.7</v>
      </c>
      <c r="L140" s="42">
        <v>0.1213052731142114</v>
      </c>
    </row>
    <row r="141" spans="1:12" x14ac:dyDescent="0.2">
      <c r="A141">
        <v>2013</v>
      </c>
      <c r="B141" t="s">
        <v>174</v>
      </c>
      <c r="C141" t="s">
        <v>449</v>
      </c>
      <c r="D141">
        <v>0.7</v>
      </c>
      <c r="E141">
        <v>272.7</v>
      </c>
      <c r="F141">
        <v>4.5</v>
      </c>
      <c r="G141">
        <v>0</v>
      </c>
      <c r="H141">
        <v>0</v>
      </c>
      <c r="I141">
        <v>0</v>
      </c>
      <c r="J141">
        <v>0</v>
      </c>
      <c r="K141">
        <v>277.89999999999998</v>
      </c>
      <c r="L141" s="42">
        <v>2.5188916876574307E-3</v>
      </c>
    </row>
    <row r="142" spans="1:12" x14ac:dyDescent="0.2">
      <c r="A142">
        <v>2013</v>
      </c>
      <c r="B142" t="s">
        <v>113</v>
      </c>
      <c r="C142" t="s">
        <v>440</v>
      </c>
      <c r="D142">
        <v>0</v>
      </c>
      <c r="E142">
        <v>453.4</v>
      </c>
      <c r="F142">
        <v>4.5</v>
      </c>
      <c r="G142">
        <v>0</v>
      </c>
      <c r="H142">
        <v>0</v>
      </c>
      <c r="I142">
        <v>0</v>
      </c>
      <c r="J142">
        <v>0</v>
      </c>
      <c r="K142">
        <v>457.9</v>
      </c>
      <c r="L142" s="42">
        <v>0</v>
      </c>
    </row>
    <row r="143" spans="1:12" x14ac:dyDescent="0.2">
      <c r="A143">
        <v>2013</v>
      </c>
      <c r="B143" t="s">
        <v>118</v>
      </c>
      <c r="C143" t="s">
        <v>435</v>
      </c>
      <c r="D143">
        <v>9.6</v>
      </c>
      <c r="E143">
        <v>512.76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522.36</v>
      </c>
      <c r="L143" s="42">
        <v>1.8378130025269928E-2</v>
      </c>
    </row>
    <row r="144" spans="1:12" x14ac:dyDescent="0.2">
      <c r="A144">
        <v>2013</v>
      </c>
      <c r="B144" t="s">
        <v>107</v>
      </c>
      <c r="C144" t="s">
        <v>398</v>
      </c>
      <c r="D144">
        <v>97.25</v>
      </c>
      <c r="E144">
        <v>747.49</v>
      </c>
      <c r="F144">
        <v>70.5</v>
      </c>
      <c r="G144">
        <v>0</v>
      </c>
      <c r="H144">
        <v>0</v>
      </c>
      <c r="I144">
        <v>0</v>
      </c>
      <c r="J144">
        <v>0</v>
      </c>
      <c r="K144">
        <v>924.74</v>
      </c>
      <c r="L144" s="42">
        <v>0.10516469494128079</v>
      </c>
    </row>
    <row r="145" spans="1:12" x14ac:dyDescent="0.2">
      <c r="A145">
        <v>2013</v>
      </c>
      <c r="B145" t="s">
        <v>130</v>
      </c>
      <c r="C145" t="s">
        <v>441</v>
      </c>
      <c r="D145">
        <v>0</v>
      </c>
      <c r="E145">
        <v>160.85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160.85</v>
      </c>
      <c r="L145" s="42">
        <v>0</v>
      </c>
    </row>
    <row r="146" spans="1:12" x14ac:dyDescent="0.2">
      <c r="A146">
        <v>2013</v>
      </c>
      <c r="B146" t="s">
        <v>138</v>
      </c>
      <c r="C146" t="s">
        <v>436</v>
      </c>
      <c r="D146">
        <v>13.4</v>
      </c>
      <c r="E146">
        <v>645.25</v>
      </c>
      <c r="F146">
        <v>12.6</v>
      </c>
      <c r="G146">
        <v>0</v>
      </c>
      <c r="H146">
        <v>0</v>
      </c>
      <c r="I146">
        <v>0</v>
      </c>
      <c r="J146">
        <v>0</v>
      </c>
      <c r="K146">
        <v>671.25</v>
      </c>
      <c r="L146" s="42">
        <v>1.9962756052141529E-2</v>
      </c>
    </row>
    <row r="147" spans="1:12" x14ac:dyDescent="0.2">
      <c r="A147">
        <v>2013</v>
      </c>
      <c r="B147" t="s">
        <v>144</v>
      </c>
      <c r="C147" t="s">
        <v>447</v>
      </c>
      <c r="D147">
        <v>18.7</v>
      </c>
      <c r="E147">
        <v>872.35</v>
      </c>
      <c r="F147">
        <v>20.399999999999999</v>
      </c>
      <c r="G147">
        <v>0</v>
      </c>
      <c r="H147">
        <v>0</v>
      </c>
      <c r="I147">
        <v>0</v>
      </c>
      <c r="J147">
        <v>0</v>
      </c>
      <c r="K147">
        <v>911.45</v>
      </c>
      <c r="L147" s="42">
        <v>2.0516759010368094E-2</v>
      </c>
    </row>
    <row r="148" spans="1:12" x14ac:dyDescent="0.2">
      <c r="A148">
        <v>2013</v>
      </c>
      <c r="B148" t="s">
        <v>156</v>
      </c>
      <c r="C148" t="s">
        <v>445</v>
      </c>
      <c r="D148">
        <v>5.7</v>
      </c>
      <c r="E148">
        <v>518.41</v>
      </c>
      <c r="F148">
        <v>21.45</v>
      </c>
      <c r="G148">
        <v>0</v>
      </c>
      <c r="H148">
        <v>0</v>
      </c>
      <c r="I148">
        <v>0</v>
      </c>
      <c r="J148">
        <v>0</v>
      </c>
      <c r="K148">
        <v>545.55999999999995</v>
      </c>
      <c r="L148" s="42">
        <v>1.0447980057188945E-2</v>
      </c>
    </row>
    <row r="149" spans="1:12" x14ac:dyDescent="0.2">
      <c r="A149">
        <v>2013</v>
      </c>
      <c r="B149" t="s">
        <v>162</v>
      </c>
      <c r="C149" t="s">
        <v>444</v>
      </c>
      <c r="D149">
        <v>32.700000000000003</v>
      </c>
      <c r="E149">
        <v>1137.8</v>
      </c>
      <c r="F149">
        <v>14.3</v>
      </c>
      <c r="G149">
        <v>0</v>
      </c>
      <c r="H149">
        <v>0</v>
      </c>
      <c r="I149">
        <v>0</v>
      </c>
      <c r="J149">
        <v>0</v>
      </c>
      <c r="K149">
        <v>1184.8</v>
      </c>
      <c r="L149" s="42">
        <v>2.759959486833221E-2</v>
      </c>
    </row>
    <row r="150" spans="1:12" x14ac:dyDescent="0.2">
      <c r="A150">
        <v>2013</v>
      </c>
      <c r="B150" t="s">
        <v>168</v>
      </c>
      <c r="C150" t="s">
        <v>438</v>
      </c>
      <c r="D150">
        <v>9.25</v>
      </c>
      <c r="E150">
        <v>414.38</v>
      </c>
      <c r="F150">
        <v>8.5500000000000007</v>
      </c>
      <c r="G150">
        <v>0</v>
      </c>
      <c r="H150">
        <v>0</v>
      </c>
      <c r="I150">
        <v>0</v>
      </c>
      <c r="J150">
        <v>0</v>
      </c>
      <c r="K150">
        <v>432.18</v>
      </c>
      <c r="L150" s="42">
        <v>2.1403119070757554E-2</v>
      </c>
    </row>
    <row r="151" spans="1:12" x14ac:dyDescent="0.2">
      <c r="A151">
        <v>2013</v>
      </c>
      <c r="B151" t="s">
        <v>180</v>
      </c>
      <c r="C151" t="s">
        <v>434</v>
      </c>
      <c r="D151">
        <v>0</v>
      </c>
      <c r="E151">
        <v>174.7</v>
      </c>
      <c r="F151">
        <v>23.5</v>
      </c>
      <c r="G151">
        <v>0</v>
      </c>
      <c r="H151">
        <v>0</v>
      </c>
      <c r="I151">
        <v>0</v>
      </c>
      <c r="J151">
        <v>0</v>
      </c>
      <c r="K151">
        <v>198.2</v>
      </c>
      <c r="L151" s="42">
        <v>0</v>
      </c>
    </row>
    <row r="152" spans="1:12" x14ac:dyDescent="0.2">
      <c r="A152">
        <v>2013</v>
      </c>
      <c r="B152" t="s">
        <v>189</v>
      </c>
      <c r="C152" t="s">
        <v>399</v>
      </c>
      <c r="D152">
        <v>12.75</v>
      </c>
      <c r="E152">
        <v>411.6</v>
      </c>
      <c r="F152">
        <v>50.85</v>
      </c>
      <c r="G152">
        <v>0</v>
      </c>
      <c r="H152">
        <v>0</v>
      </c>
      <c r="I152">
        <v>0</v>
      </c>
      <c r="J152">
        <v>0</v>
      </c>
      <c r="K152">
        <v>475.2</v>
      </c>
      <c r="L152" s="42">
        <v>2.683080808080808E-2</v>
      </c>
    </row>
    <row r="153" spans="1:12" x14ac:dyDescent="0.2">
      <c r="A153">
        <v>2013</v>
      </c>
      <c r="B153" t="s">
        <v>194</v>
      </c>
      <c r="C153" t="s">
        <v>400</v>
      </c>
      <c r="D153">
        <v>219.8</v>
      </c>
      <c r="E153">
        <v>1500.6</v>
      </c>
      <c r="F153">
        <v>121.95</v>
      </c>
      <c r="G153">
        <v>0</v>
      </c>
      <c r="H153">
        <v>0</v>
      </c>
      <c r="I153">
        <v>0</v>
      </c>
      <c r="J153">
        <v>0</v>
      </c>
      <c r="K153">
        <v>1842.35</v>
      </c>
      <c r="L153" s="42">
        <v>0.11930414959155428</v>
      </c>
    </row>
    <row r="154" spans="1:12" x14ac:dyDescent="0.2">
      <c r="A154">
        <v>2013</v>
      </c>
      <c r="B154" t="s">
        <v>200</v>
      </c>
      <c r="C154" t="s">
        <v>442</v>
      </c>
      <c r="D154">
        <v>62.75</v>
      </c>
      <c r="E154">
        <v>752.11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814.86</v>
      </c>
      <c r="L154" s="42">
        <v>7.7007093243011068E-2</v>
      </c>
    </row>
    <row r="155" spans="1:12" x14ac:dyDescent="0.2">
      <c r="A155">
        <v>2013</v>
      </c>
      <c r="B155" t="s">
        <v>206</v>
      </c>
      <c r="C155" t="s">
        <v>446</v>
      </c>
      <c r="D155">
        <v>48.55</v>
      </c>
      <c r="E155">
        <v>1080.33</v>
      </c>
      <c r="F155">
        <v>64.790000000000006</v>
      </c>
      <c r="G155">
        <v>0</v>
      </c>
      <c r="H155">
        <v>0</v>
      </c>
      <c r="I155">
        <v>0</v>
      </c>
      <c r="J155">
        <v>0</v>
      </c>
      <c r="K155">
        <v>1193.67</v>
      </c>
      <c r="L155" s="42">
        <v>4.0672882790050845E-2</v>
      </c>
    </row>
    <row r="156" spans="1:12" x14ac:dyDescent="0.2">
      <c r="A156">
        <v>2013</v>
      </c>
      <c r="B156" t="s">
        <v>212</v>
      </c>
      <c r="C156" t="s">
        <v>213</v>
      </c>
      <c r="D156">
        <v>79.400000000000006</v>
      </c>
      <c r="E156">
        <v>484.6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564</v>
      </c>
      <c r="L156" s="42">
        <v>0.14078014184397164</v>
      </c>
    </row>
    <row r="157" spans="1:12" x14ac:dyDescent="0.2">
      <c r="A157">
        <v>2013</v>
      </c>
      <c r="B157" t="s">
        <v>217</v>
      </c>
      <c r="C157" t="s">
        <v>403</v>
      </c>
      <c r="D157">
        <v>17.59</v>
      </c>
      <c r="E157">
        <v>273.27</v>
      </c>
      <c r="F157">
        <v>10.9</v>
      </c>
      <c r="G157">
        <v>0</v>
      </c>
      <c r="H157">
        <v>0</v>
      </c>
      <c r="I157">
        <v>0</v>
      </c>
      <c r="J157">
        <v>0</v>
      </c>
      <c r="K157">
        <v>301.76</v>
      </c>
      <c r="L157" s="42">
        <v>5.8291357370095442E-2</v>
      </c>
    </row>
    <row r="158" spans="1:12" x14ac:dyDescent="0.2">
      <c r="A158">
        <v>2013</v>
      </c>
      <c r="B158" t="s">
        <v>235</v>
      </c>
      <c r="C158" t="s">
        <v>236</v>
      </c>
      <c r="D158">
        <v>37.799999999999997</v>
      </c>
      <c r="E158">
        <v>414.8</v>
      </c>
      <c r="F158">
        <v>29.4</v>
      </c>
      <c r="G158">
        <v>0</v>
      </c>
      <c r="H158">
        <v>0</v>
      </c>
      <c r="I158">
        <v>0</v>
      </c>
      <c r="J158">
        <v>0</v>
      </c>
      <c r="K158">
        <v>482</v>
      </c>
      <c r="L158" s="42">
        <v>7.8423236514522821E-2</v>
      </c>
    </row>
    <row r="159" spans="1:12" x14ac:dyDescent="0.2">
      <c r="A159">
        <v>2013</v>
      </c>
      <c r="B159" t="s">
        <v>241</v>
      </c>
      <c r="C159" t="s">
        <v>406</v>
      </c>
      <c r="D159">
        <v>143.80000000000001</v>
      </c>
      <c r="E159">
        <v>869.21</v>
      </c>
      <c r="F159">
        <v>102</v>
      </c>
      <c r="G159">
        <v>0</v>
      </c>
      <c r="H159">
        <v>0</v>
      </c>
      <c r="I159">
        <v>0</v>
      </c>
      <c r="J159">
        <v>0</v>
      </c>
      <c r="K159">
        <v>1169.75</v>
      </c>
      <c r="L159" s="42">
        <v>0.12293225048087199</v>
      </c>
    </row>
    <row r="160" spans="1:12" x14ac:dyDescent="0.2">
      <c r="A160">
        <v>2013</v>
      </c>
      <c r="B160" t="s">
        <v>247</v>
      </c>
      <c r="C160" t="s">
        <v>407</v>
      </c>
      <c r="D160">
        <v>0</v>
      </c>
      <c r="E160">
        <v>353.82</v>
      </c>
      <c r="F160">
        <v>21.33</v>
      </c>
      <c r="G160">
        <v>0</v>
      </c>
      <c r="H160">
        <v>0</v>
      </c>
      <c r="I160">
        <v>0</v>
      </c>
      <c r="J160">
        <v>0</v>
      </c>
      <c r="K160">
        <v>375.15</v>
      </c>
      <c r="L160" s="42">
        <v>0</v>
      </c>
    </row>
    <row r="161" spans="1:12" x14ac:dyDescent="0.2">
      <c r="A161">
        <v>2013</v>
      </c>
      <c r="B161" t="s">
        <v>259</v>
      </c>
      <c r="C161" t="s">
        <v>409</v>
      </c>
      <c r="D161">
        <v>21.085000000000001</v>
      </c>
      <c r="E161">
        <v>649.46500000000003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670.55</v>
      </c>
      <c r="L161" s="42">
        <v>3.1444336738498252E-2</v>
      </c>
    </row>
    <row r="162" spans="1:12" x14ac:dyDescent="0.2">
      <c r="A162">
        <v>2013</v>
      </c>
      <c r="B162" t="s">
        <v>40</v>
      </c>
      <c r="C162" t="s">
        <v>433</v>
      </c>
      <c r="D162">
        <v>21.46</v>
      </c>
      <c r="E162">
        <v>566.74</v>
      </c>
      <c r="F162">
        <v>4.5</v>
      </c>
      <c r="G162">
        <v>0</v>
      </c>
      <c r="H162">
        <v>0</v>
      </c>
      <c r="I162">
        <v>0</v>
      </c>
      <c r="J162">
        <v>0</v>
      </c>
      <c r="K162">
        <v>606.79999999999995</v>
      </c>
      <c r="L162" s="42">
        <v>3.5365853658536589E-2</v>
      </c>
    </row>
    <row r="163" spans="1:12" x14ac:dyDescent="0.2">
      <c r="A163">
        <v>2013</v>
      </c>
      <c r="B163" t="s">
        <v>223</v>
      </c>
      <c r="C163" t="s">
        <v>404</v>
      </c>
      <c r="D163">
        <v>0</v>
      </c>
      <c r="E163">
        <v>556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556</v>
      </c>
      <c r="L163" s="42">
        <v>0</v>
      </c>
    </row>
    <row r="164" spans="1:12" x14ac:dyDescent="0.2">
      <c r="A164">
        <v>2013</v>
      </c>
      <c r="B164" t="s">
        <v>52</v>
      </c>
      <c r="C164" t="s">
        <v>451</v>
      </c>
      <c r="D164">
        <v>53.1</v>
      </c>
      <c r="E164">
        <v>253.9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307</v>
      </c>
      <c r="L164" s="42">
        <v>0.17296416938110751</v>
      </c>
    </row>
    <row r="165" spans="1:12" x14ac:dyDescent="0.2">
      <c r="A165">
        <v>2013</v>
      </c>
      <c r="B165" t="s">
        <v>46</v>
      </c>
      <c r="C165" t="s">
        <v>376</v>
      </c>
      <c r="D165">
        <v>75.959999999999994</v>
      </c>
      <c r="E165">
        <v>657.75</v>
      </c>
      <c r="F165">
        <v>28.5</v>
      </c>
      <c r="G165">
        <v>0</v>
      </c>
      <c r="H165">
        <v>0</v>
      </c>
      <c r="I165">
        <v>0</v>
      </c>
      <c r="J165">
        <v>0</v>
      </c>
      <c r="K165">
        <v>762.21</v>
      </c>
      <c r="L165" s="42">
        <v>9.9657574684142158E-2</v>
      </c>
    </row>
    <row r="166" spans="1:12" x14ac:dyDescent="0.2">
      <c r="A166">
        <v>2013</v>
      </c>
      <c r="B166" t="s">
        <v>135</v>
      </c>
      <c r="C166" t="s">
        <v>450</v>
      </c>
      <c r="D166">
        <v>0</v>
      </c>
      <c r="E166">
        <v>155.47999999999999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155.47999999999999</v>
      </c>
      <c r="L166" s="42">
        <v>0</v>
      </c>
    </row>
    <row r="167" spans="1:12" x14ac:dyDescent="0.2">
      <c r="A167">
        <v>2013</v>
      </c>
      <c r="B167" t="s">
        <v>253</v>
      </c>
      <c r="C167" t="s">
        <v>408</v>
      </c>
      <c r="D167">
        <v>23.1</v>
      </c>
      <c r="E167">
        <v>191.76</v>
      </c>
      <c r="F167">
        <v>9.9</v>
      </c>
      <c r="G167">
        <v>0</v>
      </c>
      <c r="H167">
        <v>0</v>
      </c>
      <c r="I167">
        <v>0</v>
      </c>
      <c r="J167">
        <v>0</v>
      </c>
      <c r="K167">
        <v>224.76</v>
      </c>
      <c r="L167" s="42">
        <v>0.10277629471436199</v>
      </c>
    </row>
    <row r="168" spans="1:12" x14ac:dyDescent="0.2">
      <c r="A168">
        <v>2013</v>
      </c>
      <c r="B168" t="s">
        <v>124</v>
      </c>
      <c r="C168" t="s">
        <v>437</v>
      </c>
      <c r="D168">
        <v>34.700000000000003</v>
      </c>
      <c r="E168">
        <v>395.49</v>
      </c>
      <c r="F168">
        <v>41.2</v>
      </c>
      <c r="G168">
        <v>0</v>
      </c>
      <c r="H168">
        <v>0</v>
      </c>
      <c r="I168">
        <v>0</v>
      </c>
      <c r="J168">
        <v>0</v>
      </c>
      <c r="K168">
        <v>471.39</v>
      </c>
      <c r="L168" s="42">
        <v>7.3612083412885304E-2</v>
      </c>
    </row>
    <row r="169" spans="1:12" x14ac:dyDescent="0.2">
      <c r="A169">
        <v>2013</v>
      </c>
      <c r="B169" t="s">
        <v>229</v>
      </c>
      <c r="C169" t="s">
        <v>405</v>
      </c>
      <c r="D169">
        <v>1.8</v>
      </c>
      <c r="E169">
        <v>236.34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238.14</v>
      </c>
      <c r="L169" s="42">
        <v>7.5585789871504159E-3</v>
      </c>
    </row>
    <row r="170" spans="1:12" x14ac:dyDescent="0.2">
      <c r="A170">
        <v>2013</v>
      </c>
      <c r="B170" t="s">
        <v>78</v>
      </c>
      <c r="C170" t="s">
        <v>382</v>
      </c>
      <c r="D170">
        <v>3.4</v>
      </c>
      <c r="E170">
        <v>137.47999999999999</v>
      </c>
      <c r="F170">
        <v>9.5</v>
      </c>
      <c r="G170">
        <v>0</v>
      </c>
      <c r="H170">
        <v>0</v>
      </c>
      <c r="I170">
        <v>0</v>
      </c>
      <c r="J170">
        <v>0</v>
      </c>
      <c r="K170">
        <v>150.38</v>
      </c>
      <c r="L170" s="42">
        <v>2.2609389546482245E-2</v>
      </c>
    </row>
    <row r="171" spans="1:12" x14ac:dyDescent="0.2">
      <c r="A171">
        <v>2013</v>
      </c>
      <c r="B171" t="s">
        <v>63</v>
      </c>
      <c r="C171" t="s">
        <v>452</v>
      </c>
      <c r="D171">
        <v>0</v>
      </c>
      <c r="E171">
        <v>33.6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33.6</v>
      </c>
      <c r="L171" s="42">
        <v>0</v>
      </c>
    </row>
    <row r="172" spans="1:12" x14ac:dyDescent="0.2">
      <c r="A172">
        <v>2013</v>
      </c>
      <c r="B172" t="s">
        <v>420</v>
      </c>
      <c r="D172">
        <f>SUM(D129:D171)</f>
        <v>1552.5350000000001</v>
      </c>
      <c r="E172">
        <f t="shared" ref="E172:K172" si="9">SUM(E129:E171)</f>
        <v>23825.664999999997</v>
      </c>
      <c r="F172">
        <f t="shared" si="9"/>
        <v>1692.63</v>
      </c>
      <c r="G172">
        <f t="shared" si="9"/>
        <v>187.2</v>
      </c>
      <c r="H172">
        <f t="shared" si="9"/>
        <v>9</v>
      </c>
      <c r="I172">
        <f t="shared" si="9"/>
        <v>159.80000000000001</v>
      </c>
      <c r="J172">
        <f t="shared" si="9"/>
        <v>0</v>
      </c>
      <c r="K172">
        <f t="shared" si="9"/>
        <v>27506.169999999991</v>
      </c>
      <c r="L172" s="42">
        <f t="shared" ref="L172:L173" si="10">D172/K172</f>
        <v>5.6443154390451326E-2</v>
      </c>
    </row>
    <row r="173" spans="1:12" s="49" customFormat="1" ht="13.5" thickBot="1" x14ac:dyDescent="0.25">
      <c r="A173" s="49">
        <v>2013</v>
      </c>
      <c r="B173" s="49" t="s">
        <v>448</v>
      </c>
      <c r="D173" s="49">
        <f>D172-D140</f>
        <v>1398.635</v>
      </c>
      <c r="E173" s="49">
        <f t="shared" ref="E173:K173" si="11">E172-E140</f>
        <v>23790.914999999997</v>
      </c>
      <c r="F173" s="49">
        <f t="shared" si="11"/>
        <v>968.58000000000015</v>
      </c>
      <c r="G173" s="49">
        <f t="shared" si="11"/>
        <v>0</v>
      </c>
      <c r="H173" s="49">
        <f t="shared" si="11"/>
        <v>0</v>
      </c>
      <c r="I173" s="49">
        <f t="shared" si="11"/>
        <v>0</v>
      </c>
      <c r="J173" s="49">
        <f t="shared" si="11"/>
        <v>0</v>
      </c>
      <c r="K173" s="49">
        <f t="shared" si="11"/>
        <v>26237.46999999999</v>
      </c>
      <c r="L173" s="50">
        <f t="shared" si="10"/>
        <v>5.3306778435573264E-2</v>
      </c>
    </row>
    <row r="174" spans="1:12" x14ac:dyDescent="0.2">
      <c r="A174">
        <v>2014</v>
      </c>
      <c r="B174" t="s">
        <v>22</v>
      </c>
      <c r="C174" t="s">
        <v>372</v>
      </c>
      <c r="D174">
        <v>1.7</v>
      </c>
      <c r="E174">
        <v>388.17</v>
      </c>
      <c r="F174">
        <v>98.8</v>
      </c>
      <c r="G174">
        <v>0</v>
      </c>
      <c r="H174">
        <v>0</v>
      </c>
      <c r="I174">
        <v>0</v>
      </c>
      <c r="J174">
        <v>0</v>
      </c>
      <c r="K174">
        <v>488.67</v>
      </c>
      <c r="L174" s="42">
        <v>3.4788302944727522E-3</v>
      </c>
    </row>
    <row r="175" spans="1:12" x14ac:dyDescent="0.2">
      <c r="A175">
        <v>2014</v>
      </c>
      <c r="B175" t="s">
        <v>28</v>
      </c>
      <c r="C175" t="s">
        <v>373</v>
      </c>
      <c r="D175">
        <v>10.25</v>
      </c>
      <c r="E175">
        <v>120.98</v>
      </c>
      <c r="F175">
        <v>11.3</v>
      </c>
      <c r="G175">
        <v>0</v>
      </c>
      <c r="H175">
        <v>0</v>
      </c>
      <c r="I175">
        <v>0</v>
      </c>
      <c r="J175">
        <v>0</v>
      </c>
      <c r="K175">
        <v>142.53</v>
      </c>
      <c r="L175" s="42">
        <v>7.1914684627797654E-2</v>
      </c>
    </row>
    <row r="176" spans="1:12" x14ac:dyDescent="0.2">
      <c r="A176">
        <v>2014</v>
      </c>
      <c r="B176" t="s">
        <v>34</v>
      </c>
      <c r="C176" t="s">
        <v>374</v>
      </c>
      <c r="D176">
        <v>12</v>
      </c>
      <c r="E176">
        <v>326.89999999999998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338.9</v>
      </c>
      <c r="L176" s="42">
        <v>3.5408675125405728E-2</v>
      </c>
    </row>
    <row r="177" spans="1:12" x14ac:dyDescent="0.2">
      <c r="A177">
        <v>2014</v>
      </c>
      <c r="B177" t="s">
        <v>40</v>
      </c>
      <c r="C177" t="s">
        <v>433</v>
      </c>
      <c r="D177">
        <v>33.1</v>
      </c>
      <c r="E177">
        <v>584.51</v>
      </c>
      <c r="F177">
        <v>2.5</v>
      </c>
      <c r="G177">
        <v>0</v>
      </c>
      <c r="H177">
        <v>0</v>
      </c>
      <c r="I177">
        <v>0</v>
      </c>
      <c r="J177">
        <v>0</v>
      </c>
      <c r="K177">
        <v>620.11</v>
      </c>
      <c r="L177" s="42">
        <v>5.3377626550128204E-2</v>
      </c>
    </row>
    <row r="178" spans="1:12" x14ac:dyDescent="0.2">
      <c r="A178">
        <v>2014</v>
      </c>
      <c r="B178" t="s">
        <v>46</v>
      </c>
      <c r="C178" t="s">
        <v>376</v>
      </c>
      <c r="D178">
        <v>61.4</v>
      </c>
      <c r="E178">
        <v>746.9</v>
      </c>
      <c r="F178">
        <v>21.9</v>
      </c>
      <c r="G178">
        <v>0</v>
      </c>
      <c r="H178">
        <v>0</v>
      </c>
      <c r="I178">
        <v>0</v>
      </c>
      <c r="J178">
        <v>0</v>
      </c>
      <c r="K178">
        <v>830.2</v>
      </c>
      <c r="L178" s="42">
        <v>7.3958082389785587E-2</v>
      </c>
    </row>
    <row r="179" spans="1:12" x14ac:dyDescent="0.2">
      <c r="A179">
        <v>2014</v>
      </c>
      <c r="B179" t="s">
        <v>52</v>
      </c>
      <c r="C179" t="s">
        <v>451</v>
      </c>
      <c r="D179">
        <v>20</v>
      </c>
      <c r="E179">
        <v>287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307</v>
      </c>
      <c r="L179" s="42">
        <v>6.5146579804560262E-2</v>
      </c>
    </row>
    <row r="180" spans="1:12" x14ac:dyDescent="0.2">
      <c r="A180">
        <v>2014</v>
      </c>
      <c r="B180" t="s">
        <v>57</v>
      </c>
      <c r="C180" t="s">
        <v>378</v>
      </c>
      <c r="D180">
        <v>27.66</v>
      </c>
      <c r="E180">
        <v>1293.94</v>
      </c>
      <c r="F180">
        <v>34.72</v>
      </c>
      <c r="G180">
        <v>0</v>
      </c>
      <c r="H180">
        <v>0</v>
      </c>
      <c r="I180">
        <v>0</v>
      </c>
      <c r="J180">
        <v>0</v>
      </c>
      <c r="K180">
        <v>1356.32</v>
      </c>
      <c r="L180" s="42">
        <v>2.0393417482599978E-2</v>
      </c>
    </row>
    <row r="181" spans="1:12" x14ac:dyDescent="0.2">
      <c r="A181">
        <v>2014</v>
      </c>
      <c r="B181" t="s">
        <v>63</v>
      </c>
      <c r="C181" t="s">
        <v>452</v>
      </c>
      <c r="D181">
        <v>0</v>
      </c>
      <c r="E181">
        <v>28.8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28.8</v>
      </c>
      <c r="L181" s="42">
        <v>0</v>
      </c>
    </row>
    <row r="182" spans="1:12" x14ac:dyDescent="0.2">
      <c r="A182">
        <v>2014</v>
      </c>
      <c r="B182" t="s">
        <v>66</v>
      </c>
      <c r="C182" t="s">
        <v>380</v>
      </c>
      <c r="D182">
        <v>54</v>
      </c>
      <c r="E182">
        <v>818.63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872.63</v>
      </c>
      <c r="L182" s="42">
        <v>6.188189725313134E-2</v>
      </c>
    </row>
    <row r="183" spans="1:12" x14ac:dyDescent="0.2">
      <c r="A183">
        <v>2014</v>
      </c>
      <c r="B183" t="s">
        <v>72</v>
      </c>
      <c r="C183" t="s">
        <v>381</v>
      </c>
      <c r="D183">
        <v>108.69</v>
      </c>
      <c r="E183">
        <v>954.31</v>
      </c>
      <c r="F183">
        <v>88.25</v>
      </c>
      <c r="G183">
        <v>0</v>
      </c>
      <c r="H183">
        <v>0</v>
      </c>
      <c r="I183">
        <v>0</v>
      </c>
      <c r="J183">
        <v>0</v>
      </c>
      <c r="K183">
        <v>1152.25</v>
      </c>
      <c r="L183" s="42">
        <v>9.4328487741375561E-2</v>
      </c>
    </row>
    <row r="184" spans="1:12" x14ac:dyDescent="0.2">
      <c r="A184">
        <v>2014</v>
      </c>
      <c r="B184" t="s">
        <v>78</v>
      </c>
      <c r="C184" t="s">
        <v>382</v>
      </c>
      <c r="D184">
        <v>18</v>
      </c>
      <c r="E184">
        <v>153.13</v>
      </c>
      <c r="F184">
        <v>9.5</v>
      </c>
      <c r="G184">
        <v>0</v>
      </c>
      <c r="H184">
        <v>0</v>
      </c>
      <c r="I184">
        <v>0</v>
      </c>
      <c r="J184">
        <v>0</v>
      </c>
      <c r="K184">
        <v>180.63</v>
      </c>
      <c r="L184" s="42">
        <v>9.9651220727453915E-2</v>
      </c>
    </row>
    <row r="185" spans="1:12" x14ac:dyDescent="0.2">
      <c r="A185">
        <v>2014</v>
      </c>
      <c r="B185" t="s">
        <v>113</v>
      </c>
      <c r="C185" t="s">
        <v>440</v>
      </c>
      <c r="D185">
        <v>0</v>
      </c>
      <c r="E185">
        <v>390.15</v>
      </c>
      <c r="F185">
        <v>4.5</v>
      </c>
      <c r="G185">
        <v>0</v>
      </c>
      <c r="H185">
        <v>0</v>
      </c>
      <c r="I185">
        <v>0</v>
      </c>
      <c r="J185">
        <v>0</v>
      </c>
      <c r="K185">
        <v>394.65</v>
      </c>
      <c r="L185" s="42">
        <v>0</v>
      </c>
    </row>
    <row r="186" spans="1:12" x14ac:dyDescent="0.2">
      <c r="A186">
        <v>2014</v>
      </c>
      <c r="B186" t="s">
        <v>118</v>
      </c>
      <c r="C186" t="s">
        <v>435</v>
      </c>
      <c r="D186">
        <v>10.85</v>
      </c>
      <c r="E186">
        <v>630.05999999999995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640.91</v>
      </c>
      <c r="L186" s="42">
        <v>1.6929054001341842E-2</v>
      </c>
    </row>
    <row r="187" spans="1:12" x14ac:dyDescent="0.2">
      <c r="A187">
        <v>2014</v>
      </c>
      <c r="B187" t="s">
        <v>124</v>
      </c>
      <c r="C187" t="s">
        <v>437</v>
      </c>
      <c r="D187">
        <v>33.700000000000003</v>
      </c>
      <c r="E187">
        <v>452.86</v>
      </c>
      <c r="F187">
        <v>38.700000000000003</v>
      </c>
      <c r="G187">
        <v>0</v>
      </c>
      <c r="H187">
        <v>0</v>
      </c>
      <c r="I187">
        <v>0</v>
      </c>
      <c r="J187">
        <v>0</v>
      </c>
      <c r="K187">
        <v>525.26</v>
      </c>
      <c r="L187" s="42">
        <v>6.4158702356927999E-2</v>
      </c>
    </row>
    <row r="188" spans="1:12" x14ac:dyDescent="0.2">
      <c r="A188">
        <v>2014</v>
      </c>
      <c r="B188" t="s">
        <v>130</v>
      </c>
      <c r="C188" t="s">
        <v>441</v>
      </c>
      <c r="D188">
        <v>0</v>
      </c>
      <c r="E188">
        <v>252.85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252.85</v>
      </c>
      <c r="L188" s="42">
        <v>0</v>
      </c>
    </row>
    <row r="189" spans="1:12" x14ac:dyDescent="0.2">
      <c r="A189">
        <v>2014</v>
      </c>
      <c r="B189" t="s">
        <v>138</v>
      </c>
      <c r="C189" t="s">
        <v>436</v>
      </c>
      <c r="D189">
        <v>11.6</v>
      </c>
      <c r="E189">
        <v>701.55</v>
      </c>
      <c r="F189">
        <v>16.600000000000001</v>
      </c>
      <c r="G189">
        <v>0</v>
      </c>
      <c r="H189">
        <v>0</v>
      </c>
      <c r="I189">
        <v>0</v>
      </c>
      <c r="J189">
        <v>0</v>
      </c>
      <c r="K189">
        <v>729.75</v>
      </c>
      <c r="L189" s="42">
        <v>1.5895854744775607E-2</v>
      </c>
    </row>
    <row r="190" spans="1:12" x14ac:dyDescent="0.2">
      <c r="A190">
        <v>2014</v>
      </c>
      <c r="B190" t="s">
        <v>144</v>
      </c>
      <c r="C190" t="s">
        <v>447</v>
      </c>
      <c r="D190">
        <v>13.91</v>
      </c>
      <c r="E190">
        <v>1033.29</v>
      </c>
      <c r="F190">
        <v>22.15</v>
      </c>
      <c r="G190">
        <v>0</v>
      </c>
      <c r="H190">
        <v>0</v>
      </c>
      <c r="I190">
        <v>0</v>
      </c>
      <c r="J190">
        <v>0</v>
      </c>
      <c r="K190">
        <v>1069.3499999999999</v>
      </c>
      <c r="L190" s="42">
        <v>1.3007901996539955E-2</v>
      </c>
    </row>
    <row r="191" spans="1:12" x14ac:dyDescent="0.2">
      <c r="A191">
        <v>2014</v>
      </c>
      <c r="B191" t="s">
        <v>150</v>
      </c>
      <c r="C191" t="s">
        <v>439</v>
      </c>
      <c r="D191">
        <v>63.2</v>
      </c>
      <c r="E191">
        <v>760.05</v>
      </c>
      <c r="F191">
        <v>20</v>
      </c>
      <c r="G191">
        <v>0</v>
      </c>
      <c r="H191">
        <v>0</v>
      </c>
      <c r="I191">
        <v>0</v>
      </c>
      <c r="J191">
        <v>0</v>
      </c>
      <c r="K191">
        <v>849.25</v>
      </c>
      <c r="L191" s="42">
        <v>7.441860465116279E-2</v>
      </c>
    </row>
    <row r="192" spans="1:12" x14ac:dyDescent="0.2">
      <c r="A192">
        <v>2014</v>
      </c>
      <c r="B192" t="s">
        <v>156</v>
      </c>
      <c r="C192" t="s">
        <v>445</v>
      </c>
      <c r="D192">
        <v>16.8</v>
      </c>
      <c r="E192">
        <v>583.62900000000002</v>
      </c>
      <c r="F192">
        <v>21.45</v>
      </c>
      <c r="G192">
        <v>0</v>
      </c>
      <c r="H192">
        <v>0</v>
      </c>
      <c r="I192">
        <v>0</v>
      </c>
      <c r="J192">
        <v>0</v>
      </c>
      <c r="K192">
        <v>621.87900000000002</v>
      </c>
      <c r="L192" s="42">
        <v>2.7014901612693144E-2</v>
      </c>
    </row>
    <row r="193" spans="1:12" x14ac:dyDescent="0.2">
      <c r="A193">
        <v>2014</v>
      </c>
      <c r="B193" t="s">
        <v>135</v>
      </c>
      <c r="C193" t="s">
        <v>450</v>
      </c>
      <c r="D193">
        <v>0</v>
      </c>
      <c r="E193">
        <v>189.23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189.23</v>
      </c>
      <c r="L193" s="42">
        <v>0</v>
      </c>
    </row>
    <row r="194" spans="1:12" x14ac:dyDescent="0.2">
      <c r="A194">
        <v>2014</v>
      </c>
      <c r="B194" t="s">
        <v>162</v>
      </c>
      <c r="C194" t="s">
        <v>444</v>
      </c>
      <c r="D194">
        <v>57.6</v>
      </c>
      <c r="E194">
        <v>1179.3</v>
      </c>
      <c r="F194">
        <v>16.600000000000001</v>
      </c>
      <c r="G194">
        <v>0</v>
      </c>
      <c r="H194">
        <v>0</v>
      </c>
      <c r="I194">
        <v>0</v>
      </c>
      <c r="J194">
        <v>0</v>
      </c>
      <c r="K194">
        <v>1253.5</v>
      </c>
      <c r="L194" s="42">
        <v>4.5951336258476271E-2</v>
      </c>
    </row>
    <row r="195" spans="1:12" x14ac:dyDescent="0.2">
      <c r="A195">
        <v>2014</v>
      </c>
      <c r="B195" t="s">
        <v>168</v>
      </c>
      <c r="C195" t="s">
        <v>438</v>
      </c>
      <c r="D195">
        <v>7.8</v>
      </c>
      <c r="E195">
        <v>465.11</v>
      </c>
      <c r="F195">
        <v>10.25</v>
      </c>
      <c r="G195">
        <v>0</v>
      </c>
      <c r="H195">
        <v>0</v>
      </c>
      <c r="I195">
        <v>0</v>
      </c>
      <c r="J195">
        <v>0</v>
      </c>
      <c r="K195">
        <v>483.16</v>
      </c>
      <c r="L195" s="42">
        <v>1.6143720506664457E-2</v>
      </c>
    </row>
    <row r="196" spans="1:12" x14ac:dyDescent="0.2">
      <c r="A196">
        <v>2014</v>
      </c>
      <c r="B196" t="s">
        <v>174</v>
      </c>
      <c r="C196" t="s">
        <v>449</v>
      </c>
      <c r="D196">
        <v>11.83</v>
      </c>
      <c r="E196">
        <v>324.82</v>
      </c>
      <c r="F196">
        <v>4.5</v>
      </c>
      <c r="G196">
        <v>0</v>
      </c>
      <c r="H196">
        <v>0</v>
      </c>
      <c r="I196">
        <v>0</v>
      </c>
      <c r="J196">
        <v>0</v>
      </c>
      <c r="K196">
        <v>341.15</v>
      </c>
      <c r="L196" s="42">
        <v>3.4676828374615276E-2</v>
      </c>
    </row>
    <row r="197" spans="1:12" x14ac:dyDescent="0.2">
      <c r="A197">
        <v>2014</v>
      </c>
      <c r="B197" t="s">
        <v>180</v>
      </c>
      <c r="C197" t="s">
        <v>434</v>
      </c>
      <c r="D197">
        <v>0</v>
      </c>
      <c r="E197">
        <v>160.4</v>
      </c>
      <c r="F197">
        <v>23.5</v>
      </c>
      <c r="G197">
        <v>0</v>
      </c>
      <c r="H197">
        <v>0</v>
      </c>
      <c r="I197">
        <v>0</v>
      </c>
      <c r="J197">
        <v>0</v>
      </c>
      <c r="K197">
        <v>183.9</v>
      </c>
      <c r="L197" s="42">
        <v>0</v>
      </c>
    </row>
    <row r="198" spans="1:12" x14ac:dyDescent="0.2">
      <c r="A198">
        <v>2014</v>
      </c>
      <c r="B198" t="s">
        <v>84</v>
      </c>
      <c r="C198" t="s">
        <v>85</v>
      </c>
      <c r="D198">
        <v>37.5</v>
      </c>
      <c r="E198">
        <v>535.03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572.53</v>
      </c>
      <c r="L198" s="42">
        <v>6.5498751157144611E-2</v>
      </c>
    </row>
    <row r="199" spans="1:12" x14ac:dyDescent="0.2">
      <c r="A199">
        <v>2014</v>
      </c>
      <c r="B199" t="s">
        <v>89</v>
      </c>
      <c r="C199" t="s">
        <v>443</v>
      </c>
      <c r="D199">
        <v>47.9</v>
      </c>
      <c r="E199">
        <v>630.79</v>
      </c>
      <c r="F199">
        <v>59.7</v>
      </c>
      <c r="G199">
        <v>0</v>
      </c>
      <c r="H199">
        <v>0</v>
      </c>
      <c r="I199">
        <v>0</v>
      </c>
      <c r="J199">
        <v>0</v>
      </c>
      <c r="K199">
        <v>738.39</v>
      </c>
      <c r="L199" s="42">
        <v>6.4870867698641643E-2</v>
      </c>
    </row>
    <row r="200" spans="1:12" x14ac:dyDescent="0.2">
      <c r="A200">
        <v>2014</v>
      </c>
      <c r="B200" t="s">
        <v>95</v>
      </c>
      <c r="C200" t="s">
        <v>397</v>
      </c>
      <c r="D200">
        <v>0</v>
      </c>
      <c r="E200">
        <v>948.78800000000001</v>
      </c>
      <c r="F200">
        <v>16</v>
      </c>
      <c r="G200">
        <v>0</v>
      </c>
      <c r="H200">
        <v>0</v>
      </c>
      <c r="I200">
        <v>0</v>
      </c>
      <c r="J200">
        <v>0</v>
      </c>
      <c r="K200">
        <v>964.78800000000001</v>
      </c>
      <c r="L200" s="42">
        <v>0</v>
      </c>
    </row>
    <row r="201" spans="1:12" x14ac:dyDescent="0.2">
      <c r="A201">
        <v>2014</v>
      </c>
      <c r="B201" t="s">
        <v>101</v>
      </c>
      <c r="C201" t="s">
        <v>102</v>
      </c>
      <c r="D201">
        <v>70.95</v>
      </c>
      <c r="E201">
        <v>1119.3499999999999</v>
      </c>
      <c r="F201">
        <v>148</v>
      </c>
      <c r="G201">
        <v>0</v>
      </c>
      <c r="H201">
        <v>0</v>
      </c>
      <c r="I201">
        <v>0</v>
      </c>
      <c r="J201">
        <v>0</v>
      </c>
      <c r="K201">
        <v>1338.3</v>
      </c>
      <c r="L201" s="42">
        <v>5.3015019054023768E-2</v>
      </c>
    </row>
    <row r="202" spans="1:12" x14ac:dyDescent="0.2">
      <c r="A202">
        <v>2014</v>
      </c>
      <c r="B202" t="s">
        <v>107</v>
      </c>
      <c r="C202" t="s">
        <v>398</v>
      </c>
      <c r="D202">
        <v>108</v>
      </c>
      <c r="E202">
        <v>804.01</v>
      </c>
      <c r="F202">
        <v>82.5</v>
      </c>
      <c r="G202">
        <v>0</v>
      </c>
      <c r="H202">
        <v>0</v>
      </c>
      <c r="I202">
        <v>0</v>
      </c>
      <c r="J202">
        <v>10.050000000000001</v>
      </c>
      <c r="K202">
        <v>1004.56</v>
      </c>
      <c r="L202" s="42">
        <v>0.10750975551485228</v>
      </c>
    </row>
    <row r="203" spans="1:12" x14ac:dyDescent="0.2">
      <c r="A203">
        <v>2014</v>
      </c>
      <c r="B203" t="s">
        <v>183</v>
      </c>
      <c r="C203" t="s">
        <v>184</v>
      </c>
      <c r="D203">
        <v>271.39999999999998</v>
      </c>
      <c r="E203">
        <v>176.25</v>
      </c>
      <c r="F203">
        <v>846.95</v>
      </c>
      <c r="G203">
        <v>325.8</v>
      </c>
      <c r="H203">
        <v>9</v>
      </c>
      <c r="I203">
        <v>308.25</v>
      </c>
      <c r="J203">
        <v>0</v>
      </c>
      <c r="K203">
        <v>1937.65</v>
      </c>
      <c r="L203" s="42">
        <v>0.14006657549092971</v>
      </c>
    </row>
    <row r="204" spans="1:12" x14ac:dyDescent="0.2">
      <c r="A204">
        <v>2014</v>
      </c>
      <c r="B204" t="s">
        <v>189</v>
      </c>
      <c r="C204" t="s">
        <v>399</v>
      </c>
      <c r="D204">
        <v>15</v>
      </c>
      <c r="E204">
        <v>445.75</v>
      </c>
      <c r="F204">
        <v>50.7</v>
      </c>
      <c r="G204">
        <v>0</v>
      </c>
      <c r="H204">
        <v>0</v>
      </c>
      <c r="I204">
        <v>0</v>
      </c>
      <c r="J204">
        <v>0</v>
      </c>
      <c r="K204">
        <v>511.45</v>
      </c>
      <c r="L204" s="42">
        <v>2.9328380095806041E-2</v>
      </c>
    </row>
    <row r="205" spans="1:12" x14ac:dyDescent="0.2">
      <c r="A205">
        <v>2014</v>
      </c>
      <c r="B205" t="s">
        <v>194</v>
      </c>
      <c r="C205" t="s">
        <v>400</v>
      </c>
      <c r="D205">
        <v>178.71</v>
      </c>
      <c r="E205">
        <v>1478.69</v>
      </c>
      <c r="F205">
        <v>121.7</v>
      </c>
      <c r="G205">
        <v>0</v>
      </c>
      <c r="H205">
        <v>0</v>
      </c>
      <c r="I205">
        <v>0</v>
      </c>
      <c r="J205">
        <v>0</v>
      </c>
      <c r="K205">
        <v>1779.1</v>
      </c>
      <c r="L205" s="42">
        <v>0.10044966556123884</v>
      </c>
    </row>
    <row r="206" spans="1:12" x14ac:dyDescent="0.2">
      <c r="A206">
        <v>2014</v>
      </c>
      <c r="B206" t="s">
        <v>200</v>
      </c>
      <c r="C206" t="s">
        <v>442</v>
      </c>
      <c r="D206">
        <v>27.4</v>
      </c>
      <c r="E206">
        <v>1092.7</v>
      </c>
      <c r="F206">
        <v>23.5</v>
      </c>
      <c r="G206">
        <v>0</v>
      </c>
      <c r="H206">
        <v>0</v>
      </c>
      <c r="I206">
        <v>0</v>
      </c>
      <c r="J206">
        <v>0</v>
      </c>
      <c r="K206">
        <v>1143.5999999999999</v>
      </c>
      <c r="L206" s="42">
        <v>2.3959426372857643E-2</v>
      </c>
    </row>
    <row r="207" spans="1:12" x14ac:dyDescent="0.2">
      <c r="A207">
        <v>2014</v>
      </c>
      <c r="B207" t="s">
        <v>206</v>
      </c>
      <c r="C207" t="s">
        <v>446</v>
      </c>
      <c r="D207">
        <v>76.45</v>
      </c>
      <c r="E207">
        <v>1124.58</v>
      </c>
      <c r="F207">
        <v>89.5</v>
      </c>
      <c r="G207">
        <v>0</v>
      </c>
      <c r="H207">
        <v>0</v>
      </c>
      <c r="I207">
        <v>0</v>
      </c>
      <c r="J207">
        <v>0</v>
      </c>
      <c r="K207">
        <v>1290.53</v>
      </c>
      <c r="L207" s="42">
        <v>5.9239227294212458E-2</v>
      </c>
    </row>
    <row r="208" spans="1:12" x14ac:dyDescent="0.2">
      <c r="A208">
        <v>2014</v>
      </c>
      <c r="B208" t="s">
        <v>212</v>
      </c>
      <c r="C208" t="s">
        <v>213</v>
      </c>
      <c r="D208">
        <v>21</v>
      </c>
      <c r="E208">
        <v>572.53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593.53</v>
      </c>
      <c r="L208" s="42">
        <v>3.5381530840901051E-2</v>
      </c>
    </row>
    <row r="209" spans="1:12" x14ac:dyDescent="0.2">
      <c r="A209">
        <v>2014</v>
      </c>
      <c r="B209" t="s">
        <v>217</v>
      </c>
      <c r="C209" t="s">
        <v>403</v>
      </c>
      <c r="D209">
        <v>14.1</v>
      </c>
      <c r="E209">
        <v>307.14999999999998</v>
      </c>
      <c r="F209">
        <v>13.15</v>
      </c>
      <c r="G209">
        <v>0</v>
      </c>
      <c r="H209">
        <v>0</v>
      </c>
      <c r="I209">
        <v>0</v>
      </c>
      <c r="J209">
        <v>0</v>
      </c>
      <c r="K209">
        <v>334.4</v>
      </c>
      <c r="L209" s="42">
        <v>4.2165071770334933E-2</v>
      </c>
    </row>
    <row r="210" spans="1:12" x14ac:dyDescent="0.2">
      <c r="A210">
        <v>2014</v>
      </c>
      <c r="B210" t="s">
        <v>223</v>
      </c>
      <c r="C210" t="s">
        <v>404</v>
      </c>
      <c r="D210">
        <v>0</v>
      </c>
      <c r="E210">
        <v>1777.5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1777.5</v>
      </c>
      <c r="L210" s="42">
        <v>0</v>
      </c>
    </row>
    <row r="211" spans="1:12" x14ac:dyDescent="0.2">
      <c r="A211">
        <v>2014</v>
      </c>
      <c r="B211" t="s">
        <v>229</v>
      </c>
      <c r="C211" t="s">
        <v>405</v>
      </c>
      <c r="D211">
        <v>13.8</v>
      </c>
      <c r="E211">
        <v>232.8</v>
      </c>
      <c r="F211">
        <v>4.5</v>
      </c>
      <c r="G211">
        <v>0</v>
      </c>
      <c r="H211">
        <v>0</v>
      </c>
      <c r="I211">
        <v>0</v>
      </c>
      <c r="J211">
        <v>11.2</v>
      </c>
      <c r="K211">
        <v>268.3</v>
      </c>
      <c r="L211" s="42">
        <v>5.1434960864703692E-2</v>
      </c>
    </row>
    <row r="212" spans="1:12" x14ac:dyDescent="0.2">
      <c r="A212">
        <v>2014</v>
      </c>
      <c r="B212" t="s">
        <v>235</v>
      </c>
      <c r="C212" t="s">
        <v>236</v>
      </c>
      <c r="D212">
        <v>39.799999999999997</v>
      </c>
      <c r="E212">
        <v>409.75</v>
      </c>
      <c r="F212">
        <v>37.26</v>
      </c>
      <c r="G212">
        <v>0</v>
      </c>
      <c r="H212">
        <v>0</v>
      </c>
      <c r="I212">
        <v>0</v>
      </c>
      <c r="J212">
        <v>0</v>
      </c>
      <c r="K212">
        <v>486.81</v>
      </c>
      <c r="L212" s="42">
        <v>8.1756742877097832E-2</v>
      </c>
    </row>
    <row r="213" spans="1:12" x14ac:dyDescent="0.2">
      <c r="A213">
        <v>2014</v>
      </c>
      <c r="B213" t="s">
        <v>241</v>
      </c>
      <c r="C213" t="s">
        <v>406</v>
      </c>
      <c r="D213">
        <v>173.65</v>
      </c>
      <c r="E213">
        <v>999.65</v>
      </c>
      <c r="F213">
        <v>107.25</v>
      </c>
      <c r="G213">
        <v>0</v>
      </c>
      <c r="H213">
        <v>0</v>
      </c>
      <c r="I213">
        <v>0</v>
      </c>
      <c r="J213">
        <v>0</v>
      </c>
      <c r="K213">
        <v>1280.55</v>
      </c>
      <c r="L213" s="42">
        <v>0.1356057943852251</v>
      </c>
    </row>
    <row r="214" spans="1:12" x14ac:dyDescent="0.2">
      <c r="A214">
        <v>2014</v>
      </c>
      <c r="B214" t="s">
        <v>247</v>
      </c>
      <c r="C214" t="s">
        <v>407</v>
      </c>
      <c r="D214">
        <v>0</v>
      </c>
      <c r="E214">
        <v>404.47</v>
      </c>
      <c r="F214">
        <v>35.49</v>
      </c>
      <c r="G214">
        <v>0</v>
      </c>
      <c r="H214">
        <v>0</v>
      </c>
      <c r="I214">
        <v>0</v>
      </c>
      <c r="J214">
        <v>0</v>
      </c>
      <c r="K214">
        <v>439.96</v>
      </c>
      <c r="L214" s="42">
        <v>0</v>
      </c>
    </row>
    <row r="215" spans="1:12" x14ac:dyDescent="0.2">
      <c r="A215">
        <v>2014</v>
      </c>
      <c r="B215" t="s">
        <v>253</v>
      </c>
      <c r="C215" t="s">
        <v>408</v>
      </c>
      <c r="D215">
        <v>22.8</v>
      </c>
      <c r="E215">
        <v>210.8</v>
      </c>
      <c r="F215">
        <v>7.2</v>
      </c>
      <c r="G215">
        <v>0</v>
      </c>
      <c r="H215">
        <v>0</v>
      </c>
      <c r="I215">
        <v>0</v>
      </c>
      <c r="J215">
        <v>0</v>
      </c>
      <c r="K215">
        <v>240.8</v>
      </c>
      <c r="L215" s="42">
        <v>9.4684385382059796E-2</v>
      </c>
    </row>
    <row r="216" spans="1:12" x14ac:dyDescent="0.2">
      <c r="A216">
        <v>2014</v>
      </c>
      <c r="B216" t="s">
        <v>259</v>
      </c>
      <c r="C216" t="s">
        <v>409</v>
      </c>
      <c r="D216">
        <v>17.100000000000001</v>
      </c>
      <c r="E216">
        <v>762.4</v>
      </c>
      <c r="F216">
        <v>10.4</v>
      </c>
      <c r="G216">
        <v>0</v>
      </c>
      <c r="H216">
        <v>0</v>
      </c>
      <c r="I216">
        <v>0</v>
      </c>
      <c r="J216">
        <v>0</v>
      </c>
      <c r="K216">
        <v>789.9</v>
      </c>
      <c r="L216" s="42">
        <v>2.1648309912647174E-2</v>
      </c>
    </row>
    <row r="217" spans="1:12" x14ac:dyDescent="0.2">
      <c r="A217">
        <v>2014</v>
      </c>
      <c r="B217" t="s">
        <v>420</v>
      </c>
      <c r="D217">
        <f>SUM(D174:D216)</f>
        <v>1709.65</v>
      </c>
      <c r="E217">
        <f t="shared" ref="E217" si="12">SUM(E174:E216)</f>
        <v>26859.557000000001</v>
      </c>
      <c r="F217">
        <f t="shared" ref="F217" si="13">SUM(F174:F216)</f>
        <v>2099.02</v>
      </c>
      <c r="G217">
        <f t="shared" ref="G217" si="14">SUM(G174:G216)</f>
        <v>325.8</v>
      </c>
      <c r="H217">
        <f t="shared" ref="H217" si="15">SUM(H174:H216)</f>
        <v>9</v>
      </c>
      <c r="I217">
        <f t="shared" ref="I217" si="16">SUM(I174:I216)</f>
        <v>308.25</v>
      </c>
      <c r="J217">
        <f t="shared" ref="J217" si="17">SUM(J174:J216)</f>
        <v>21.25</v>
      </c>
      <c r="K217">
        <f t="shared" ref="K217" si="18">SUM(K174:K216)</f>
        <v>31345.526999999998</v>
      </c>
      <c r="L217" s="42">
        <f t="shared" ref="L217:L218" si="19">D217/K217</f>
        <v>5.4542072302692507E-2</v>
      </c>
    </row>
    <row r="218" spans="1:12" s="49" customFormat="1" ht="13.5" thickBot="1" x14ac:dyDescent="0.25">
      <c r="A218" s="49">
        <v>2014</v>
      </c>
      <c r="B218" s="49" t="s">
        <v>448</v>
      </c>
      <c r="D218" s="49">
        <f>D217-D203</f>
        <v>1438.25</v>
      </c>
      <c r="E218" s="49">
        <f t="shared" ref="E218:K218" si="20">E217-E203</f>
        <v>26683.307000000001</v>
      </c>
      <c r="F218" s="49">
        <f t="shared" si="20"/>
        <v>1252.07</v>
      </c>
      <c r="G218" s="49">
        <f t="shared" si="20"/>
        <v>0</v>
      </c>
      <c r="H218" s="49">
        <f t="shared" si="20"/>
        <v>0</v>
      </c>
      <c r="I218" s="49">
        <f t="shared" si="20"/>
        <v>0</v>
      </c>
      <c r="J218" s="49">
        <f t="shared" si="20"/>
        <v>21.25</v>
      </c>
      <c r="K218" s="49">
        <f t="shared" si="20"/>
        <v>29407.876999999997</v>
      </c>
      <c r="L218" s="50">
        <f t="shared" si="19"/>
        <v>4.890696462039746E-2</v>
      </c>
    </row>
    <row r="219" spans="1:12" x14ac:dyDescent="0.2">
      <c r="A219">
        <v>2015</v>
      </c>
      <c r="B219" t="s">
        <v>259</v>
      </c>
      <c r="C219" t="s">
        <v>409</v>
      </c>
      <c r="D219">
        <v>37.020000000000003</v>
      </c>
      <c r="E219">
        <v>559.93200000000002</v>
      </c>
      <c r="F219">
        <v>12</v>
      </c>
      <c r="G219">
        <v>0</v>
      </c>
      <c r="H219">
        <v>0</v>
      </c>
      <c r="I219">
        <v>0</v>
      </c>
      <c r="J219">
        <v>0</v>
      </c>
      <c r="K219">
        <v>608.952</v>
      </c>
      <c r="L219" s="42">
        <v>6.0792968903953026E-2</v>
      </c>
    </row>
    <row r="220" spans="1:12" x14ac:dyDescent="0.2">
      <c r="A220">
        <v>2015</v>
      </c>
      <c r="B220" t="s">
        <v>52</v>
      </c>
      <c r="C220" t="s">
        <v>451</v>
      </c>
      <c r="D220">
        <v>0</v>
      </c>
      <c r="E220">
        <v>251.5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251.5</v>
      </c>
      <c r="L220" s="42">
        <v>0</v>
      </c>
    </row>
    <row r="221" spans="1:12" x14ac:dyDescent="0.2">
      <c r="A221">
        <v>2015</v>
      </c>
      <c r="B221" t="s">
        <v>138</v>
      </c>
      <c r="C221" t="s">
        <v>436</v>
      </c>
      <c r="D221">
        <v>22.8</v>
      </c>
      <c r="E221">
        <v>511.15</v>
      </c>
      <c r="F221">
        <v>28.7</v>
      </c>
      <c r="G221">
        <v>0</v>
      </c>
      <c r="H221">
        <v>0</v>
      </c>
      <c r="I221">
        <v>0</v>
      </c>
      <c r="J221">
        <v>0</v>
      </c>
      <c r="K221">
        <v>562.65</v>
      </c>
      <c r="L221" s="42">
        <v>4.0522527326046394E-2</v>
      </c>
    </row>
    <row r="222" spans="1:12" x14ac:dyDescent="0.2">
      <c r="A222">
        <v>2015</v>
      </c>
      <c r="B222" t="s">
        <v>150</v>
      </c>
      <c r="C222" t="s">
        <v>439</v>
      </c>
      <c r="D222">
        <v>77</v>
      </c>
      <c r="E222">
        <v>517.70000000000005</v>
      </c>
      <c r="F222">
        <v>30.4</v>
      </c>
      <c r="G222">
        <v>0</v>
      </c>
      <c r="H222">
        <v>0</v>
      </c>
      <c r="I222">
        <v>0</v>
      </c>
      <c r="J222">
        <v>0</v>
      </c>
      <c r="K222">
        <v>625.1</v>
      </c>
      <c r="L222" s="42">
        <v>0.12318029115341544</v>
      </c>
    </row>
    <row r="223" spans="1:12" x14ac:dyDescent="0.2">
      <c r="A223">
        <v>2015</v>
      </c>
      <c r="B223" t="s">
        <v>180</v>
      </c>
      <c r="C223" t="s">
        <v>434</v>
      </c>
      <c r="D223">
        <v>0</v>
      </c>
      <c r="E223">
        <v>134.55000000000001</v>
      </c>
      <c r="F223">
        <v>11.5</v>
      </c>
      <c r="G223">
        <v>0</v>
      </c>
      <c r="H223">
        <v>0</v>
      </c>
      <c r="I223">
        <v>0</v>
      </c>
      <c r="J223">
        <v>0</v>
      </c>
      <c r="K223">
        <v>146.05000000000001</v>
      </c>
      <c r="L223" s="42">
        <v>0</v>
      </c>
    </row>
    <row r="224" spans="1:12" x14ac:dyDescent="0.2">
      <c r="A224">
        <v>2015</v>
      </c>
      <c r="B224" t="s">
        <v>194</v>
      </c>
      <c r="C224" t="s">
        <v>400</v>
      </c>
      <c r="D224">
        <v>216.85</v>
      </c>
      <c r="E224">
        <v>1066.2</v>
      </c>
      <c r="F224">
        <v>142.65</v>
      </c>
      <c r="G224">
        <v>0</v>
      </c>
      <c r="H224">
        <v>0</v>
      </c>
      <c r="I224">
        <v>0</v>
      </c>
      <c r="J224">
        <v>0</v>
      </c>
      <c r="K224">
        <v>1425.7</v>
      </c>
      <c r="L224" s="42">
        <v>0.15210072245212877</v>
      </c>
    </row>
    <row r="225" spans="1:12" x14ac:dyDescent="0.2">
      <c r="A225">
        <v>2015</v>
      </c>
      <c r="B225" t="s">
        <v>212</v>
      </c>
      <c r="C225" t="s">
        <v>213</v>
      </c>
      <c r="D225">
        <v>47.84</v>
      </c>
      <c r="E225">
        <v>511.89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559.73</v>
      </c>
      <c r="L225" s="42">
        <v>8.5469780072534973E-2</v>
      </c>
    </row>
    <row r="226" spans="1:12" x14ac:dyDescent="0.2">
      <c r="A226">
        <v>2015</v>
      </c>
      <c r="B226" t="s">
        <v>217</v>
      </c>
      <c r="C226" t="s">
        <v>403</v>
      </c>
      <c r="D226">
        <v>30.33</v>
      </c>
      <c r="E226">
        <v>217.51</v>
      </c>
      <c r="F226">
        <v>16.5</v>
      </c>
      <c r="G226">
        <v>0</v>
      </c>
      <c r="H226">
        <v>0</v>
      </c>
      <c r="I226">
        <v>0</v>
      </c>
      <c r="J226">
        <v>0</v>
      </c>
      <c r="K226">
        <v>264.33999999999997</v>
      </c>
      <c r="L226" s="42">
        <v>0.11473859423469775</v>
      </c>
    </row>
    <row r="227" spans="1:12" x14ac:dyDescent="0.2">
      <c r="A227">
        <v>2015</v>
      </c>
      <c r="B227" t="s">
        <v>72</v>
      </c>
      <c r="C227" t="s">
        <v>381</v>
      </c>
      <c r="D227">
        <v>122.45</v>
      </c>
      <c r="E227">
        <v>760.15</v>
      </c>
      <c r="F227">
        <v>86.45</v>
      </c>
      <c r="G227">
        <v>0</v>
      </c>
      <c r="H227">
        <v>0</v>
      </c>
      <c r="I227">
        <v>0</v>
      </c>
      <c r="J227">
        <v>0</v>
      </c>
      <c r="K227">
        <v>969.05</v>
      </c>
      <c r="L227" s="42">
        <v>0.12636086889221404</v>
      </c>
    </row>
    <row r="228" spans="1:12" x14ac:dyDescent="0.2">
      <c r="A228">
        <v>2015</v>
      </c>
      <c r="B228" t="s">
        <v>124</v>
      </c>
      <c r="C228" t="s">
        <v>437</v>
      </c>
      <c r="D228">
        <v>37.799999999999997</v>
      </c>
      <c r="E228">
        <v>362.13499999999999</v>
      </c>
      <c r="F228">
        <v>52.5</v>
      </c>
      <c r="G228">
        <v>0</v>
      </c>
      <c r="H228">
        <v>0</v>
      </c>
      <c r="I228">
        <v>0</v>
      </c>
      <c r="J228">
        <v>0</v>
      </c>
      <c r="K228">
        <v>452.435</v>
      </c>
      <c r="L228" s="42">
        <v>8.3547912959872683E-2</v>
      </c>
    </row>
    <row r="229" spans="1:12" x14ac:dyDescent="0.2">
      <c r="A229">
        <v>2015</v>
      </c>
      <c r="B229" t="s">
        <v>174</v>
      </c>
      <c r="C229" t="s">
        <v>449</v>
      </c>
      <c r="D229">
        <v>14.5</v>
      </c>
      <c r="E229">
        <v>246.7</v>
      </c>
      <c r="F229">
        <v>4.5</v>
      </c>
      <c r="G229">
        <v>0</v>
      </c>
      <c r="H229">
        <v>0</v>
      </c>
      <c r="I229">
        <v>0</v>
      </c>
      <c r="J229">
        <v>0</v>
      </c>
      <c r="K229">
        <v>265.7</v>
      </c>
      <c r="L229" s="42">
        <v>5.457282649604818E-2</v>
      </c>
    </row>
    <row r="230" spans="1:12" x14ac:dyDescent="0.2">
      <c r="A230">
        <v>2015</v>
      </c>
      <c r="B230" t="s">
        <v>229</v>
      </c>
      <c r="C230" t="s">
        <v>405</v>
      </c>
      <c r="D230">
        <v>18</v>
      </c>
      <c r="E230">
        <v>181.2</v>
      </c>
      <c r="F230">
        <v>24.3</v>
      </c>
      <c r="G230">
        <v>0</v>
      </c>
      <c r="H230">
        <v>0</v>
      </c>
      <c r="I230">
        <v>0</v>
      </c>
      <c r="J230">
        <v>0</v>
      </c>
      <c r="K230">
        <v>223.5</v>
      </c>
      <c r="L230" s="42">
        <v>8.0536912751677847E-2</v>
      </c>
    </row>
    <row r="231" spans="1:12" x14ac:dyDescent="0.2">
      <c r="A231">
        <v>2015</v>
      </c>
      <c r="B231" t="s">
        <v>206</v>
      </c>
      <c r="C231" t="s">
        <v>446</v>
      </c>
      <c r="D231">
        <v>67.25</v>
      </c>
      <c r="E231">
        <v>846</v>
      </c>
      <c r="F231">
        <v>102.5</v>
      </c>
      <c r="G231">
        <v>0</v>
      </c>
      <c r="H231">
        <v>0</v>
      </c>
      <c r="I231">
        <v>0</v>
      </c>
      <c r="J231">
        <v>0</v>
      </c>
      <c r="K231">
        <v>1015.75</v>
      </c>
      <c r="L231" s="42">
        <v>6.6207236032488306E-2</v>
      </c>
    </row>
    <row r="232" spans="1:12" x14ac:dyDescent="0.2">
      <c r="A232">
        <v>2015</v>
      </c>
      <c r="B232" t="s">
        <v>162</v>
      </c>
      <c r="C232" t="s">
        <v>444</v>
      </c>
      <c r="D232">
        <v>48.7</v>
      </c>
      <c r="E232">
        <v>776.3</v>
      </c>
      <c r="F232">
        <v>38.200000000000003</v>
      </c>
      <c r="G232">
        <v>0</v>
      </c>
      <c r="H232">
        <v>0</v>
      </c>
      <c r="I232">
        <v>0</v>
      </c>
      <c r="J232">
        <v>0</v>
      </c>
      <c r="K232">
        <v>863.2</v>
      </c>
      <c r="L232" s="42">
        <v>5.6417979610750693E-2</v>
      </c>
    </row>
    <row r="233" spans="1:12" x14ac:dyDescent="0.2">
      <c r="A233">
        <v>2015</v>
      </c>
      <c r="B233" t="s">
        <v>168</v>
      </c>
      <c r="C233" t="s">
        <v>438</v>
      </c>
      <c r="D233">
        <v>17.100000000000001</v>
      </c>
      <c r="E233">
        <v>415.58</v>
      </c>
      <c r="F233">
        <v>11.7</v>
      </c>
      <c r="G233">
        <v>0</v>
      </c>
      <c r="H233">
        <v>0</v>
      </c>
      <c r="I233">
        <v>0</v>
      </c>
      <c r="J233">
        <v>0</v>
      </c>
      <c r="K233">
        <v>444.38</v>
      </c>
      <c r="L233" s="42">
        <v>3.8480579684054189E-2</v>
      </c>
    </row>
    <row r="234" spans="1:12" x14ac:dyDescent="0.2">
      <c r="A234">
        <v>2015</v>
      </c>
      <c r="B234" t="s">
        <v>183</v>
      </c>
      <c r="C234" t="s">
        <v>184</v>
      </c>
      <c r="D234">
        <v>147.75</v>
      </c>
      <c r="E234">
        <v>167</v>
      </c>
      <c r="F234">
        <v>532.9</v>
      </c>
      <c r="G234">
        <v>208.05</v>
      </c>
      <c r="H234">
        <v>19.5</v>
      </c>
      <c r="I234">
        <v>152.85</v>
      </c>
      <c r="J234">
        <v>0</v>
      </c>
      <c r="K234">
        <v>1228.05</v>
      </c>
      <c r="L234" s="42">
        <v>0.1203126908513497</v>
      </c>
    </row>
    <row r="235" spans="1:12" x14ac:dyDescent="0.2">
      <c r="A235">
        <v>2015</v>
      </c>
      <c r="B235" t="s">
        <v>89</v>
      </c>
      <c r="C235" t="s">
        <v>443</v>
      </c>
      <c r="D235">
        <v>77.75</v>
      </c>
      <c r="E235">
        <v>475.54</v>
      </c>
      <c r="F235">
        <v>60.4</v>
      </c>
      <c r="G235">
        <v>0</v>
      </c>
      <c r="H235">
        <v>0</v>
      </c>
      <c r="I235">
        <v>0</v>
      </c>
      <c r="J235">
        <v>0</v>
      </c>
      <c r="K235">
        <v>613.69000000000005</v>
      </c>
      <c r="L235" s="42">
        <v>0.12669262982939267</v>
      </c>
    </row>
    <row r="236" spans="1:12" x14ac:dyDescent="0.2">
      <c r="A236">
        <v>2015</v>
      </c>
      <c r="B236" t="s">
        <v>66</v>
      </c>
      <c r="C236" t="s">
        <v>380</v>
      </c>
      <c r="D236">
        <v>63.32</v>
      </c>
      <c r="E236">
        <v>701.13</v>
      </c>
      <c r="F236">
        <v>4.95</v>
      </c>
      <c r="G236">
        <v>0</v>
      </c>
      <c r="H236">
        <v>0</v>
      </c>
      <c r="I236">
        <v>0</v>
      </c>
      <c r="J236">
        <v>0</v>
      </c>
      <c r="K236">
        <v>769.4</v>
      </c>
      <c r="L236" s="42">
        <v>8.2297894463218099E-2</v>
      </c>
    </row>
    <row r="237" spans="1:12" x14ac:dyDescent="0.2">
      <c r="A237">
        <v>2015</v>
      </c>
      <c r="B237" t="s">
        <v>189</v>
      </c>
      <c r="C237" t="s">
        <v>399</v>
      </c>
      <c r="D237">
        <v>9.75</v>
      </c>
      <c r="E237">
        <v>311.89999999999998</v>
      </c>
      <c r="F237">
        <v>39.6</v>
      </c>
      <c r="G237">
        <v>0</v>
      </c>
      <c r="H237">
        <v>0</v>
      </c>
      <c r="I237">
        <v>0</v>
      </c>
      <c r="J237">
        <v>0</v>
      </c>
      <c r="K237">
        <v>361.25</v>
      </c>
      <c r="L237" s="42">
        <v>2.698961937716263E-2</v>
      </c>
    </row>
    <row r="238" spans="1:12" x14ac:dyDescent="0.2">
      <c r="A238">
        <v>2015</v>
      </c>
      <c r="B238" t="s">
        <v>113</v>
      </c>
      <c r="C238" t="s">
        <v>440</v>
      </c>
      <c r="D238">
        <v>4.4000000000000004</v>
      </c>
      <c r="E238">
        <v>274.5</v>
      </c>
      <c r="F238">
        <v>9</v>
      </c>
      <c r="G238">
        <v>0</v>
      </c>
      <c r="H238">
        <v>0</v>
      </c>
      <c r="I238">
        <v>0</v>
      </c>
      <c r="J238">
        <v>0</v>
      </c>
      <c r="K238">
        <v>287.89999999999998</v>
      </c>
      <c r="L238" s="42">
        <v>1.5283084404307054E-2</v>
      </c>
    </row>
    <row r="239" spans="1:12" x14ac:dyDescent="0.2">
      <c r="A239">
        <v>2015</v>
      </c>
      <c r="B239" t="s">
        <v>118</v>
      </c>
      <c r="C239" t="s">
        <v>435</v>
      </c>
      <c r="D239">
        <v>7.3</v>
      </c>
      <c r="E239">
        <v>403.685</v>
      </c>
      <c r="F239">
        <v>8.1</v>
      </c>
      <c r="G239">
        <v>0</v>
      </c>
      <c r="H239">
        <v>0</v>
      </c>
      <c r="I239">
        <v>0</v>
      </c>
      <c r="J239">
        <v>0</v>
      </c>
      <c r="K239">
        <v>419.08499999999998</v>
      </c>
      <c r="L239" s="42">
        <v>1.7418900700335256E-2</v>
      </c>
    </row>
    <row r="240" spans="1:12" x14ac:dyDescent="0.2">
      <c r="A240">
        <v>2015</v>
      </c>
      <c r="B240" t="s">
        <v>63</v>
      </c>
      <c r="C240" t="s">
        <v>452</v>
      </c>
      <c r="D240">
        <v>2.4</v>
      </c>
      <c r="E240">
        <v>28.2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30.6</v>
      </c>
      <c r="L240" s="42">
        <v>7.8431372549019607E-2</v>
      </c>
    </row>
    <row r="241" spans="1:12" x14ac:dyDescent="0.2">
      <c r="A241">
        <v>2015</v>
      </c>
      <c r="B241" t="s">
        <v>247</v>
      </c>
      <c r="C241" t="s">
        <v>407</v>
      </c>
      <c r="D241">
        <v>9.9</v>
      </c>
      <c r="E241">
        <v>267.3</v>
      </c>
      <c r="F241">
        <v>30</v>
      </c>
      <c r="G241">
        <v>0</v>
      </c>
      <c r="H241">
        <v>0</v>
      </c>
      <c r="I241">
        <v>0</v>
      </c>
      <c r="J241">
        <v>0</v>
      </c>
      <c r="K241">
        <v>307.2</v>
      </c>
      <c r="L241" s="42">
        <v>3.22265625E-2</v>
      </c>
    </row>
    <row r="242" spans="1:12" x14ac:dyDescent="0.2">
      <c r="A242">
        <v>2015</v>
      </c>
      <c r="B242" t="s">
        <v>95</v>
      </c>
      <c r="C242" t="s">
        <v>397</v>
      </c>
      <c r="D242">
        <v>68</v>
      </c>
      <c r="E242">
        <v>602.74</v>
      </c>
      <c r="F242">
        <v>41.84</v>
      </c>
      <c r="G242">
        <v>0</v>
      </c>
      <c r="H242">
        <v>0</v>
      </c>
      <c r="I242">
        <v>0</v>
      </c>
      <c r="J242">
        <v>0</v>
      </c>
      <c r="K242">
        <v>712.58</v>
      </c>
      <c r="L242" s="42">
        <v>9.5427881781694687E-2</v>
      </c>
    </row>
    <row r="243" spans="1:12" x14ac:dyDescent="0.2">
      <c r="A243">
        <v>2015</v>
      </c>
      <c r="B243" t="s">
        <v>78</v>
      </c>
      <c r="C243" t="s">
        <v>382</v>
      </c>
      <c r="D243">
        <v>14.36</v>
      </c>
      <c r="E243">
        <v>113.485</v>
      </c>
      <c r="F243">
        <v>10</v>
      </c>
      <c r="G243">
        <v>0</v>
      </c>
      <c r="H243">
        <v>0</v>
      </c>
      <c r="I243">
        <v>0</v>
      </c>
      <c r="J243">
        <v>0</v>
      </c>
      <c r="K243">
        <v>137.845</v>
      </c>
      <c r="L243" s="42">
        <v>0.10417497914324059</v>
      </c>
    </row>
    <row r="244" spans="1:12" x14ac:dyDescent="0.2">
      <c r="A244">
        <v>2015</v>
      </c>
      <c r="B244" t="s">
        <v>223</v>
      </c>
      <c r="C244" t="s">
        <v>404</v>
      </c>
      <c r="D244">
        <v>18.5</v>
      </c>
      <c r="E244">
        <v>1470.0650000000001</v>
      </c>
      <c r="F244">
        <v>27</v>
      </c>
      <c r="G244">
        <v>0</v>
      </c>
      <c r="H244">
        <v>0</v>
      </c>
      <c r="I244">
        <v>0</v>
      </c>
      <c r="J244">
        <v>0</v>
      </c>
      <c r="K244">
        <v>1515.5650000000001</v>
      </c>
      <c r="L244" s="42">
        <v>1.2206668800084456E-2</v>
      </c>
    </row>
    <row r="245" spans="1:12" x14ac:dyDescent="0.2">
      <c r="A245">
        <v>2015</v>
      </c>
      <c r="B245" t="s">
        <v>144</v>
      </c>
      <c r="C245" t="s">
        <v>447</v>
      </c>
      <c r="D245">
        <v>13.75</v>
      </c>
      <c r="E245">
        <v>649.24</v>
      </c>
      <c r="F245">
        <v>87.85</v>
      </c>
      <c r="G245">
        <v>0</v>
      </c>
      <c r="H245">
        <v>0</v>
      </c>
      <c r="I245">
        <v>0</v>
      </c>
      <c r="J245">
        <v>0</v>
      </c>
      <c r="K245">
        <v>750.84</v>
      </c>
      <c r="L245" s="42">
        <v>1.8312822971605136E-2</v>
      </c>
    </row>
    <row r="246" spans="1:12" x14ac:dyDescent="0.2">
      <c r="A246">
        <v>2015</v>
      </c>
      <c r="B246" t="s">
        <v>34</v>
      </c>
      <c r="C246" t="s">
        <v>374</v>
      </c>
      <c r="D246">
        <v>29.9</v>
      </c>
      <c r="E246">
        <v>186.9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216.8</v>
      </c>
      <c r="L246" s="42">
        <v>0.1379151291512915</v>
      </c>
    </row>
    <row r="247" spans="1:12" x14ac:dyDescent="0.2">
      <c r="A247">
        <v>2015</v>
      </c>
      <c r="B247" t="s">
        <v>130</v>
      </c>
      <c r="C247" t="s">
        <v>441</v>
      </c>
      <c r="D247">
        <v>1</v>
      </c>
      <c r="E247">
        <v>123.6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124.6</v>
      </c>
      <c r="L247" s="42">
        <v>8.0256821829855548E-3</v>
      </c>
    </row>
    <row r="248" spans="1:12" x14ac:dyDescent="0.2">
      <c r="A248">
        <v>2015</v>
      </c>
      <c r="B248" t="s">
        <v>40</v>
      </c>
      <c r="C248" t="s">
        <v>433</v>
      </c>
      <c r="D248">
        <v>42.95</v>
      </c>
      <c r="E248">
        <v>427.62</v>
      </c>
      <c r="F248">
        <v>21</v>
      </c>
      <c r="G248">
        <v>0</v>
      </c>
      <c r="H248">
        <v>0</v>
      </c>
      <c r="I248">
        <v>0</v>
      </c>
      <c r="J248">
        <v>0</v>
      </c>
      <c r="K248">
        <v>491.57</v>
      </c>
      <c r="L248" s="42">
        <v>8.7373110645482852E-2</v>
      </c>
    </row>
    <row r="249" spans="1:12" x14ac:dyDescent="0.2">
      <c r="A249">
        <v>2015</v>
      </c>
      <c r="B249" t="s">
        <v>46</v>
      </c>
      <c r="C249" t="s">
        <v>376</v>
      </c>
      <c r="D249">
        <v>56.14</v>
      </c>
      <c r="E249">
        <v>527.14</v>
      </c>
      <c r="F249">
        <v>45</v>
      </c>
      <c r="G249">
        <v>0</v>
      </c>
      <c r="H249">
        <v>0</v>
      </c>
      <c r="I249">
        <v>0</v>
      </c>
      <c r="J249">
        <v>0</v>
      </c>
      <c r="K249">
        <v>628.28</v>
      </c>
      <c r="L249" s="42">
        <v>8.9355064620869687E-2</v>
      </c>
    </row>
    <row r="250" spans="1:12" x14ac:dyDescent="0.2">
      <c r="A250">
        <v>2015</v>
      </c>
      <c r="B250" t="s">
        <v>57</v>
      </c>
      <c r="C250" t="s">
        <v>378</v>
      </c>
      <c r="D250">
        <v>35.75</v>
      </c>
      <c r="E250">
        <v>782.48400000000004</v>
      </c>
      <c r="F250">
        <v>89.54</v>
      </c>
      <c r="G250">
        <v>0</v>
      </c>
      <c r="H250">
        <v>0</v>
      </c>
      <c r="I250">
        <v>0</v>
      </c>
      <c r="J250">
        <v>0</v>
      </c>
      <c r="K250">
        <v>907.774</v>
      </c>
      <c r="L250" s="42">
        <v>3.9382048835943748E-2</v>
      </c>
    </row>
    <row r="251" spans="1:12" x14ac:dyDescent="0.2">
      <c r="A251">
        <v>2015</v>
      </c>
      <c r="B251" t="s">
        <v>200</v>
      </c>
      <c r="C251" t="s">
        <v>442</v>
      </c>
      <c r="D251">
        <v>27.6</v>
      </c>
      <c r="E251">
        <v>657.6</v>
      </c>
      <c r="F251">
        <v>29.67</v>
      </c>
      <c r="G251">
        <v>0</v>
      </c>
      <c r="H251">
        <v>0</v>
      </c>
      <c r="I251">
        <v>0</v>
      </c>
      <c r="J251">
        <v>0</v>
      </c>
      <c r="K251">
        <v>714.87</v>
      </c>
      <c r="L251" s="42">
        <v>3.8608418313819295E-2</v>
      </c>
    </row>
    <row r="252" spans="1:12" x14ac:dyDescent="0.2">
      <c r="A252">
        <v>2015</v>
      </c>
      <c r="B252" t="s">
        <v>235</v>
      </c>
      <c r="C252" t="s">
        <v>236</v>
      </c>
      <c r="D252">
        <v>53.5</v>
      </c>
      <c r="E252">
        <v>305.82</v>
      </c>
      <c r="F252">
        <v>38.450000000000003</v>
      </c>
      <c r="G252">
        <v>0</v>
      </c>
      <c r="H252">
        <v>0</v>
      </c>
      <c r="I252">
        <v>0</v>
      </c>
      <c r="J252">
        <v>0</v>
      </c>
      <c r="K252">
        <v>397.77</v>
      </c>
      <c r="L252" s="42">
        <v>0.1344998365889836</v>
      </c>
    </row>
    <row r="253" spans="1:12" x14ac:dyDescent="0.2">
      <c r="A253">
        <v>2015</v>
      </c>
      <c r="B253" t="s">
        <v>28</v>
      </c>
      <c r="C253" t="s">
        <v>373</v>
      </c>
      <c r="D253">
        <v>6.54</v>
      </c>
      <c r="E253">
        <v>105.51</v>
      </c>
      <c r="F253">
        <v>10.8</v>
      </c>
      <c r="G253">
        <v>0</v>
      </c>
      <c r="H253">
        <v>0</v>
      </c>
      <c r="I253">
        <v>0</v>
      </c>
      <c r="J253">
        <v>0</v>
      </c>
      <c r="K253">
        <v>122.85</v>
      </c>
      <c r="L253" s="42">
        <v>5.3235653235653241E-2</v>
      </c>
    </row>
    <row r="254" spans="1:12" x14ac:dyDescent="0.2">
      <c r="A254">
        <v>2015</v>
      </c>
      <c r="B254" t="s">
        <v>107</v>
      </c>
      <c r="C254" t="s">
        <v>398</v>
      </c>
      <c r="D254">
        <v>100.06</v>
      </c>
      <c r="E254">
        <v>634.91999999999996</v>
      </c>
      <c r="F254">
        <v>81.3</v>
      </c>
      <c r="G254">
        <v>0</v>
      </c>
      <c r="H254">
        <v>0</v>
      </c>
      <c r="I254">
        <v>0</v>
      </c>
      <c r="J254">
        <v>0</v>
      </c>
      <c r="K254">
        <v>816.28</v>
      </c>
      <c r="L254" s="42">
        <v>0.12258048708776401</v>
      </c>
    </row>
    <row r="255" spans="1:12" x14ac:dyDescent="0.2">
      <c r="A255">
        <v>2015</v>
      </c>
      <c r="B255" t="s">
        <v>22</v>
      </c>
      <c r="C255" t="s">
        <v>372</v>
      </c>
      <c r="D255">
        <v>16.45</v>
      </c>
      <c r="E255">
        <v>241.81</v>
      </c>
      <c r="F255">
        <v>75.7</v>
      </c>
      <c r="G255">
        <v>0</v>
      </c>
      <c r="H255">
        <v>0</v>
      </c>
      <c r="I255">
        <v>0</v>
      </c>
      <c r="J255">
        <v>0</v>
      </c>
      <c r="K255">
        <v>333.96</v>
      </c>
      <c r="L255" s="42">
        <v>4.9257396095340758E-2</v>
      </c>
    </row>
    <row r="256" spans="1:12" x14ac:dyDescent="0.2">
      <c r="A256">
        <v>2015</v>
      </c>
      <c r="B256" t="s">
        <v>253</v>
      </c>
      <c r="C256" t="s">
        <v>408</v>
      </c>
      <c r="D256">
        <v>33.15</v>
      </c>
      <c r="E256">
        <v>145.94999999999999</v>
      </c>
      <c r="F256">
        <v>19.2</v>
      </c>
      <c r="G256">
        <v>0</v>
      </c>
      <c r="H256">
        <v>0</v>
      </c>
      <c r="I256">
        <v>0</v>
      </c>
      <c r="J256">
        <v>0</v>
      </c>
      <c r="K256">
        <v>198.3</v>
      </c>
      <c r="L256" s="42">
        <v>0.16717095310136157</v>
      </c>
    </row>
    <row r="257" spans="1:12" x14ac:dyDescent="0.2">
      <c r="A257">
        <v>2015</v>
      </c>
      <c r="B257" t="s">
        <v>101</v>
      </c>
      <c r="C257" t="s">
        <v>102</v>
      </c>
      <c r="D257">
        <v>91.8</v>
      </c>
      <c r="E257">
        <v>802.61</v>
      </c>
      <c r="F257">
        <v>74.5</v>
      </c>
      <c r="G257">
        <v>0</v>
      </c>
      <c r="H257">
        <v>0</v>
      </c>
      <c r="I257">
        <v>0</v>
      </c>
      <c r="J257">
        <v>0</v>
      </c>
      <c r="K257">
        <v>968.91</v>
      </c>
      <c r="L257" s="42">
        <v>9.474564201009382E-2</v>
      </c>
    </row>
    <row r="258" spans="1:12" x14ac:dyDescent="0.2">
      <c r="A258">
        <v>2015</v>
      </c>
      <c r="B258" t="s">
        <v>156</v>
      </c>
      <c r="C258" t="s">
        <v>445</v>
      </c>
      <c r="D258">
        <v>25.9</v>
      </c>
      <c r="E258">
        <v>382.25</v>
      </c>
      <c r="F258">
        <v>24.65</v>
      </c>
      <c r="G258">
        <v>0</v>
      </c>
      <c r="H258">
        <v>0</v>
      </c>
      <c r="I258">
        <v>0</v>
      </c>
      <c r="J258">
        <v>0</v>
      </c>
      <c r="K258">
        <v>432.8</v>
      </c>
      <c r="L258" s="42">
        <v>5.9842883548983358E-2</v>
      </c>
    </row>
    <row r="259" spans="1:12" x14ac:dyDescent="0.2">
      <c r="A259">
        <v>2015</v>
      </c>
      <c r="B259" t="s">
        <v>241</v>
      </c>
      <c r="C259" t="s">
        <v>406</v>
      </c>
      <c r="D259">
        <v>149.15</v>
      </c>
      <c r="E259">
        <v>988.85</v>
      </c>
      <c r="F259">
        <v>116.25</v>
      </c>
      <c r="G259">
        <v>0</v>
      </c>
      <c r="H259">
        <v>0</v>
      </c>
      <c r="I259">
        <v>0</v>
      </c>
      <c r="J259">
        <v>0</v>
      </c>
      <c r="K259">
        <v>1254.25</v>
      </c>
      <c r="L259" s="42">
        <v>0.11891568666533786</v>
      </c>
    </row>
    <row r="260" spans="1:12" x14ac:dyDescent="0.2">
      <c r="A260">
        <v>2015</v>
      </c>
      <c r="B260" t="s">
        <v>84</v>
      </c>
      <c r="C260" t="s">
        <v>85</v>
      </c>
      <c r="D260">
        <v>71.900000000000006</v>
      </c>
      <c r="E260">
        <v>442.61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514.51</v>
      </c>
      <c r="L260" s="42">
        <v>0.1397446113778158</v>
      </c>
    </row>
    <row r="261" spans="1:12" x14ac:dyDescent="0.2">
      <c r="A261">
        <v>2015</v>
      </c>
      <c r="B261" t="s">
        <v>135</v>
      </c>
      <c r="C261" t="s">
        <v>450</v>
      </c>
      <c r="D261">
        <v>0</v>
      </c>
      <c r="E261">
        <v>125.48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125.48</v>
      </c>
      <c r="L261" s="42">
        <v>0</v>
      </c>
    </row>
    <row r="262" spans="1:12" x14ac:dyDescent="0.2">
      <c r="A262">
        <v>2015</v>
      </c>
      <c r="B262" t="s">
        <v>420</v>
      </c>
      <c r="D262">
        <f>SUM(D219:D261)</f>
        <v>1936.6100000000006</v>
      </c>
      <c r="E262">
        <f t="shared" ref="E262" si="21">SUM(E219:E261)</f>
        <v>19704.436000000002</v>
      </c>
      <c r="F262">
        <f t="shared" ref="F262" si="22">SUM(F219:F261)</f>
        <v>2039.6000000000001</v>
      </c>
      <c r="G262">
        <f t="shared" ref="G262" si="23">SUM(G219:G261)</f>
        <v>208.05</v>
      </c>
      <c r="H262">
        <f t="shared" ref="H262" si="24">SUM(H219:H261)</f>
        <v>19.5</v>
      </c>
      <c r="I262">
        <f t="shared" ref="I262" si="25">SUM(I219:I261)</f>
        <v>152.85</v>
      </c>
      <c r="J262">
        <f t="shared" ref="J262" si="26">SUM(J219:J261)</f>
        <v>0</v>
      </c>
      <c r="K262">
        <f t="shared" ref="K262" si="27">SUM(K219:K261)</f>
        <v>24061.045999999991</v>
      </c>
      <c r="L262" s="42">
        <f t="shared" ref="L262:L304" si="28">D262/K262</f>
        <v>8.048735703343908E-2</v>
      </c>
    </row>
    <row r="263" spans="1:12" s="49" customFormat="1" ht="13.5" thickBot="1" x14ac:dyDescent="0.25">
      <c r="A263" s="49">
        <v>2015</v>
      </c>
      <c r="B263" s="49" t="s">
        <v>448</v>
      </c>
      <c r="D263" s="49">
        <f>D262-D234</f>
        <v>1788.8600000000006</v>
      </c>
      <c r="E263" s="49">
        <f t="shared" ref="E263:K263" si="29">E262-E234</f>
        <v>19537.436000000002</v>
      </c>
      <c r="F263" s="49">
        <f t="shared" si="29"/>
        <v>1506.7000000000003</v>
      </c>
      <c r="G263" s="49">
        <f t="shared" si="29"/>
        <v>0</v>
      </c>
      <c r="H263" s="49">
        <f t="shared" si="29"/>
        <v>0</v>
      </c>
      <c r="I263" s="49">
        <f t="shared" si="29"/>
        <v>0</v>
      </c>
      <c r="J263" s="49">
        <f t="shared" si="29"/>
        <v>0</v>
      </c>
      <c r="K263" s="49">
        <f t="shared" si="29"/>
        <v>22832.995999999992</v>
      </c>
      <c r="L263" s="50">
        <f t="shared" si="28"/>
        <v>7.8345391029718617E-2</v>
      </c>
    </row>
    <row r="264" spans="1:12" x14ac:dyDescent="0.2">
      <c r="A264">
        <v>2016</v>
      </c>
      <c r="B264" t="s">
        <v>22</v>
      </c>
      <c r="C264" t="s">
        <v>372</v>
      </c>
      <c r="D264">
        <v>2.7</v>
      </c>
      <c r="E264">
        <v>421.64</v>
      </c>
      <c r="F264">
        <v>81.2</v>
      </c>
      <c r="G264">
        <v>0</v>
      </c>
      <c r="H264">
        <v>0</v>
      </c>
      <c r="I264">
        <v>0</v>
      </c>
      <c r="J264">
        <v>0</v>
      </c>
      <c r="K264">
        <v>505.54</v>
      </c>
      <c r="L264" s="42">
        <f t="shared" si="28"/>
        <v>5.3408236736954542E-3</v>
      </c>
    </row>
    <row r="265" spans="1:12" x14ac:dyDescent="0.2">
      <c r="A265">
        <v>2016</v>
      </c>
      <c r="B265" t="s">
        <v>28</v>
      </c>
      <c r="C265" t="s">
        <v>373</v>
      </c>
      <c r="D265">
        <v>12.2</v>
      </c>
      <c r="E265">
        <v>102.04</v>
      </c>
      <c r="F265">
        <v>9.3000000000000007</v>
      </c>
      <c r="G265">
        <v>0</v>
      </c>
      <c r="H265">
        <v>0</v>
      </c>
      <c r="I265">
        <v>0</v>
      </c>
      <c r="J265">
        <v>0</v>
      </c>
      <c r="K265">
        <v>123.54</v>
      </c>
      <c r="L265" s="42">
        <f t="shared" si="28"/>
        <v>9.8753440181317778E-2</v>
      </c>
    </row>
    <row r="266" spans="1:12" x14ac:dyDescent="0.2">
      <c r="A266">
        <v>2016</v>
      </c>
      <c r="B266" t="s">
        <v>34</v>
      </c>
      <c r="C266" t="s">
        <v>374</v>
      </c>
      <c r="D266">
        <v>29.9</v>
      </c>
      <c r="E266">
        <v>251.3</v>
      </c>
      <c r="F266">
        <v>6</v>
      </c>
      <c r="G266">
        <v>0</v>
      </c>
      <c r="H266">
        <v>0</v>
      </c>
      <c r="I266">
        <v>0</v>
      </c>
      <c r="J266">
        <v>0</v>
      </c>
      <c r="K266">
        <v>287.2</v>
      </c>
      <c r="L266" s="42">
        <f t="shared" si="28"/>
        <v>0.10410863509749303</v>
      </c>
    </row>
    <row r="267" spans="1:12" x14ac:dyDescent="0.2">
      <c r="A267">
        <v>2016</v>
      </c>
      <c r="B267" t="s">
        <v>57</v>
      </c>
      <c r="C267" t="s">
        <v>378</v>
      </c>
      <c r="D267">
        <v>32.5</v>
      </c>
      <c r="E267">
        <v>752.5</v>
      </c>
      <c r="F267">
        <v>120.04</v>
      </c>
      <c r="G267">
        <v>0</v>
      </c>
      <c r="H267">
        <v>0</v>
      </c>
      <c r="I267">
        <v>0</v>
      </c>
      <c r="J267">
        <v>0</v>
      </c>
      <c r="K267">
        <v>905.04</v>
      </c>
      <c r="L267" s="42">
        <f t="shared" si="28"/>
        <v>3.5910015026960139E-2</v>
      </c>
    </row>
    <row r="268" spans="1:12" x14ac:dyDescent="0.2">
      <c r="A268">
        <v>2016</v>
      </c>
      <c r="B268" t="s">
        <v>66</v>
      </c>
      <c r="C268" t="s">
        <v>380</v>
      </c>
      <c r="D268">
        <v>84.57</v>
      </c>
      <c r="E268">
        <v>811.06</v>
      </c>
      <c r="F268">
        <v>7.65</v>
      </c>
      <c r="G268">
        <v>0</v>
      </c>
      <c r="H268">
        <v>0</v>
      </c>
      <c r="I268">
        <v>0</v>
      </c>
      <c r="J268">
        <v>0</v>
      </c>
      <c r="K268">
        <v>903.28</v>
      </c>
      <c r="L268" s="42">
        <f t="shared" si="28"/>
        <v>9.3625453901337349E-2</v>
      </c>
    </row>
    <row r="269" spans="1:12" x14ac:dyDescent="0.2">
      <c r="A269">
        <v>2016</v>
      </c>
      <c r="B269" t="s">
        <v>72</v>
      </c>
      <c r="C269" t="s">
        <v>381</v>
      </c>
      <c r="D269">
        <v>80.349999999999994</v>
      </c>
      <c r="E269">
        <v>1092.0999999999999</v>
      </c>
      <c r="F269">
        <v>103.15</v>
      </c>
      <c r="G269">
        <v>0</v>
      </c>
      <c r="H269">
        <v>0</v>
      </c>
      <c r="I269">
        <v>0</v>
      </c>
      <c r="J269">
        <v>0</v>
      </c>
      <c r="K269">
        <v>1275.5999999999999</v>
      </c>
      <c r="L269" s="42">
        <f t="shared" si="28"/>
        <v>6.2989965506428353E-2</v>
      </c>
    </row>
    <row r="270" spans="1:12" x14ac:dyDescent="0.2">
      <c r="A270">
        <v>2016</v>
      </c>
      <c r="B270" t="s">
        <v>84</v>
      </c>
      <c r="C270" t="s">
        <v>85</v>
      </c>
      <c r="D270">
        <v>83.8</v>
      </c>
      <c r="E270">
        <v>522.74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606.54</v>
      </c>
      <c r="L270" s="42">
        <f t="shared" si="28"/>
        <v>0.13816071487453424</v>
      </c>
    </row>
    <row r="271" spans="1:12" x14ac:dyDescent="0.2">
      <c r="A271">
        <v>2016</v>
      </c>
      <c r="B271" t="s">
        <v>89</v>
      </c>
      <c r="C271" t="s">
        <v>443</v>
      </c>
      <c r="D271">
        <v>76.349999999999994</v>
      </c>
      <c r="E271">
        <v>582.33000000000004</v>
      </c>
      <c r="F271">
        <v>82.1</v>
      </c>
      <c r="G271">
        <v>0</v>
      </c>
      <c r="H271">
        <v>0</v>
      </c>
      <c r="I271">
        <v>0</v>
      </c>
      <c r="J271">
        <v>0</v>
      </c>
      <c r="K271">
        <v>740.78</v>
      </c>
      <c r="L271" s="42">
        <f t="shared" si="28"/>
        <v>0.1030670374470153</v>
      </c>
    </row>
    <row r="272" spans="1:12" x14ac:dyDescent="0.2">
      <c r="A272">
        <v>2016</v>
      </c>
      <c r="B272" t="s">
        <v>95</v>
      </c>
      <c r="C272" t="s">
        <v>397</v>
      </c>
      <c r="D272">
        <v>79.5</v>
      </c>
      <c r="E272">
        <v>581.72</v>
      </c>
      <c r="F272">
        <v>46.34</v>
      </c>
      <c r="G272">
        <v>0</v>
      </c>
      <c r="H272">
        <v>0</v>
      </c>
      <c r="I272">
        <v>0</v>
      </c>
      <c r="J272">
        <v>0</v>
      </c>
      <c r="K272">
        <v>707.56</v>
      </c>
      <c r="L272" s="42">
        <f t="shared" si="28"/>
        <v>0.11235796257561197</v>
      </c>
    </row>
    <row r="273" spans="1:12" x14ac:dyDescent="0.2">
      <c r="A273">
        <v>2016</v>
      </c>
      <c r="B273" t="s">
        <v>150</v>
      </c>
      <c r="C273" t="s">
        <v>439</v>
      </c>
      <c r="D273">
        <v>48.8</v>
      </c>
      <c r="E273">
        <v>721.65</v>
      </c>
      <c r="F273">
        <v>25.65</v>
      </c>
      <c r="G273">
        <v>0</v>
      </c>
      <c r="H273">
        <v>0</v>
      </c>
      <c r="I273">
        <v>0</v>
      </c>
      <c r="J273">
        <v>0</v>
      </c>
      <c r="K273">
        <v>796.1</v>
      </c>
      <c r="L273" s="42">
        <f t="shared" si="28"/>
        <v>6.1298831805049608E-2</v>
      </c>
    </row>
    <row r="274" spans="1:12" x14ac:dyDescent="0.2">
      <c r="A274">
        <v>2016</v>
      </c>
      <c r="B274" t="s">
        <v>101</v>
      </c>
      <c r="C274" t="s">
        <v>102</v>
      </c>
      <c r="D274">
        <v>73.400000000000006</v>
      </c>
      <c r="E274">
        <v>1045.46</v>
      </c>
      <c r="F274">
        <v>77.5</v>
      </c>
      <c r="G274">
        <v>0</v>
      </c>
      <c r="H274">
        <v>0</v>
      </c>
      <c r="I274">
        <v>0</v>
      </c>
      <c r="J274">
        <v>0</v>
      </c>
      <c r="K274">
        <v>1196.3599999999999</v>
      </c>
      <c r="L274" s="42">
        <f t="shared" si="28"/>
        <v>6.1352770069209944E-2</v>
      </c>
    </row>
    <row r="275" spans="1:12" x14ac:dyDescent="0.2">
      <c r="A275">
        <v>2016</v>
      </c>
      <c r="B275" t="s">
        <v>183</v>
      </c>
      <c r="C275" t="s">
        <v>184</v>
      </c>
      <c r="D275">
        <v>81</v>
      </c>
      <c r="E275">
        <v>189.25</v>
      </c>
      <c r="F275">
        <v>795.9</v>
      </c>
      <c r="G275">
        <v>153.75</v>
      </c>
      <c r="H275">
        <v>15</v>
      </c>
      <c r="I275">
        <v>139</v>
      </c>
      <c r="J275">
        <v>0</v>
      </c>
      <c r="K275">
        <v>1373.9</v>
      </c>
      <c r="L275" s="42">
        <f t="shared" si="28"/>
        <v>5.8956255913821962E-2</v>
      </c>
    </row>
    <row r="276" spans="1:12" x14ac:dyDescent="0.2">
      <c r="A276">
        <v>2016</v>
      </c>
      <c r="B276" t="s">
        <v>174</v>
      </c>
      <c r="C276" t="s">
        <v>449</v>
      </c>
      <c r="D276">
        <v>9.1999999999999993</v>
      </c>
      <c r="E276">
        <v>265.75</v>
      </c>
      <c r="F276">
        <v>4.5</v>
      </c>
      <c r="G276">
        <v>0</v>
      </c>
      <c r="H276">
        <v>0</v>
      </c>
      <c r="I276">
        <v>0</v>
      </c>
      <c r="J276">
        <v>0</v>
      </c>
      <c r="K276">
        <v>279.45</v>
      </c>
      <c r="L276" s="42">
        <f t="shared" si="28"/>
        <v>3.2921810699588473E-2</v>
      </c>
    </row>
    <row r="277" spans="1:12" x14ac:dyDescent="0.2">
      <c r="A277">
        <v>2016</v>
      </c>
      <c r="B277" t="s">
        <v>113</v>
      </c>
      <c r="C277" t="s">
        <v>440</v>
      </c>
      <c r="D277">
        <v>19.55</v>
      </c>
      <c r="E277">
        <v>325.75</v>
      </c>
      <c r="F277">
        <v>9</v>
      </c>
      <c r="G277">
        <v>0</v>
      </c>
      <c r="H277">
        <v>0</v>
      </c>
      <c r="I277">
        <v>0</v>
      </c>
      <c r="J277">
        <v>0</v>
      </c>
      <c r="K277">
        <v>354.3</v>
      </c>
      <c r="L277" s="42">
        <f t="shared" si="28"/>
        <v>5.5179226644086934E-2</v>
      </c>
    </row>
    <row r="278" spans="1:12" x14ac:dyDescent="0.2">
      <c r="A278">
        <v>2016</v>
      </c>
      <c r="B278" t="s">
        <v>118</v>
      </c>
      <c r="C278" t="s">
        <v>435</v>
      </c>
      <c r="D278">
        <v>6.8</v>
      </c>
      <c r="E278">
        <v>451.46</v>
      </c>
      <c r="F278">
        <v>11.3</v>
      </c>
      <c r="G278">
        <v>0</v>
      </c>
      <c r="H278">
        <v>0</v>
      </c>
      <c r="I278">
        <v>0</v>
      </c>
      <c r="J278">
        <v>0</v>
      </c>
      <c r="K278">
        <v>469.56</v>
      </c>
      <c r="L278" s="42">
        <f t="shared" si="28"/>
        <v>1.4481642388619133E-2</v>
      </c>
    </row>
    <row r="279" spans="1:12" x14ac:dyDescent="0.2">
      <c r="A279">
        <v>2016</v>
      </c>
      <c r="B279" t="s">
        <v>107</v>
      </c>
      <c r="C279" t="s">
        <v>398</v>
      </c>
      <c r="D279">
        <v>113.3</v>
      </c>
      <c r="E279">
        <v>804.23</v>
      </c>
      <c r="F279">
        <v>80</v>
      </c>
      <c r="G279">
        <v>0</v>
      </c>
      <c r="H279">
        <v>0</v>
      </c>
      <c r="I279">
        <v>0</v>
      </c>
      <c r="J279">
        <v>1.5</v>
      </c>
      <c r="K279">
        <v>999.03</v>
      </c>
      <c r="L279" s="42">
        <f t="shared" si="28"/>
        <v>0.11341000770747625</v>
      </c>
    </row>
    <row r="280" spans="1:12" x14ac:dyDescent="0.2">
      <c r="A280">
        <v>2016</v>
      </c>
      <c r="B280" t="s">
        <v>130</v>
      </c>
      <c r="C280" t="s">
        <v>441</v>
      </c>
      <c r="D280">
        <v>29.9</v>
      </c>
      <c r="E280">
        <v>251.3</v>
      </c>
      <c r="F280">
        <v>6</v>
      </c>
      <c r="G280">
        <v>0</v>
      </c>
      <c r="H280">
        <v>0</v>
      </c>
      <c r="I280">
        <v>0</v>
      </c>
      <c r="J280">
        <v>0</v>
      </c>
      <c r="K280">
        <v>287.2</v>
      </c>
      <c r="L280" s="42">
        <f t="shared" si="28"/>
        <v>0.10410863509749303</v>
      </c>
    </row>
    <row r="281" spans="1:12" x14ac:dyDescent="0.2">
      <c r="A281">
        <v>2016</v>
      </c>
      <c r="B281" t="s">
        <v>138</v>
      </c>
      <c r="C281" t="s">
        <v>436</v>
      </c>
      <c r="D281">
        <v>50.35</v>
      </c>
      <c r="E281">
        <v>582.85</v>
      </c>
      <c r="F281">
        <v>30.2</v>
      </c>
      <c r="G281">
        <v>0</v>
      </c>
      <c r="H281">
        <v>0</v>
      </c>
      <c r="I281">
        <v>0</v>
      </c>
      <c r="J281">
        <v>0</v>
      </c>
      <c r="K281">
        <v>663.4</v>
      </c>
      <c r="L281" s="42">
        <f t="shared" si="28"/>
        <v>7.589689478444378E-2</v>
      </c>
    </row>
    <row r="282" spans="1:12" x14ac:dyDescent="0.2">
      <c r="A282">
        <v>2016</v>
      </c>
      <c r="B282" t="s">
        <v>144</v>
      </c>
      <c r="C282" t="s">
        <v>447</v>
      </c>
      <c r="D282">
        <v>32.74</v>
      </c>
      <c r="E282">
        <v>919.61</v>
      </c>
      <c r="F282">
        <v>87.9</v>
      </c>
      <c r="G282">
        <v>0</v>
      </c>
      <c r="H282">
        <v>0</v>
      </c>
      <c r="I282">
        <v>0</v>
      </c>
      <c r="J282">
        <v>0</v>
      </c>
      <c r="K282">
        <v>1040.25</v>
      </c>
      <c r="L282" s="42">
        <f t="shared" si="28"/>
        <v>3.1473203556837304E-2</v>
      </c>
    </row>
    <row r="283" spans="1:12" x14ac:dyDescent="0.2">
      <c r="A283">
        <v>2016</v>
      </c>
      <c r="B283" t="s">
        <v>156</v>
      </c>
      <c r="C283" t="s">
        <v>445</v>
      </c>
      <c r="D283">
        <v>41.6</v>
      </c>
      <c r="E283">
        <v>472.84</v>
      </c>
      <c r="F283">
        <v>24.8</v>
      </c>
      <c r="G283">
        <v>0</v>
      </c>
      <c r="H283">
        <v>0</v>
      </c>
      <c r="I283">
        <v>0</v>
      </c>
      <c r="J283">
        <v>0</v>
      </c>
      <c r="K283">
        <v>539.24</v>
      </c>
      <c r="L283" s="42">
        <f t="shared" si="28"/>
        <v>7.7145612343297976E-2</v>
      </c>
    </row>
    <row r="284" spans="1:12" x14ac:dyDescent="0.2">
      <c r="A284">
        <v>2016</v>
      </c>
      <c r="B284" t="s">
        <v>162</v>
      </c>
      <c r="C284" t="s">
        <v>444</v>
      </c>
      <c r="D284">
        <v>76.349999999999994</v>
      </c>
      <c r="E284">
        <v>1043.25</v>
      </c>
      <c r="F284">
        <v>55</v>
      </c>
      <c r="G284">
        <v>0</v>
      </c>
      <c r="H284">
        <v>0</v>
      </c>
      <c r="I284">
        <v>0</v>
      </c>
      <c r="J284">
        <v>0</v>
      </c>
      <c r="K284">
        <v>1174.5999999999999</v>
      </c>
      <c r="L284" s="42">
        <f t="shared" si="28"/>
        <v>6.5000851353652314E-2</v>
      </c>
    </row>
    <row r="285" spans="1:12" x14ac:dyDescent="0.2">
      <c r="A285">
        <v>2016</v>
      </c>
      <c r="B285" t="s">
        <v>168</v>
      </c>
      <c r="C285" t="s">
        <v>438</v>
      </c>
      <c r="D285">
        <v>10.3</v>
      </c>
      <c r="E285">
        <v>448.48</v>
      </c>
      <c r="F285">
        <v>12.74</v>
      </c>
      <c r="G285">
        <v>0</v>
      </c>
      <c r="H285">
        <v>0</v>
      </c>
      <c r="I285">
        <v>0</v>
      </c>
      <c r="J285">
        <v>0</v>
      </c>
      <c r="K285">
        <v>471.52</v>
      </c>
      <c r="L285" s="42">
        <f t="shared" si="28"/>
        <v>2.1844248388191382E-2</v>
      </c>
    </row>
    <row r="286" spans="1:12" x14ac:dyDescent="0.2">
      <c r="A286">
        <v>2016</v>
      </c>
      <c r="B286" t="s">
        <v>180</v>
      </c>
      <c r="C286" t="s">
        <v>434</v>
      </c>
      <c r="D286">
        <v>0</v>
      </c>
      <c r="E286">
        <v>150.19999999999999</v>
      </c>
      <c r="F286">
        <v>11.5</v>
      </c>
      <c r="G286">
        <v>0</v>
      </c>
      <c r="H286">
        <v>0</v>
      </c>
      <c r="I286">
        <v>0</v>
      </c>
      <c r="J286">
        <v>0</v>
      </c>
      <c r="K286">
        <v>161.69999999999999</v>
      </c>
      <c r="L286" s="42">
        <f t="shared" si="28"/>
        <v>0</v>
      </c>
    </row>
    <row r="287" spans="1:12" x14ac:dyDescent="0.2">
      <c r="A287">
        <v>2016</v>
      </c>
      <c r="B287" t="s">
        <v>189</v>
      </c>
      <c r="C287" t="s">
        <v>399</v>
      </c>
      <c r="D287">
        <v>31.2</v>
      </c>
      <c r="E287">
        <v>416.35</v>
      </c>
      <c r="F287">
        <v>58.1</v>
      </c>
      <c r="G287">
        <v>0</v>
      </c>
      <c r="H287">
        <v>0</v>
      </c>
      <c r="I287">
        <v>0</v>
      </c>
      <c r="J287">
        <v>0</v>
      </c>
      <c r="K287">
        <v>505.65</v>
      </c>
      <c r="L287" s="42">
        <f t="shared" si="28"/>
        <v>6.1702758825274401E-2</v>
      </c>
    </row>
    <row r="288" spans="1:12" x14ac:dyDescent="0.2">
      <c r="A288">
        <v>2016</v>
      </c>
      <c r="B288" t="s">
        <v>194</v>
      </c>
      <c r="C288" t="s">
        <v>400</v>
      </c>
      <c r="D288">
        <v>200.2</v>
      </c>
      <c r="E288">
        <v>1376</v>
      </c>
      <c r="F288">
        <v>167.65</v>
      </c>
      <c r="G288">
        <v>0</v>
      </c>
      <c r="H288">
        <v>0</v>
      </c>
      <c r="I288">
        <v>0</v>
      </c>
      <c r="J288">
        <v>0</v>
      </c>
      <c r="K288">
        <v>1743.85</v>
      </c>
      <c r="L288" s="42">
        <f t="shared" si="28"/>
        <v>0.11480345213177739</v>
      </c>
    </row>
    <row r="289" spans="1:12" x14ac:dyDescent="0.2">
      <c r="A289">
        <v>2016</v>
      </c>
      <c r="B289" t="s">
        <v>200</v>
      </c>
      <c r="C289" t="s">
        <v>442</v>
      </c>
      <c r="D289">
        <v>39</v>
      </c>
      <c r="E289">
        <v>695.46</v>
      </c>
      <c r="F289">
        <v>36.28</v>
      </c>
      <c r="G289">
        <v>0</v>
      </c>
      <c r="H289">
        <v>0</v>
      </c>
      <c r="I289">
        <v>0</v>
      </c>
      <c r="J289">
        <v>0</v>
      </c>
      <c r="K289">
        <v>770.74</v>
      </c>
      <c r="L289" s="42">
        <f t="shared" si="28"/>
        <v>5.0600721384643332E-2</v>
      </c>
    </row>
    <row r="290" spans="1:12" x14ac:dyDescent="0.2">
      <c r="A290">
        <v>2016</v>
      </c>
      <c r="B290" t="s">
        <v>206</v>
      </c>
      <c r="C290" t="s">
        <v>446</v>
      </c>
      <c r="D290">
        <v>98.4</v>
      </c>
      <c r="E290">
        <v>1040.3599999999999</v>
      </c>
      <c r="F290">
        <v>130.15</v>
      </c>
      <c r="G290">
        <v>0</v>
      </c>
      <c r="H290">
        <v>0</v>
      </c>
      <c r="I290">
        <v>0</v>
      </c>
      <c r="J290">
        <v>3</v>
      </c>
      <c r="K290">
        <v>1271.9100000000001</v>
      </c>
      <c r="L290" s="42">
        <f t="shared" si="28"/>
        <v>7.7363964431445623E-2</v>
      </c>
    </row>
    <row r="291" spans="1:12" x14ac:dyDescent="0.2">
      <c r="A291">
        <v>2016</v>
      </c>
      <c r="B291" t="s">
        <v>212</v>
      </c>
      <c r="C291" t="s">
        <v>213</v>
      </c>
      <c r="D291">
        <v>59.84</v>
      </c>
      <c r="E291">
        <v>548.67999999999995</v>
      </c>
      <c r="F291">
        <v>12</v>
      </c>
      <c r="G291">
        <v>0</v>
      </c>
      <c r="H291">
        <v>0</v>
      </c>
      <c r="I291">
        <v>0</v>
      </c>
      <c r="J291">
        <v>0</v>
      </c>
      <c r="K291">
        <v>620.52</v>
      </c>
      <c r="L291" s="42">
        <f t="shared" si="28"/>
        <v>9.6435247856636375E-2</v>
      </c>
    </row>
    <row r="292" spans="1:12" x14ac:dyDescent="0.2">
      <c r="A292">
        <v>2016</v>
      </c>
      <c r="B292" t="s">
        <v>217</v>
      </c>
      <c r="C292" t="s">
        <v>403</v>
      </c>
      <c r="D292">
        <v>28.89</v>
      </c>
      <c r="E292">
        <v>235.95</v>
      </c>
      <c r="F292">
        <v>16.5</v>
      </c>
      <c r="G292">
        <v>0</v>
      </c>
      <c r="H292">
        <v>0</v>
      </c>
      <c r="I292">
        <v>0</v>
      </c>
      <c r="J292">
        <v>0</v>
      </c>
      <c r="K292">
        <v>281.33999999999997</v>
      </c>
      <c r="L292" s="42">
        <f t="shared" si="28"/>
        <v>0.10268714011516315</v>
      </c>
    </row>
    <row r="293" spans="1:12" x14ac:dyDescent="0.2">
      <c r="A293">
        <v>2016</v>
      </c>
      <c r="B293" t="s">
        <v>235</v>
      </c>
      <c r="C293" t="s">
        <v>236</v>
      </c>
      <c r="D293">
        <v>46.76</v>
      </c>
      <c r="E293">
        <v>378.82</v>
      </c>
      <c r="F293">
        <v>47.3</v>
      </c>
      <c r="G293">
        <v>0</v>
      </c>
      <c r="H293">
        <v>0</v>
      </c>
      <c r="I293">
        <v>0</v>
      </c>
      <c r="J293">
        <v>0</v>
      </c>
      <c r="K293">
        <v>472.88</v>
      </c>
      <c r="L293" s="42">
        <f t="shared" si="28"/>
        <v>9.8883437658602608E-2</v>
      </c>
    </row>
    <row r="294" spans="1:12" x14ac:dyDescent="0.2">
      <c r="A294">
        <v>2016</v>
      </c>
      <c r="B294" t="s">
        <v>241</v>
      </c>
      <c r="C294" t="s">
        <v>406</v>
      </c>
      <c r="D294">
        <v>185.84</v>
      </c>
      <c r="E294">
        <v>1246.3399999999999</v>
      </c>
      <c r="F294">
        <v>114</v>
      </c>
      <c r="G294">
        <v>0</v>
      </c>
      <c r="H294">
        <v>0</v>
      </c>
      <c r="I294">
        <v>0</v>
      </c>
      <c r="J294">
        <v>0</v>
      </c>
      <c r="K294">
        <v>1546.18</v>
      </c>
      <c r="L294" s="42">
        <f t="shared" si="28"/>
        <v>0.12019299176033837</v>
      </c>
    </row>
    <row r="295" spans="1:12" x14ac:dyDescent="0.2">
      <c r="A295">
        <v>2016</v>
      </c>
      <c r="B295" t="s">
        <v>247</v>
      </c>
      <c r="C295" t="s">
        <v>407</v>
      </c>
      <c r="D295">
        <v>9.9499999999999993</v>
      </c>
      <c r="E295">
        <v>389.8</v>
      </c>
      <c r="F295">
        <v>33.6</v>
      </c>
      <c r="G295">
        <v>0</v>
      </c>
      <c r="H295">
        <v>0</v>
      </c>
      <c r="I295">
        <v>0</v>
      </c>
      <c r="J295">
        <v>0</v>
      </c>
      <c r="K295">
        <v>433.35</v>
      </c>
      <c r="L295" s="42">
        <f t="shared" si="28"/>
        <v>2.2960655359409252E-2</v>
      </c>
    </row>
    <row r="296" spans="1:12" x14ac:dyDescent="0.2">
      <c r="A296">
        <v>2016</v>
      </c>
      <c r="B296" t="s">
        <v>259</v>
      </c>
      <c r="C296" t="s">
        <v>409</v>
      </c>
      <c r="D296">
        <v>36.200000000000003</v>
      </c>
      <c r="E296">
        <v>545.75</v>
      </c>
      <c r="F296">
        <v>10.5</v>
      </c>
      <c r="G296">
        <v>0</v>
      </c>
      <c r="H296">
        <v>0.3</v>
      </c>
      <c r="I296">
        <v>0</v>
      </c>
      <c r="J296">
        <v>0</v>
      </c>
      <c r="K296">
        <v>592.75</v>
      </c>
      <c r="L296" s="42">
        <f t="shared" si="28"/>
        <v>6.1071277941796717E-2</v>
      </c>
    </row>
    <row r="297" spans="1:12" x14ac:dyDescent="0.2">
      <c r="A297">
        <v>2016</v>
      </c>
      <c r="B297" t="s">
        <v>40</v>
      </c>
      <c r="C297" t="s">
        <v>433</v>
      </c>
      <c r="D297">
        <v>40.950000000000003</v>
      </c>
      <c r="E297">
        <v>559.96</v>
      </c>
      <c r="F297">
        <v>21</v>
      </c>
      <c r="G297">
        <v>0</v>
      </c>
      <c r="H297">
        <v>0</v>
      </c>
      <c r="I297">
        <v>0</v>
      </c>
      <c r="J297">
        <v>0</v>
      </c>
      <c r="K297">
        <v>621.91</v>
      </c>
      <c r="L297" s="42">
        <f t="shared" si="28"/>
        <v>6.5845540351497811E-2</v>
      </c>
    </row>
    <row r="298" spans="1:12" x14ac:dyDescent="0.2">
      <c r="A298">
        <v>2016</v>
      </c>
      <c r="B298" t="s">
        <v>223</v>
      </c>
      <c r="C298" t="s">
        <v>404</v>
      </c>
      <c r="D298">
        <v>60.5</v>
      </c>
      <c r="E298">
        <v>696.5</v>
      </c>
      <c r="F298">
        <v>14</v>
      </c>
      <c r="G298">
        <v>0</v>
      </c>
      <c r="H298">
        <v>0</v>
      </c>
      <c r="I298">
        <v>0</v>
      </c>
      <c r="J298">
        <v>0</v>
      </c>
      <c r="K298">
        <v>771</v>
      </c>
      <c r="L298" s="42">
        <f t="shared" si="28"/>
        <v>7.8469520103761348E-2</v>
      </c>
    </row>
    <row r="299" spans="1:12" x14ac:dyDescent="0.2">
      <c r="A299">
        <v>2016</v>
      </c>
      <c r="B299" t="s">
        <v>52</v>
      </c>
      <c r="C299" t="s">
        <v>451</v>
      </c>
      <c r="D299">
        <v>0</v>
      </c>
      <c r="E299">
        <v>343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343</v>
      </c>
      <c r="L299" s="42">
        <f t="shared" si="28"/>
        <v>0</v>
      </c>
    </row>
    <row r="300" spans="1:12" x14ac:dyDescent="0.2">
      <c r="A300">
        <v>2016</v>
      </c>
      <c r="B300" t="s">
        <v>46</v>
      </c>
      <c r="C300" t="s">
        <v>376</v>
      </c>
      <c r="D300">
        <v>75.2</v>
      </c>
      <c r="E300">
        <v>688.95</v>
      </c>
      <c r="F300">
        <v>49.8</v>
      </c>
      <c r="G300">
        <v>0</v>
      </c>
      <c r="H300">
        <v>0</v>
      </c>
      <c r="I300">
        <v>0</v>
      </c>
      <c r="J300">
        <v>0</v>
      </c>
      <c r="K300">
        <v>813.95</v>
      </c>
      <c r="L300" s="42">
        <f t="shared" si="28"/>
        <v>9.2388967381288781E-2</v>
      </c>
    </row>
    <row r="301" spans="1:12" x14ac:dyDescent="0.2">
      <c r="A301">
        <v>2016</v>
      </c>
      <c r="B301" t="s">
        <v>135</v>
      </c>
      <c r="C301" t="s">
        <v>450</v>
      </c>
      <c r="D301">
        <v>0</v>
      </c>
      <c r="E301">
        <v>164.03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164.03</v>
      </c>
      <c r="L301" s="42">
        <f t="shared" si="28"/>
        <v>0</v>
      </c>
    </row>
    <row r="302" spans="1:12" x14ac:dyDescent="0.2">
      <c r="A302">
        <v>2016</v>
      </c>
      <c r="B302" t="s">
        <v>253</v>
      </c>
      <c r="C302" t="s">
        <v>408</v>
      </c>
      <c r="D302">
        <v>27.55</v>
      </c>
      <c r="E302">
        <v>178.8</v>
      </c>
      <c r="F302">
        <v>16.2</v>
      </c>
      <c r="G302">
        <v>0</v>
      </c>
      <c r="H302">
        <v>0</v>
      </c>
      <c r="I302">
        <v>0</v>
      </c>
      <c r="J302">
        <v>0</v>
      </c>
      <c r="K302">
        <v>222.55</v>
      </c>
      <c r="L302" s="42">
        <f t="shared" si="28"/>
        <v>0.12379240620085374</v>
      </c>
    </row>
    <row r="303" spans="1:12" x14ac:dyDescent="0.2">
      <c r="A303">
        <v>2016</v>
      </c>
      <c r="B303" t="s">
        <v>124</v>
      </c>
      <c r="C303" t="s">
        <v>437</v>
      </c>
      <c r="D303">
        <v>57.19</v>
      </c>
      <c r="E303">
        <v>361.6</v>
      </c>
      <c r="F303">
        <v>55.25</v>
      </c>
      <c r="G303">
        <v>0</v>
      </c>
      <c r="H303">
        <v>0</v>
      </c>
      <c r="I303">
        <v>0</v>
      </c>
      <c r="J303">
        <v>0</v>
      </c>
      <c r="K303">
        <v>474.04</v>
      </c>
      <c r="L303" s="42">
        <f t="shared" si="28"/>
        <v>0.12064382752510336</v>
      </c>
    </row>
    <row r="304" spans="1:12" x14ac:dyDescent="0.2">
      <c r="A304">
        <v>2016</v>
      </c>
      <c r="B304" t="s">
        <v>229</v>
      </c>
      <c r="C304" t="s">
        <v>405</v>
      </c>
      <c r="D304">
        <v>28.1</v>
      </c>
      <c r="E304">
        <v>240.4</v>
      </c>
      <c r="F304">
        <v>23.1</v>
      </c>
      <c r="G304">
        <v>0</v>
      </c>
      <c r="H304">
        <v>0</v>
      </c>
      <c r="I304">
        <v>0</v>
      </c>
      <c r="J304">
        <v>0</v>
      </c>
      <c r="K304">
        <v>291.60000000000002</v>
      </c>
      <c r="L304" s="42">
        <f t="shared" si="28"/>
        <v>9.636488340192044E-2</v>
      </c>
    </row>
    <row r="305" spans="1:12" x14ac:dyDescent="0.2">
      <c r="A305">
        <v>2016</v>
      </c>
      <c r="B305" t="s">
        <v>78</v>
      </c>
      <c r="C305" t="s">
        <v>382</v>
      </c>
      <c r="D305">
        <v>10.8</v>
      </c>
      <c r="E305">
        <v>118.36</v>
      </c>
      <c r="F305">
        <v>9.5</v>
      </c>
      <c r="G305">
        <v>0</v>
      </c>
      <c r="H305">
        <v>0</v>
      </c>
      <c r="I305">
        <v>0</v>
      </c>
      <c r="J305">
        <v>0</v>
      </c>
      <c r="K305">
        <v>138.66</v>
      </c>
      <c r="L305" s="42">
        <f>D305/K305</f>
        <v>7.7888360017308533E-2</v>
      </c>
    </row>
    <row r="306" spans="1:12" x14ac:dyDescent="0.2">
      <c r="A306">
        <v>2016</v>
      </c>
      <c r="B306" t="s">
        <v>63</v>
      </c>
      <c r="C306" t="s">
        <v>452</v>
      </c>
      <c r="D306">
        <v>4.5999999999999996</v>
      </c>
      <c r="E306">
        <v>85.7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90.3</v>
      </c>
      <c r="L306" s="42">
        <f>D306/K306</f>
        <v>5.0941306755260242E-2</v>
      </c>
    </row>
    <row r="307" spans="1:12" x14ac:dyDescent="0.2">
      <c r="A307">
        <v>2016</v>
      </c>
      <c r="B307" t="s">
        <v>420</v>
      </c>
      <c r="D307">
        <f>SUM(D264:D306)</f>
        <v>2116.33</v>
      </c>
      <c r="E307">
        <f t="shared" ref="E307" si="30">SUM(E264:E306)</f>
        <v>23100.32</v>
      </c>
      <c r="F307">
        <f t="shared" ref="F307" si="31">SUM(F264:F306)</f>
        <v>2502.6999999999998</v>
      </c>
      <c r="G307">
        <f t="shared" ref="G307" si="32">SUM(G264:G306)</f>
        <v>153.75</v>
      </c>
      <c r="H307">
        <f t="shared" ref="H307" si="33">SUM(H264:H306)</f>
        <v>15.3</v>
      </c>
      <c r="I307">
        <f t="shared" ref="I307" si="34">SUM(I264:I306)</f>
        <v>139</v>
      </c>
      <c r="J307">
        <f t="shared" ref="J307" si="35">SUM(J264:J306)</f>
        <v>4.5</v>
      </c>
      <c r="K307">
        <f t="shared" ref="K307" si="36">SUM(K264:K306)</f>
        <v>28031.9</v>
      </c>
      <c r="L307" s="42">
        <f t="shared" ref="L307:L352" si="37">D307/K307</f>
        <v>7.5497201402687647E-2</v>
      </c>
    </row>
    <row r="308" spans="1:12" s="49" customFormat="1" ht="13.5" thickBot="1" x14ac:dyDescent="0.25">
      <c r="A308" s="49">
        <v>2016</v>
      </c>
      <c r="B308" s="49" t="s">
        <v>448</v>
      </c>
      <c r="D308" s="49">
        <f>D307-D275</f>
        <v>2035.33</v>
      </c>
      <c r="E308" s="49">
        <f t="shared" ref="E308:K308" si="38">E307-E275</f>
        <v>22911.07</v>
      </c>
      <c r="F308" s="49">
        <f t="shared" si="38"/>
        <v>1706.7999999999997</v>
      </c>
      <c r="G308" s="49">
        <f t="shared" si="38"/>
        <v>0</v>
      </c>
      <c r="H308" s="49">
        <f t="shared" si="38"/>
        <v>0.30000000000000071</v>
      </c>
      <c r="I308" s="49">
        <f t="shared" si="38"/>
        <v>0</v>
      </c>
      <c r="J308" s="49">
        <f t="shared" si="38"/>
        <v>4.5</v>
      </c>
      <c r="K308" s="49">
        <f t="shared" si="38"/>
        <v>26658</v>
      </c>
      <c r="L308" s="50">
        <f t="shared" si="37"/>
        <v>7.6349688648810865E-2</v>
      </c>
    </row>
    <row r="309" spans="1:12" x14ac:dyDescent="0.2">
      <c r="A309" s="16">
        <v>2017</v>
      </c>
      <c r="B309" s="16">
        <v>2</v>
      </c>
      <c r="C309" s="16" t="s">
        <v>372</v>
      </c>
      <c r="D309" s="16">
        <v>11.8</v>
      </c>
      <c r="E309" s="16">
        <v>396.09</v>
      </c>
      <c r="F309" s="16">
        <v>69.95</v>
      </c>
      <c r="G309" s="16">
        <v>0</v>
      </c>
      <c r="H309" s="16">
        <v>0</v>
      </c>
      <c r="I309" s="16">
        <v>0</v>
      </c>
      <c r="J309" s="16">
        <v>0</v>
      </c>
      <c r="K309" s="16">
        <v>477.84</v>
      </c>
      <c r="L309" s="48">
        <f t="shared" si="37"/>
        <v>2.4694458396115858E-2</v>
      </c>
    </row>
    <row r="310" spans="1:12" x14ac:dyDescent="0.2">
      <c r="A310" s="16">
        <v>2017</v>
      </c>
      <c r="B310" s="16">
        <v>3</v>
      </c>
      <c r="C310" s="16" t="s">
        <v>373</v>
      </c>
      <c r="D310" s="16">
        <v>14.1</v>
      </c>
      <c r="E310" s="16">
        <v>100.8</v>
      </c>
      <c r="F310" s="16">
        <v>9.3000000000000007</v>
      </c>
      <c r="G310" s="16">
        <v>0</v>
      </c>
      <c r="H310" s="16">
        <v>0</v>
      </c>
      <c r="I310" s="16">
        <v>0</v>
      </c>
      <c r="J310" s="16">
        <v>0</v>
      </c>
      <c r="K310" s="16">
        <v>124.2</v>
      </c>
      <c r="L310" s="48">
        <f t="shared" si="37"/>
        <v>0.11352657004830917</v>
      </c>
    </row>
    <row r="311" spans="1:12" x14ac:dyDescent="0.2">
      <c r="A311" s="16">
        <v>2017</v>
      </c>
      <c r="B311" s="16">
        <v>4</v>
      </c>
      <c r="C311" s="16" t="s">
        <v>374</v>
      </c>
      <c r="D311" s="16">
        <v>40</v>
      </c>
      <c r="E311" s="16">
        <v>202.6</v>
      </c>
      <c r="F311" s="16">
        <v>13.5</v>
      </c>
      <c r="G311" s="16">
        <v>0</v>
      </c>
      <c r="H311" s="16">
        <v>0</v>
      </c>
      <c r="I311" s="16">
        <v>0</v>
      </c>
      <c r="J311" s="16">
        <v>0</v>
      </c>
      <c r="K311" s="16">
        <v>256.10000000000002</v>
      </c>
      <c r="L311" s="48">
        <f t="shared" si="37"/>
        <v>0.1561889886762983</v>
      </c>
    </row>
    <row r="312" spans="1:12" x14ac:dyDescent="0.2">
      <c r="A312" s="16">
        <v>2017</v>
      </c>
      <c r="B312" s="16">
        <v>5</v>
      </c>
      <c r="C312" s="16" t="s">
        <v>378</v>
      </c>
      <c r="D312" s="16">
        <v>54.4</v>
      </c>
      <c r="E312" s="16">
        <v>623.22</v>
      </c>
      <c r="F312" s="16">
        <v>126.74</v>
      </c>
      <c r="G312" s="16">
        <v>0</v>
      </c>
      <c r="H312" s="16">
        <v>0</v>
      </c>
      <c r="I312" s="16">
        <v>0</v>
      </c>
      <c r="J312" s="16">
        <v>0</v>
      </c>
      <c r="K312" s="16">
        <v>804.36</v>
      </c>
      <c r="L312" s="48">
        <f t="shared" si="37"/>
        <v>6.7631408821920536E-2</v>
      </c>
    </row>
    <row r="313" spans="1:12" x14ac:dyDescent="0.2">
      <c r="A313" s="16">
        <v>2017</v>
      </c>
      <c r="B313" s="16">
        <v>6</v>
      </c>
      <c r="C313" s="16" t="s">
        <v>380</v>
      </c>
      <c r="D313" s="16">
        <v>75.37</v>
      </c>
      <c r="E313" s="16">
        <v>861.74</v>
      </c>
      <c r="F313" s="16">
        <v>7.65</v>
      </c>
      <c r="G313" s="16">
        <v>0</v>
      </c>
      <c r="H313" s="16">
        <v>0</v>
      </c>
      <c r="I313" s="16">
        <v>0</v>
      </c>
      <c r="J313" s="16">
        <v>0</v>
      </c>
      <c r="K313" s="16">
        <v>944.76</v>
      </c>
      <c r="L313" s="48">
        <f t="shared" si="37"/>
        <v>7.9776874550150312E-2</v>
      </c>
    </row>
    <row r="314" spans="1:12" x14ac:dyDescent="0.2">
      <c r="A314" s="16">
        <v>2017</v>
      </c>
      <c r="B314" s="16">
        <v>7</v>
      </c>
      <c r="C314" s="16" t="s">
        <v>381</v>
      </c>
      <c r="D314" s="16">
        <v>126.65</v>
      </c>
      <c r="E314" s="16">
        <v>998.65</v>
      </c>
      <c r="F314" s="16">
        <v>130.55000000000001</v>
      </c>
      <c r="G314" s="16">
        <v>0</v>
      </c>
      <c r="H314" s="16">
        <v>0</v>
      </c>
      <c r="I314" s="16">
        <v>0</v>
      </c>
      <c r="J314" s="16">
        <v>0</v>
      </c>
      <c r="K314" s="16">
        <v>1255.8499999999999</v>
      </c>
      <c r="L314" s="48">
        <f t="shared" si="37"/>
        <v>0.10084803121391887</v>
      </c>
    </row>
    <row r="315" spans="1:12" x14ac:dyDescent="0.2">
      <c r="A315" s="16">
        <v>2017</v>
      </c>
      <c r="B315" s="16">
        <v>8</v>
      </c>
      <c r="C315" s="16" t="s">
        <v>85</v>
      </c>
      <c r="D315" s="16">
        <v>63.8</v>
      </c>
      <c r="E315" s="16">
        <v>556.51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620.30999999999995</v>
      </c>
      <c r="L315" s="48">
        <f t="shared" si="37"/>
        <v>0.10285179990649837</v>
      </c>
    </row>
    <row r="316" spans="1:12" x14ac:dyDescent="0.2">
      <c r="A316" s="16">
        <v>2017</v>
      </c>
      <c r="B316" s="16">
        <v>9</v>
      </c>
      <c r="C316" s="16" t="s">
        <v>443</v>
      </c>
      <c r="D316" s="16">
        <v>93.43</v>
      </c>
      <c r="E316" s="16">
        <v>547.07000000000005</v>
      </c>
      <c r="F316" s="16">
        <v>87.1</v>
      </c>
      <c r="G316" s="16">
        <v>0</v>
      </c>
      <c r="H316" s="16">
        <v>0</v>
      </c>
      <c r="I316" s="16">
        <v>0</v>
      </c>
      <c r="J316" s="16">
        <v>1.1399999999999999</v>
      </c>
      <c r="K316" s="16">
        <v>728.74</v>
      </c>
      <c r="L316" s="48">
        <f t="shared" si="37"/>
        <v>0.1282075911847847</v>
      </c>
    </row>
    <row r="317" spans="1:12" x14ac:dyDescent="0.2">
      <c r="A317" s="16">
        <v>2017</v>
      </c>
      <c r="B317" s="16">
        <v>10</v>
      </c>
      <c r="C317" s="16" t="s">
        <v>397</v>
      </c>
      <c r="D317" s="16">
        <v>62.5</v>
      </c>
      <c r="E317" s="16">
        <v>587.72</v>
      </c>
      <c r="F317" s="16">
        <v>46.34</v>
      </c>
      <c r="G317" s="16">
        <v>0</v>
      </c>
      <c r="H317" s="16">
        <v>0</v>
      </c>
      <c r="I317" s="16">
        <v>0</v>
      </c>
      <c r="J317" s="16">
        <v>0</v>
      </c>
      <c r="K317" s="16">
        <v>696.56</v>
      </c>
      <c r="L317" s="48">
        <f t="shared" si="37"/>
        <v>8.9726656712989558E-2</v>
      </c>
    </row>
    <row r="318" spans="1:12" x14ac:dyDescent="0.2">
      <c r="A318" s="16">
        <v>2017</v>
      </c>
      <c r="B318" s="16">
        <v>11</v>
      </c>
      <c r="C318" s="16" t="s">
        <v>439</v>
      </c>
      <c r="D318" s="16">
        <v>91.7</v>
      </c>
      <c r="E318" s="16">
        <v>668.2</v>
      </c>
      <c r="F318" s="16">
        <v>44.65</v>
      </c>
      <c r="G318" s="16">
        <v>0</v>
      </c>
      <c r="H318" s="16">
        <v>0</v>
      </c>
      <c r="I318" s="16">
        <v>0</v>
      </c>
      <c r="J318" s="16">
        <v>0</v>
      </c>
      <c r="K318" s="16">
        <v>804.55</v>
      </c>
      <c r="L318" s="48">
        <f t="shared" si="37"/>
        <v>0.11397675719346219</v>
      </c>
    </row>
    <row r="319" spans="1:12" x14ac:dyDescent="0.2">
      <c r="A319" s="16">
        <v>2017</v>
      </c>
      <c r="B319" s="16">
        <v>12</v>
      </c>
      <c r="C319" s="16" t="s">
        <v>102</v>
      </c>
      <c r="D319" s="16">
        <v>81.150000000000006</v>
      </c>
      <c r="E319" s="16">
        <v>1032.56</v>
      </c>
      <c r="F319" s="16">
        <v>67.2</v>
      </c>
      <c r="G319" s="16">
        <v>0</v>
      </c>
      <c r="H319" s="16">
        <v>0</v>
      </c>
      <c r="I319" s="16">
        <v>0</v>
      </c>
      <c r="J319" s="16">
        <v>0</v>
      </c>
      <c r="K319" s="16">
        <v>1180.9100000000001</v>
      </c>
      <c r="L319" s="48">
        <f t="shared" si="37"/>
        <v>6.8718191902854581E-2</v>
      </c>
    </row>
    <row r="320" spans="1:12" x14ac:dyDescent="0.2">
      <c r="A320" s="16">
        <v>2017</v>
      </c>
      <c r="B320" s="16">
        <v>13</v>
      </c>
      <c r="C320" s="16" t="s">
        <v>184</v>
      </c>
      <c r="D320" s="16">
        <v>81</v>
      </c>
      <c r="E320" s="16">
        <v>188</v>
      </c>
      <c r="F320" s="16">
        <v>678.5</v>
      </c>
      <c r="G320" s="16">
        <v>153.75</v>
      </c>
      <c r="H320" s="16">
        <v>15</v>
      </c>
      <c r="I320" s="16">
        <v>148</v>
      </c>
      <c r="J320" s="16">
        <v>0</v>
      </c>
      <c r="K320" s="16">
        <v>1264.25</v>
      </c>
      <c r="L320" s="48">
        <f t="shared" si="37"/>
        <v>6.406960648605893E-2</v>
      </c>
    </row>
    <row r="321" spans="1:12" x14ac:dyDescent="0.2">
      <c r="A321" s="16">
        <v>2017</v>
      </c>
      <c r="B321" s="16">
        <v>14</v>
      </c>
      <c r="C321" s="16" t="s">
        <v>449</v>
      </c>
      <c r="D321" s="16">
        <v>8</v>
      </c>
      <c r="E321" s="16">
        <v>232.05</v>
      </c>
      <c r="F321" s="16">
        <v>4.5</v>
      </c>
      <c r="G321" s="16">
        <v>0</v>
      </c>
      <c r="H321" s="16">
        <v>0</v>
      </c>
      <c r="I321" s="16">
        <v>0</v>
      </c>
      <c r="J321" s="16">
        <v>0.6</v>
      </c>
      <c r="K321" s="16">
        <v>245.15</v>
      </c>
      <c r="L321" s="48">
        <f t="shared" si="37"/>
        <v>3.263308178666123E-2</v>
      </c>
    </row>
    <row r="322" spans="1:12" x14ac:dyDescent="0.2">
      <c r="A322" s="16">
        <v>2017</v>
      </c>
      <c r="B322" s="16">
        <v>15</v>
      </c>
      <c r="C322" s="16" t="s">
        <v>440</v>
      </c>
      <c r="D322" s="16">
        <v>15.8</v>
      </c>
      <c r="E322" s="16">
        <v>281.25</v>
      </c>
      <c r="F322" s="16">
        <v>9</v>
      </c>
      <c r="G322" s="16">
        <v>0</v>
      </c>
      <c r="H322" s="16">
        <v>0</v>
      </c>
      <c r="I322" s="16">
        <v>0</v>
      </c>
      <c r="J322" s="16">
        <v>0</v>
      </c>
      <c r="K322" s="16">
        <v>306.05</v>
      </c>
      <c r="L322" s="48">
        <f t="shared" si="37"/>
        <v>5.1625551380493385E-2</v>
      </c>
    </row>
    <row r="323" spans="1:12" x14ac:dyDescent="0.2">
      <c r="A323" s="16">
        <v>2017</v>
      </c>
      <c r="B323" s="16">
        <v>16</v>
      </c>
      <c r="C323" s="16" t="s">
        <v>435</v>
      </c>
      <c r="D323" s="16">
        <v>6.8</v>
      </c>
      <c r="E323" s="16">
        <v>382.55</v>
      </c>
      <c r="F323" s="16">
        <v>11.8</v>
      </c>
      <c r="G323" s="16">
        <v>0</v>
      </c>
      <c r="H323" s="16">
        <v>0</v>
      </c>
      <c r="I323" s="16">
        <v>0</v>
      </c>
      <c r="J323" s="16">
        <v>0</v>
      </c>
      <c r="K323" s="16">
        <v>401.15</v>
      </c>
      <c r="L323" s="48">
        <f t="shared" si="37"/>
        <v>1.6951265112800699E-2</v>
      </c>
    </row>
    <row r="324" spans="1:12" x14ac:dyDescent="0.2">
      <c r="A324" s="16">
        <v>2017</v>
      </c>
      <c r="B324" s="16">
        <v>17</v>
      </c>
      <c r="C324" s="16" t="s">
        <v>398</v>
      </c>
      <c r="D324" s="16">
        <v>110.7</v>
      </c>
      <c r="E324" s="16">
        <v>782.23</v>
      </c>
      <c r="F324" s="16">
        <v>106.9</v>
      </c>
      <c r="G324" s="16">
        <v>0</v>
      </c>
      <c r="H324" s="16">
        <v>0</v>
      </c>
      <c r="I324" s="16">
        <v>0</v>
      </c>
      <c r="J324" s="16">
        <v>0</v>
      </c>
      <c r="K324" s="16">
        <v>999.83</v>
      </c>
      <c r="L324" s="48">
        <f t="shared" si="37"/>
        <v>0.11071882219977396</v>
      </c>
    </row>
    <row r="325" spans="1:12" x14ac:dyDescent="0.2">
      <c r="A325" s="16">
        <v>2017</v>
      </c>
      <c r="B325" s="16">
        <v>18</v>
      </c>
      <c r="C325" s="16" t="s">
        <v>441</v>
      </c>
      <c r="D325" s="16">
        <v>2</v>
      </c>
      <c r="E325" s="16">
        <v>136.59</v>
      </c>
      <c r="F325" s="16">
        <v>11.25</v>
      </c>
      <c r="G325" s="16">
        <v>0</v>
      </c>
      <c r="H325" s="16">
        <v>0</v>
      </c>
      <c r="I325" s="16">
        <v>0</v>
      </c>
      <c r="J325" s="16">
        <v>0</v>
      </c>
      <c r="K325" s="16">
        <v>149.84</v>
      </c>
      <c r="L325" s="48">
        <f t="shared" si="37"/>
        <v>1.3347570742124932E-2</v>
      </c>
    </row>
    <row r="326" spans="1:12" x14ac:dyDescent="0.2">
      <c r="A326" s="16">
        <v>2017</v>
      </c>
      <c r="B326" s="16">
        <v>19</v>
      </c>
      <c r="C326" s="16" t="s">
        <v>436</v>
      </c>
      <c r="D326" s="16">
        <v>42.25</v>
      </c>
      <c r="E326" s="16">
        <v>586.20000000000005</v>
      </c>
      <c r="F326" s="16">
        <v>30.4</v>
      </c>
      <c r="G326" s="16">
        <v>0</v>
      </c>
      <c r="H326" s="16">
        <v>0</v>
      </c>
      <c r="I326" s="16">
        <v>0</v>
      </c>
      <c r="J326" s="16">
        <v>0</v>
      </c>
      <c r="K326" s="16">
        <v>658.85</v>
      </c>
      <c r="L326" s="48">
        <f t="shared" si="37"/>
        <v>6.4126887758973974E-2</v>
      </c>
    </row>
    <row r="327" spans="1:12" x14ac:dyDescent="0.2">
      <c r="A327" s="16">
        <v>2017</v>
      </c>
      <c r="B327" s="16">
        <v>20</v>
      </c>
      <c r="C327" s="16" t="s">
        <v>447</v>
      </c>
      <c r="D327" s="16">
        <v>50.09</v>
      </c>
      <c r="E327" s="16">
        <v>868.78</v>
      </c>
      <c r="F327" s="16">
        <v>85.75</v>
      </c>
      <c r="G327" s="16">
        <v>0</v>
      </c>
      <c r="H327" s="16">
        <v>0</v>
      </c>
      <c r="I327" s="16">
        <v>0</v>
      </c>
      <c r="J327" s="16">
        <v>0</v>
      </c>
      <c r="K327" s="16">
        <v>1004.62</v>
      </c>
      <c r="L327" s="48">
        <f t="shared" si="37"/>
        <v>4.9859648424279833E-2</v>
      </c>
    </row>
    <row r="328" spans="1:12" x14ac:dyDescent="0.2">
      <c r="A328" s="16">
        <v>2017</v>
      </c>
      <c r="B328" s="16">
        <v>21</v>
      </c>
      <c r="C328" s="16" t="s">
        <v>445</v>
      </c>
      <c r="D328" s="16">
        <v>34.35</v>
      </c>
      <c r="E328" s="16">
        <v>455.01</v>
      </c>
      <c r="F328" s="16">
        <v>21.5</v>
      </c>
      <c r="G328" s="16">
        <v>0</v>
      </c>
      <c r="H328" s="16">
        <v>0</v>
      </c>
      <c r="I328" s="16">
        <v>0</v>
      </c>
      <c r="J328" s="16">
        <v>0</v>
      </c>
      <c r="K328" s="16">
        <v>510.86</v>
      </c>
      <c r="L328" s="48">
        <f t="shared" si="37"/>
        <v>6.7239556825744826E-2</v>
      </c>
    </row>
    <row r="329" spans="1:12" x14ac:dyDescent="0.2">
      <c r="A329" s="16">
        <v>2017</v>
      </c>
      <c r="B329" s="16">
        <v>22</v>
      </c>
      <c r="C329" s="16" t="s">
        <v>444</v>
      </c>
      <c r="D329" s="16">
        <v>107.1</v>
      </c>
      <c r="E329" s="16">
        <v>984.95</v>
      </c>
      <c r="F329" s="16">
        <v>84.9</v>
      </c>
      <c r="G329" s="16">
        <v>0</v>
      </c>
      <c r="H329" s="16">
        <v>0</v>
      </c>
      <c r="I329" s="16">
        <v>0</v>
      </c>
      <c r="J329" s="16">
        <v>0</v>
      </c>
      <c r="K329" s="16">
        <v>1176.95</v>
      </c>
      <c r="L329" s="48">
        <f t="shared" si="37"/>
        <v>9.0997918348273074E-2</v>
      </c>
    </row>
    <row r="330" spans="1:12" x14ac:dyDescent="0.2">
      <c r="A330" s="16">
        <v>2017</v>
      </c>
      <c r="B330" s="16">
        <v>23</v>
      </c>
      <c r="C330" s="16" t="s">
        <v>438</v>
      </c>
      <c r="D330" s="16">
        <v>42.75</v>
      </c>
      <c r="E330" s="16">
        <v>405.18</v>
      </c>
      <c r="F330" s="16">
        <v>14.04</v>
      </c>
      <c r="G330" s="16">
        <v>0</v>
      </c>
      <c r="H330" s="16">
        <v>0</v>
      </c>
      <c r="I330" s="16">
        <v>0</v>
      </c>
      <c r="J330" s="16">
        <v>0</v>
      </c>
      <c r="K330" s="16">
        <v>461.97</v>
      </c>
      <c r="L330" s="48">
        <f t="shared" si="37"/>
        <v>9.2538476524449631E-2</v>
      </c>
    </row>
    <row r="331" spans="1:12" x14ac:dyDescent="0.2">
      <c r="A331" s="16">
        <v>2017</v>
      </c>
      <c r="B331" s="16">
        <v>24</v>
      </c>
      <c r="C331" s="16" t="s">
        <v>434</v>
      </c>
      <c r="D331" s="16">
        <v>0</v>
      </c>
      <c r="E331" s="16">
        <v>153.65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153.65</v>
      </c>
      <c r="L331" s="48">
        <f t="shared" si="37"/>
        <v>0</v>
      </c>
    </row>
    <row r="332" spans="1:12" x14ac:dyDescent="0.2">
      <c r="A332" s="16">
        <v>2017</v>
      </c>
      <c r="B332" s="16">
        <v>25</v>
      </c>
      <c r="C332" s="16" t="s">
        <v>399</v>
      </c>
      <c r="D332" s="16">
        <v>31.2</v>
      </c>
      <c r="E332" s="16">
        <v>413.75</v>
      </c>
      <c r="F332" s="16">
        <v>60.7</v>
      </c>
      <c r="G332" s="16">
        <v>0</v>
      </c>
      <c r="H332" s="16">
        <v>0</v>
      </c>
      <c r="I332" s="16">
        <v>0</v>
      </c>
      <c r="J332" s="16">
        <v>0</v>
      </c>
      <c r="K332" s="16">
        <v>505.65</v>
      </c>
      <c r="L332" s="48">
        <f t="shared" si="37"/>
        <v>6.1702758825274401E-2</v>
      </c>
    </row>
    <row r="333" spans="1:12" x14ac:dyDescent="0.2">
      <c r="A333" s="16">
        <v>2017</v>
      </c>
      <c r="B333" s="16">
        <v>26</v>
      </c>
      <c r="C333" s="16" t="s">
        <v>400</v>
      </c>
      <c r="D333" s="16">
        <v>200.1</v>
      </c>
      <c r="E333" s="16">
        <v>1326.1</v>
      </c>
      <c r="F333" s="16">
        <v>165.45</v>
      </c>
      <c r="G333" s="16">
        <v>0</v>
      </c>
      <c r="H333" s="16">
        <v>0</v>
      </c>
      <c r="I333" s="16">
        <v>0</v>
      </c>
      <c r="J333" s="16">
        <v>0</v>
      </c>
      <c r="K333" s="16">
        <v>1691.65</v>
      </c>
      <c r="L333" s="48">
        <f t="shared" si="37"/>
        <v>0.11828687967369135</v>
      </c>
    </row>
    <row r="334" spans="1:12" x14ac:dyDescent="0.2">
      <c r="A334" s="16">
        <v>2017</v>
      </c>
      <c r="B334" s="16">
        <v>27</v>
      </c>
      <c r="C334" s="16" t="s">
        <v>442</v>
      </c>
      <c r="D334" s="16">
        <v>62.5</v>
      </c>
      <c r="E334" s="16">
        <v>603.91</v>
      </c>
      <c r="F334" s="16">
        <v>53.78</v>
      </c>
      <c r="G334" s="16">
        <v>0</v>
      </c>
      <c r="H334" s="16">
        <v>0</v>
      </c>
      <c r="I334" s="16">
        <v>0</v>
      </c>
      <c r="J334" s="16">
        <v>0</v>
      </c>
      <c r="K334" s="16">
        <v>720.19</v>
      </c>
      <c r="L334" s="48">
        <f t="shared" si="37"/>
        <v>8.678265457726432E-2</v>
      </c>
    </row>
    <row r="335" spans="1:12" x14ac:dyDescent="0.2">
      <c r="A335" s="16">
        <v>2017</v>
      </c>
      <c r="B335" s="16">
        <v>28</v>
      </c>
      <c r="C335" s="16" t="s">
        <v>446</v>
      </c>
      <c r="D335" s="16">
        <v>106.6</v>
      </c>
      <c r="E335" s="16">
        <v>1005.91</v>
      </c>
      <c r="F335" s="16">
        <v>122.75</v>
      </c>
      <c r="G335" s="16">
        <v>0</v>
      </c>
      <c r="H335" s="16">
        <v>0</v>
      </c>
      <c r="I335" s="16">
        <v>0</v>
      </c>
      <c r="J335" s="16">
        <v>0</v>
      </c>
      <c r="K335" s="16">
        <v>1235.26</v>
      </c>
      <c r="L335" s="48">
        <f t="shared" si="37"/>
        <v>8.6297621553357184E-2</v>
      </c>
    </row>
    <row r="336" spans="1:12" x14ac:dyDescent="0.2">
      <c r="A336" s="16">
        <v>2017</v>
      </c>
      <c r="B336" s="16">
        <v>29</v>
      </c>
      <c r="C336" s="16" t="s">
        <v>213</v>
      </c>
      <c r="D336" s="16">
        <v>60.78</v>
      </c>
      <c r="E336" s="16">
        <v>607.89</v>
      </c>
      <c r="F336" s="16">
        <v>12</v>
      </c>
      <c r="G336" s="16">
        <v>0</v>
      </c>
      <c r="H336" s="16">
        <v>0</v>
      </c>
      <c r="I336" s="16">
        <v>0</v>
      </c>
      <c r="J336" s="16">
        <v>0</v>
      </c>
      <c r="K336" s="16">
        <v>680.67</v>
      </c>
      <c r="L336" s="48">
        <f t="shared" si="37"/>
        <v>8.9294371721979821E-2</v>
      </c>
    </row>
    <row r="337" spans="1:12" x14ac:dyDescent="0.2">
      <c r="A337" s="16">
        <v>2017</v>
      </c>
      <c r="B337" s="16">
        <v>30</v>
      </c>
      <c r="C337" s="16" t="s">
        <v>403</v>
      </c>
      <c r="D337" s="16">
        <v>28.89</v>
      </c>
      <c r="E337" s="16">
        <v>216.22</v>
      </c>
      <c r="F337" s="16">
        <v>16.5</v>
      </c>
      <c r="G337" s="16">
        <v>0</v>
      </c>
      <c r="H337" s="16">
        <v>0</v>
      </c>
      <c r="I337" s="16">
        <v>0</v>
      </c>
      <c r="J337" s="16">
        <v>0</v>
      </c>
      <c r="K337" s="16">
        <v>261.61</v>
      </c>
      <c r="L337" s="48">
        <f t="shared" si="37"/>
        <v>0.11043155842666565</v>
      </c>
    </row>
    <row r="338" spans="1:12" x14ac:dyDescent="0.2">
      <c r="A338" s="16">
        <v>2017</v>
      </c>
      <c r="B338" s="16">
        <v>31</v>
      </c>
      <c r="C338" s="16" t="s">
        <v>236</v>
      </c>
      <c r="D338" s="16">
        <v>57.08</v>
      </c>
      <c r="E338" s="16">
        <v>337.26</v>
      </c>
      <c r="F338" s="16">
        <v>41.3</v>
      </c>
      <c r="G338" s="16">
        <v>0</v>
      </c>
      <c r="H338" s="16">
        <v>0</v>
      </c>
      <c r="I338" s="16">
        <v>0</v>
      </c>
      <c r="J338" s="16">
        <v>3.4</v>
      </c>
      <c r="K338" s="16">
        <v>439.04</v>
      </c>
      <c r="L338" s="48">
        <f t="shared" si="37"/>
        <v>0.13001093294460642</v>
      </c>
    </row>
    <row r="339" spans="1:12" x14ac:dyDescent="0.2">
      <c r="A339" s="16">
        <v>2017</v>
      </c>
      <c r="B339" s="16">
        <v>32</v>
      </c>
      <c r="C339" s="16" t="s">
        <v>406</v>
      </c>
      <c r="D339" s="16">
        <v>203.94</v>
      </c>
      <c r="E339" s="16">
        <v>1250.74</v>
      </c>
      <c r="F339" s="16">
        <v>117</v>
      </c>
      <c r="G339" s="16">
        <v>0</v>
      </c>
      <c r="H339" s="16">
        <v>0</v>
      </c>
      <c r="I339" s="16">
        <v>0</v>
      </c>
      <c r="J339" s="16">
        <v>0</v>
      </c>
      <c r="K339" s="16">
        <v>1571.68</v>
      </c>
      <c r="L339" s="48">
        <f t="shared" si="37"/>
        <v>0.12975923852183649</v>
      </c>
    </row>
    <row r="340" spans="1:12" x14ac:dyDescent="0.2">
      <c r="A340" s="16">
        <v>2017</v>
      </c>
      <c r="B340" s="16">
        <v>33</v>
      </c>
      <c r="C340" s="16" t="s">
        <v>407</v>
      </c>
      <c r="D340" s="16">
        <v>18.05</v>
      </c>
      <c r="E340" s="16">
        <v>344.7</v>
      </c>
      <c r="F340" s="16">
        <v>31.5</v>
      </c>
      <c r="G340" s="16">
        <v>0</v>
      </c>
      <c r="H340" s="16">
        <v>0</v>
      </c>
      <c r="I340" s="16">
        <v>0</v>
      </c>
      <c r="J340" s="16">
        <v>0</v>
      </c>
      <c r="K340" s="16">
        <v>394.25</v>
      </c>
      <c r="L340" s="48">
        <f t="shared" si="37"/>
        <v>4.5783132530120486E-2</v>
      </c>
    </row>
    <row r="341" spans="1:12" x14ac:dyDescent="0.2">
      <c r="A341" s="16">
        <v>2017</v>
      </c>
      <c r="B341" s="16">
        <v>34</v>
      </c>
      <c r="C341" s="16" t="s">
        <v>409</v>
      </c>
      <c r="D341" s="16">
        <v>32.700000000000003</v>
      </c>
      <c r="E341" s="16">
        <v>512.5</v>
      </c>
      <c r="F341" s="16">
        <v>26.3</v>
      </c>
      <c r="G341" s="16">
        <v>0</v>
      </c>
      <c r="H341" s="16">
        <v>0</v>
      </c>
      <c r="I341" s="16">
        <v>0</v>
      </c>
      <c r="J341" s="16">
        <v>0</v>
      </c>
      <c r="K341" s="16">
        <v>571.5</v>
      </c>
      <c r="L341" s="48">
        <f t="shared" si="37"/>
        <v>5.7217847769028878E-2</v>
      </c>
    </row>
    <row r="342" spans="1:12" x14ac:dyDescent="0.2">
      <c r="A342" s="16">
        <v>2017</v>
      </c>
      <c r="B342" s="16">
        <v>35</v>
      </c>
      <c r="C342" s="16" t="s">
        <v>433</v>
      </c>
      <c r="D342" s="16">
        <v>57.35</v>
      </c>
      <c r="E342" s="16">
        <v>583.11</v>
      </c>
      <c r="F342" s="16">
        <v>21</v>
      </c>
      <c r="G342" s="16">
        <v>0</v>
      </c>
      <c r="H342" s="16">
        <v>0</v>
      </c>
      <c r="I342" s="16">
        <v>0</v>
      </c>
      <c r="J342" s="16">
        <v>0</v>
      </c>
      <c r="K342" s="16">
        <v>661.46</v>
      </c>
      <c r="L342" s="48">
        <f t="shared" si="37"/>
        <v>8.6702143742629939E-2</v>
      </c>
    </row>
    <row r="343" spans="1:12" x14ac:dyDescent="0.2">
      <c r="A343" s="16">
        <v>2017</v>
      </c>
      <c r="B343" s="16">
        <v>36</v>
      </c>
      <c r="C343" s="16" t="s">
        <v>404</v>
      </c>
      <c r="D343" s="16">
        <v>95</v>
      </c>
      <c r="E343" s="16">
        <v>680</v>
      </c>
      <c r="F343" s="16">
        <v>32.5</v>
      </c>
      <c r="G343" s="16">
        <v>0</v>
      </c>
      <c r="H343" s="16">
        <v>0</v>
      </c>
      <c r="I343" s="16">
        <v>0</v>
      </c>
      <c r="J343" s="16">
        <v>0</v>
      </c>
      <c r="K343" s="16">
        <v>807.5</v>
      </c>
      <c r="L343" s="48">
        <f t="shared" si="37"/>
        <v>0.11764705882352941</v>
      </c>
    </row>
    <row r="344" spans="1:12" x14ac:dyDescent="0.2">
      <c r="A344" s="16">
        <v>2017</v>
      </c>
      <c r="B344" s="16">
        <v>37</v>
      </c>
      <c r="C344" s="16" t="s">
        <v>451</v>
      </c>
      <c r="D344" s="16">
        <v>0</v>
      </c>
      <c r="E344" s="16">
        <v>341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341</v>
      </c>
      <c r="L344" s="48">
        <f t="shared" si="37"/>
        <v>0</v>
      </c>
    </row>
    <row r="345" spans="1:12" x14ac:dyDescent="0.2">
      <c r="A345" s="16">
        <v>2017</v>
      </c>
      <c r="B345" s="16">
        <v>39</v>
      </c>
      <c r="C345" s="16" t="s">
        <v>376</v>
      </c>
      <c r="D345" s="16">
        <v>50.1</v>
      </c>
      <c r="E345" s="16">
        <v>647.45000000000005</v>
      </c>
      <c r="F345" s="16">
        <v>67.8</v>
      </c>
      <c r="G345" s="16">
        <v>0</v>
      </c>
      <c r="H345" s="16">
        <v>0</v>
      </c>
      <c r="I345" s="16">
        <v>0</v>
      </c>
      <c r="J345" s="16">
        <v>0</v>
      </c>
      <c r="K345" s="16">
        <v>765.35</v>
      </c>
      <c r="L345" s="48">
        <f t="shared" si="37"/>
        <v>6.5460246945841766E-2</v>
      </c>
    </row>
    <row r="346" spans="1:12" x14ac:dyDescent="0.2">
      <c r="A346" s="16">
        <v>2017</v>
      </c>
      <c r="B346" s="16">
        <v>40</v>
      </c>
      <c r="C346" s="16" t="s">
        <v>450</v>
      </c>
      <c r="D346" s="16">
        <v>0</v>
      </c>
      <c r="E346" s="16">
        <v>134.19999999999999</v>
      </c>
      <c r="F346" s="16">
        <v>4.5</v>
      </c>
      <c r="G346" s="16">
        <v>0</v>
      </c>
      <c r="H346" s="16">
        <v>0</v>
      </c>
      <c r="I346" s="16">
        <v>0</v>
      </c>
      <c r="J346" s="16">
        <v>0</v>
      </c>
      <c r="K346" s="16">
        <v>138.69999999999999</v>
      </c>
      <c r="L346" s="48">
        <f t="shared" si="37"/>
        <v>0</v>
      </c>
    </row>
    <row r="347" spans="1:12" x14ac:dyDescent="0.2">
      <c r="A347" s="16">
        <v>2017</v>
      </c>
      <c r="B347" s="16">
        <v>41</v>
      </c>
      <c r="C347" s="16" t="s">
        <v>408</v>
      </c>
      <c r="D347" s="16">
        <v>22.75</v>
      </c>
      <c r="E347" s="16">
        <v>184</v>
      </c>
      <c r="F347" s="16">
        <v>13.5</v>
      </c>
      <c r="G347" s="16">
        <v>0</v>
      </c>
      <c r="H347" s="16">
        <v>0</v>
      </c>
      <c r="I347" s="16">
        <v>0</v>
      </c>
      <c r="J347" s="16">
        <v>0</v>
      </c>
      <c r="K347" s="16">
        <v>220.25</v>
      </c>
      <c r="L347" s="48">
        <f t="shared" si="37"/>
        <v>0.10329171396140749</v>
      </c>
    </row>
    <row r="348" spans="1:12" x14ac:dyDescent="0.2">
      <c r="A348" s="16">
        <v>2017</v>
      </c>
      <c r="B348" s="16">
        <v>42</v>
      </c>
      <c r="C348" s="16" t="s">
        <v>437</v>
      </c>
      <c r="D348" s="16">
        <v>57.19</v>
      </c>
      <c r="E348" s="16">
        <v>354.85</v>
      </c>
      <c r="F348" s="16">
        <v>55.15</v>
      </c>
      <c r="G348" s="16">
        <v>0</v>
      </c>
      <c r="H348" s="16">
        <v>0</v>
      </c>
      <c r="I348" s="16">
        <v>0</v>
      </c>
      <c r="J348" s="16">
        <v>0</v>
      </c>
      <c r="K348" s="16">
        <v>467.19</v>
      </c>
      <c r="L348" s="48">
        <f t="shared" si="37"/>
        <v>0.12241272287506154</v>
      </c>
    </row>
    <row r="349" spans="1:12" x14ac:dyDescent="0.2">
      <c r="A349" s="16">
        <v>2017</v>
      </c>
      <c r="B349" s="16">
        <v>43</v>
      </c>
      <c r="C349" s="16" t="s">
        <v>405</v>
      </c>
      <c r="D349" s="16">
        <v>25.25</v>
      </c>
      <c r="E349" s="16">
        <v>227.35</v>
      </c>
      <c r="F349" s="16">
        <v>23.4</v>
      </c>
      <c r="G349" s="16">
        <v>0</v>
      </c>
      <c r="H349" s="16">
        <v>0</v>
      </c>
      <c r="I349" s="16">
        <v>0</v>
      </c>
      <c r="J349" s="16">
        <v>0</v>
      </c>
      <c r="K349" s="16">
        <v>276</v>
      </c>
      <c r="L349" s="48">
        <f t="shared" si="37"/>
        <v>9.1485507246376815E-2</v>
      </c>
    </row>
    <row r="350" spans="1:12" x14ac:dyDescent="0.2">
      <c r="A350" s="16">
        <v>2017</v>
      </c>
      <c r="B350" s="16">
        <v>44</v>
      </c>
      <c r="C350" s="16" t="s">
        <v>382</v>
      </c>
      <c r="D350" s="16">
        <v>10.55</v>
      </c>
      <c r="E350" s="16">
        <v>111.25</v>
      </c>
      <c r="F350" s="16">
        <v>9.5</v>
      </c>
      <c r="G350" s="16">
        <v>0</v>
      </c>
      <c r="H350" s="16">
        <v>0</v>
      </c>
      <c r="I350" s="16">
        <v>0</v>
      </c>
      <c r="J350" s="16">
        <v>0</v>
      </c>
      <c r="K350" s="16">
        <v>131.30000000000001</v>
      </c>
      <c r="L350" s="48">
        <f t="shared" si="37"/>
        <v>8.0350342726580343E-2</v>
      </c>
    </row>
    <row r="351" spans="1:12" x14ac:dyDescent="0.2">
      <c r="A351" s="16">
        <v>2017</v>
      </c>
      <c r="B351" s="16">
        <v>98</v>
      </c>
      <c r="C351" s="16" t="s">
        <v>452</v>
      </c>
      <c r="D351" s="16">
        <v>4.5999999999999996</v>
      </c>
      <c r="E351" s="16">
        <v>85.7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90.3</v>
      </c>
      <c r="L351" s="48">
        <f t="shared" si="37"/>
        <v>5.0941306755260242E-2</v>
      </c>
    </row>
    <row r="352" spans="1:12" x14ac:dyDescent="0.2">
      <c r="A352" s="16">
        <v>2017</v>
      </c>
      <c r="B352" s="16">
        <v>99</v>
      </c>
      <c r="C352" s="16" t="s">
        <v>453</v>
      </c>
      <c r="D352" s="16">
        <v>0</v>
      </c>
      <c r="E352" s="16">
        <v>180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180</v>
      </c>
      <c r="L352" s="48">
        <f t="shared" si="37"/>
        <v>0</v>
      </c>
    </row>
    <row r="353" spans="1:12" x14ac:dyDescent="0.2">
      <c r="A353">
        <v>2017</v>
      </c>
      <c r="B353" t="s">
        <v>420</v>
      </c>
      <c r="D353">
        <f>SUM(D309:D352)</f>
        <v>2340.37</v>
      </c>
      <c r="E353">
        <f t="shared" ref="E353:K353" si="39">SUM(E309:E352)</f>
        <v>22179.49</v>
      </c>
      <c r="F353">
        <f t="shared" si="39"/>
        <v>2536.150000000001</v>
      </c>
      <c r="G353">
        <f t="shared" si="39"/>
        <v>153.75</v>
      </c>
      <c r="H353">
        <f t="shared" si="39"/>
        <v>15</v>
      </c>
      <c r="I353">
        <f t="shared" si="39"/>
        <v>148</v>
      </c>
      <c r="J353">
        <f t="shared" si="39"/>
        <v>5.14</v>
      </c>
      <c r="K353">
        <f t="shared" si="39"/>
        <v>27377.899999999994</v>
      </c>
      <c r="L353" s="42">
        <f t="shared" ref="L353:L354" si="40">D353/K353</f>
        <v>8.5483912206560778E-2</v>
      </c>
    </row>
    <row r="354" spans="1:12" s="49" customFormat="1" ht="13.5" thickBot="1" x14ac:dyDescent="0.25">
      <c r="A354" s="49">
        <v>2017</v>
      </c>
      <c r="B354" s="49" t="s">
        <v>448</v>
      </c>
      <c r="D354" s="49">
        <f>D353-D320</f>
        <v>2259.37</v>
      </c>
      <c r="E354" s="49">
        <f t="shared" ref="E354:K354" si="41">E353-E320</f>
        <v>21991.49</v>
      </c>
      <c r="F354" s="49">
        <f t="shared" si="41"/>
        <v>1857.650000000001</v>
      </c>
      <c r="G354" s="49">
        <f t="shared" si="41"/>
        <v>0</v>
      </c>
      <c r="H354" s="49">
        <f t="shared" si="41"/>
        <v>0</v>
      </c>
      <c r="I354" s="49">
        <f t="shared" si="41"/>
        <v>0</v>
      </c>
      <c r="J354" s="49">
        <f t="shared" si="41"/>
        <v>5.14</v>
      </c>
      <c r="K354" s="49">
        <f t="shared" si="41"/>
        <v>26113.649999999994</v>
      </c>
      <c r="L354" s="50">
        <f t="shared" si="40"/>
        <v>8.652065107711869E-2</v>
      </c>
    </row>
    <row r="355" spans="1:12" x14ac:dyDescent="0.2">
      <c r="A355" s="16">
        <v>2018</v>
      </c>
      <c r="B355" s="16">
        <v>2</v>
      </c>
      <c r="C355" s="16" t="s">
        <v>372</v>
      </c>
      <c r="D355" s="16">
        <v>46.9</v>
      </c>
      <c r="E355" s="16">
        <v>341.76</v>
      </c>
      <c r="F355" s="16">
        <v>74.7</v>
      </c>
      <c r="G355" s="16">
        <v>0</v>
      </c>
      <c r="H355" s="16">
        <v>0</v>
      </c>
      <c r="I355" s="16">
        <v>0</v>
      </c>
      <c r="J355" s="16">
        <v>0</v>
      </c>
      <c r="K355" s="16">
        <v>463.36</v>
      </c>
      <c r="L355" s="48">
        <f t="shared" ref="L355:L399" si="42">D355/K355</f>
        <v>0.10121719613259668</v>
      </c>
    </row>
    <row r="356" spans="1:12" x14ac:dyDescent="0.2">
      <c r="A356" s="16">
        <v>2018</v>
      </c>
      <c r="B356" s="16">
        <v>3</v>
      </c>
      <c r="C356" s="16" t="s">
        <v>373</v>
      </c>
      <c r="D356" s="16">
        <v>9.1</v>
      </c>
      <c r="E356" s="16">
        <v>109.3</v>
      </c>
      <c r="F356" s="16">
        <v>9.3000000000000007</v>
      </c>
      <c r="G356" s="16">
        <v>0</v>
      </c>
      <c r="H356" s="16">
        <v>0</v>
      </c>
      <c r="I356" s="16">
        <v>0</v>
      </c>
      <c r="J356" s="16">
        <v>0</v>
      </c>
      <c r="K356" s="16">
        <v>127.7</v>
      </c>
      <c r="L356" s="48">
        <f t="shared" si="42"/>
        <v>7.1260767423649174E-2</v>
      </c>
    </row>
    <row r="357" spans="1:12" x14ac:dyDescent="0.2">
      <c r="A357" s="16">
        <v>2018</v>
      </c>
      <c r="B357" s="16">
        <v>4</v>
      </c>
      <c r="C357" s="16" t="s">
        <v>374</v>
      </c>
      <c r="D357" s="16">
        <v>45.7</v>
      </c>
      <c r="E357" s="16">
        <v>209.7</v>
      </c>
      <c r="F357" s="16">
        <v>19.5</v>
      </c>
      <c r="G357" s="16">
        <v>0</v>
      </c>
      <c r="H357" s="16">
        <v>0</v>
      </c>
      <c r="I357" s="16">
        <v>0</v>
      </c>
      <c r="J357" s="16">
        <v>0</v>
      </c>
      <c r="K357" s="16">
        <v>274.89999999999998</v>
      </c>
      <c r="L357" s="48">
        <f t="shared" si="42"/>
        <v>0.16624226991633323</v>
      </c>
    </row>
    <row r="358" spans="1:12" x14ac:dyDescent="0.2">
      <c r="A358" s="16">
        <v>2018</v>
      </c>
      <c r="B358" s="16">
        <v>5</v>
      </c>
      <c r="C358" s="16" t="s">
        <v>378</v>
      </c>
      <c r="D358" s="16">
        <v>61.6</v>
      </c>
      <c r="E358" s="16">
        <v>539.28</v>
      </c>
      <c r="F358" s="16">
        <v>155.84</v>
      </c>
      <c r="G358" s="16">
        <v>0</v>
      </c>
      <c r="H358" s="16">
        <v>0</v>
      </c>
      <c r="I358" s="16">
        <v>0</v>
      </c>
      <c r="J358" s="16">
        <v>0</v>
      </c>
      <c r="K358" s="16">
        <v>756.72</v>
      </c>
      <c r="L358" s="48">
        <f t="shared" si="42"/>
        <v>8.1403953906332593E-2</v>
      </c>
    </row>
    <row r="359" spans="1:12" x14ac:dyDescent="0.2">
      <c r="A359" s="16">
        <v>2018</v>
      </c>
      <c r="B359" s="16">
        <v>6</v>
      </c>
      <c r="C359" s="16" t="s">
        <v>380</v>
      </c>
      <c r="D359" s="16">
        <v>52.57</v>
      </c>
      <c r="E359" s="16">
        <v>914.09</v>
      </c>
      <c r="F359" s="16">
        <v>7.65</v>
      </c>
      <c r="G359" s="16">
        <v>0</v>
      </c>
      <c r="H359" s="16">
        <v>0</v>
      </c>
      <c r="I359" s="16">
        <v>0</v>
      </c>
      <c r="J359" s="16">
        <v>0</v>
      </c>
      <c r="K359" s="16">
        <v>974.31</v>
      </c>
      <c r="L359" s="48">
        <f t="shared" si="42"/>
        <v>5.3956133058266881E-2</v>
      </c>
    </row>
    <row r="360" spans="1:12" x14ac:dyDescent="0.2">
      <c r="A360" s="16">
        <v>2018</v>
      </c>
      <c r="B360" s="16">
        <v>7</v>
      </c>
      <c r="C360" s="16" t="s">
        <v>381</v>
      </c>
      <c r="D360" s="16">
        <v>153.55000000000001</v>
      </c>
      <c r="E360" s="16">
        <v>1013.9</v>
      </c>
      <c r="F360" s="16">
        <v>116.6</v>
      </c>
      <c r="G360" s="16">
        <v>0</v>
      </c>
      <c r="H360" s="16">
        <v>0</v>
      </c>
      <c r="I360" s="16">
        <v>0</v>
      </c>
      <c r="J360" s="16">
        <v>0</v>
      </c>
      <c r="K360" s="16">
        <v>1285.6500000000001</v>
      </c>
      <c r="L360" s="48">
        <f t="shared" si="42"/>
        <v>0.11943374946525104</v>
      </c>
    </row>
    <row r="361" spans="1:12" x14ac:dyDescent="0.2">
      <c r="A361" s="16">
        <v>2018</v>
      </c>
      <c r="B361" s="16">
        <v>8</v>
      </c>
      <c r="C361" s="16" t="s">
        <v>85</v>
      </c>
      <c r="D361" s="16">
        <v>60</v>
      </c>
      <c r="E361" s="16">
        <v>556.80999999999995</v>
      </c>
      <c r="F361" s="16">
        <v>12</v>
      </c>
      <c r="G361" s="16">
        <v>0</v>
      </c>
      <c r="H361" s="16">
        <v>0</v>
      </c>
      <c r="I361" s="16">
        <v>0</v>
      </c>
      <c r="J361" s="16">
        <v>0</v>
      </c>
      <c r="K361" s="16">
        <v>628.80999999999995</v>
      </c>
      <c r="L361" s="48">
        <f t="shared" si="42"/>
        <v>9.5418329861166343E-2</v>
      </c>
    </row>
    <row r="362" spans="1:12" x14ac:dyDescent="0.2">
      <c r="A362" s="16">
        <v>2018</v>
      </c>
      <c r="B362" s="16">
        <v>9</v>
      </c>
      <c r="C362" s="16" t="s">
        <v>443</v>
      </c>
      <c r="D362" s="16">
        <v>93.7</v>
      </c>
      <c r="E362" s="16">
        <v>588.07000000000005</v>
      </c>
      <c r="F362" s="16">
        <v>82.5</v>
      </c>
      <c r="G362" s="16">
        <v>0</v>
      </c>
      <c r="H362" s="16">
        <v>0</v>
      </c>
      <c r="I362" s="16">
        <v>0</v>
      </c>
      <c r="J362" s="16">
        <v>12</v>
      </c>
      <c r="K362" s="16">
        <v>776.27</v>
      </c>
      <c r="L362" s="48">
        <f t="shared" si="42"/>
        <v>0.12070542465894599</v>
      </c>
    </row>
    <row r="363" spans="1:12" x14ac:dyDescent="0.2">
      <c r="A363" s="16">
        <v>2018</v>
      </c>
      <c r="B363" s="16">
        <v>10</v>
      </c>
      <c r="C363" s="16" t="s">
        <v>397</v>
      </c>
      <c r="D363" s="16">
        <v>74</v>
      </c>
      <c r="E363" s="16">
        <v>613.73</v>
      </c>
      <c r="F363" s="16">
        <v>40.340000000000003</v>
      </c>
      <c r="G363" s="16">
        <v>0</v>
      </c>
      <c r="H363" s="16">
        <v>0</v>
      </c>
      <c r="I363" s="16">
        <v>0</v>
      </c>
      <c r="J363" s="16">
        <v>0</v>
      </c>
      <c r="K363" s="16">
        <v>728.07</v>
      </c>
      <c r="L363" s="48">
        <f t="shared" si="42"/>
        <v>0.10163857870809125</v>
      </c>
    </row>
    <row r="364" spans="1:12" x14ac:dyDescent="0.2">
      <c r="A364" s="16">
        <v>2018</v>
      </c>
      <c r="B364" s="16">
        <v>11</v>
      </c>
      <c r="C364" s="16" t="s">
        <v>439</v>
      </c>
      <c r="D364" s="16">
        <v>95.3</v>
      </c>
      <c r="E364" s="16">
        <v>674.65</v>
      </c>
      <c r="F364" s="16">
        <v>40.15</v>
      </c>
      <c r="G364" s="16">
        <v>0</v>
      </c>
      <c r="H364" s="16">
        <v>0</v>
      </c>
      <c r="I364" s="16">
        <v>0</v>
      </c>
      <c r="J364" s="16">
        <v>0</v>
      </c>
      <c r="K364" s="16">
        <v>810.1</v>
      </c>
      <c r="L364" s="48">
        <f t="shared" si="42"/>
        <v>0.1176397975558573</v>
      </c>
    </row>
    <row r="365" spans="1:12" x14ac:dyDescent="0.2">
      <c r="A365" s="16">
        <v>2018</v>
      </c>
      <c r="B365" s="16">
        <v>12</v>
      </c>
      <c r="C365" s="16" t="s">
        <v>102</v>
      </c>
      <c r="D365" s="16">
        <v>86.8</v>
      </c>
      <c r="E365" s="16">
        <v>1012.71</v>
      </c>
      <c r="F365" s="16">
        <v>71</v>
      </c>
      <c r="G365" s="16">
        <v>0</v>
      </c>
      <c r="H365" s="16">
        <v>0</v>
      </c>
      <c r="I365" s="16">
        <v>0</v>
      </c>
      <c r="J365" s="16">
        <v>0</v>
      </c>
      <c r="K365" s="16">
        <v>1170.51</v>
      </c>
      <c r="L365" s="48">
        <f t="shared" si="42"/>
        <v>7.4155709904229775E-2</v>
      </c>
    </row>
    <row r="366" spans="1:12" x14ac:dyDescent="0.2">
      <c r="A366" s="51">
        <v>2018</v>
      </c>
      <c r="B366" s="51">
        <v>13</v>
      </c>
      <c r="C366" s="51" t="s">
        <v>184</v>
      </c>
      <c r="D366" s="51">
        <v>66.5</v>
      </c>
      <c r="E366" s="51">
        <v>187.65</v>
      </c>
      <c r="F366" s="51">
        <v>634.70000000000005</v>
      </c>
      <c r="G366" s="51">
        <v>102</v>
      </c>
      <c r="H366" s="51">
        <v>15</v>
      </c>
      <c r="I366" s="51">
        <v>107.5</v>
      </c>
      <c r="J366" s="51">
        <v>0</v>
      </c>
      <c r="K366" s="51">
        <v>1113.3499999999999</v>
      </c>
      <c r="L366" s="52">
        <f t="shared" si="42"/>
        <v>5.9729644765796924E-2</v>
      </c>
    </row>
    <row r="367" spans="1:12" x14ac:dyDescent="0.2">
      <c r="A367" s="16">
        <v>2018</v>
      </c>
      <c r="B367" s="16">
        <v>14</v>
      </c>
      <c r="C367" s="16" t="s">
        <v>449</v>
      </c>
      <c r="D367" s="16">
        <v>13</v>
      </c>
      <c r="E367" s="16">
        <v>211.1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v>224.1</v>
      </c>
      <c r="L367" s="48">
        <f t="shared" si="42"/>
        <v>5.8009817045961629E-2</v>
      </c>
    </row>
    <row r="368" spans="1:12" x14ac:dyDescent="0.2">
      <c r="A368" s="16">
        <v>2018</v>
      </c>
      <c r="B368" s="16">
        <v>15</v>
      </c>
      <c r="C368" s="16" t="s">
        <v>440</v>
      </c>
      <c r="D368" s="16">
        <v>12.8</v>
      </c>
      <c r="E368" s="16">
        <v>297</v>
      </c>
      <c r="F368" s="16">
        <v>4.5</v>
      </c>
      <c r="G368" s="16">
        <v>0</v>
      </c>
      <c r="H368" s="16">
        <v>0</v>
      </c>
      <c r="I368" s="16">
        <v>0</v>
      </c>
      <c r="J368" s="16">
        <v>0</v>
      </c>
      <c r="K368" s="16">
        <v>314.3</v>
      </c>
      <c r="L368" s="48">
        <f t="shared" si="42"/>
        <v>4.0725421571746738E-2</v>
      </c>
    </row>
    <row r="369" spans="1:12" x14ac:dyDescent="0.2">
      <c r="A369" s="16">
        <v>2018</v>
      </c>
      <c r="B369" s="16">
        <v>16</v>
      </c>
      <c r="C369" s="16" t="s">
        <v>435</v>
      </c>
      <c r="D369" s="16">
        <v>6.8</v>
      </c>
      <c r="E369" s="16">
        <v>342.96</v>
      </c>
      <c r="F369" s="16">
        <v>9.1</v>
      </c>
      <c r="G369" s="16">
        <v>0</v>
      </c>
      <c r="H369" s="16">
        <v>0</v>
      </c>
      <c r="I369" s="16">
        <v>0</v>
      </c>
      <c r="J369" s="16">
        <v>0</v>
      </c>
      <c r="K369" s="16">
        <v>358.86</v>
      </c>
      <c r="L369" s="48">
        <f t="shared" si="42"/>
        <v>1.8948893718999053E-2</v>
      </c>
    </row>
    <row r="370" spans="1:12" x14ac:dyDescent="0.2">
      <c r="A370" s="16">
        <v>2018</v>
      </c>
      <c r="B370" s="16">
        <v>17</v>
      </c>
      <c r="C370" s="16" t="s">
        <v>398</v>
      </c>
      <c r="D370" s="16">
        <v>109.26</v>
      </c>
      <c r="E370" s="16">
        <v>835.05</v>
      </c>
      <c r="F370" s="16">
        <v>105.5</v>
      </c>
      <c r="G370" s="16">
        <v>0</v>
      </c>
      <c r="H370" s="16">
        <v>0</v>
      </c>
      <c r="I370" s="16">
        <v>0</v>
      </c>
      <c r="J370" s="16">
        <v>0</v>
      </c>
      <c r="K370" s="16">
        <v>1049.81</v>
      </c>
      <c r="L370" s="48">
        <f t="shared" si="42"/>
        <v>0.10407597565273717</v>
      </c>
    </row>
    <row r="371" spans="1:12" x14ac:dyDescent="0.2">
      <c r="A371" s="16">
        <v>2018</v>
      </c>
      <c r="B371" s="16">
        <v>18</v>
      </c>
      <c r="C371" s="16" t="s">
        <v>441</v>
      </c>
      <c r="D371" s="16">
        <v>6.5</v>
      </c>
      <c r="E371" s="16">
        <v>117.29</v>
      </c>
      <c r="F371" s="16">
        <v>20.100000000000001</v>
      </c>
      <c r="G371" s="16">
        <v>0</v>
      </c>
      <c r="H371" s="16">
        <v>0</v>
      </c>
      <c r="I371" s="16">
        <v>0</v>
      </c>
      <c r="J371" s="16">
        <v>0</v>
      </c>
      <c r="K371" s="16">
        <v>143.88999999999999</v>
      </c>
      <c r="L371" s="48">
        <f t="shared" si="42"/>
        <v>4.5173396344429774E-2</v>
      </c>
    </row>
    <row r="372" spans="1:12" x14ac:dyDescent="0.2">
      <c r="A372" s="16">
        <v>2018</v>
      </c>
      <c r="B372" s="16">
        <v>19</v>
      </c>
      <c r="C372" s="16" t="s">
        <v>436</v>
      </c>
      <c r="D372" s="16">
        <v>40.15</v>
      </c>
      <c r="E372" s="16">
        <v>579.70000000000005</v>
      </c>
      <c r="F372" s="16">
        <v>32.200000000000003</v>
      </c>
      <c r="G372" s="16">
        <v>0</v>
      </c>
      <c r="H372" s="16">
        <v>0</v>
      </c>
      <c r="I372" s="16">
        <v>0</v>
      </c>
      <c r="J372" s="16">
        <v>0</v>
      </c>
      <c r="K372" s="16">
        <v>652.04999999999995</v>
      </c>
      <c r="L372" s="48">
        <f t="shared" si="42"/>
        <v>6.1575032589525347E-2</v>
      </c>
    </row>
    <row r="373" spans="1:12" x14ac:dyDescent="0.2">
      <c r="A373" s="16">
        <v>2018</v>
      </c>
      <c r="B373" s="16">
        <v>20</v>
      </c>
      <c r="C373" s="16" t="s">
        <v>447</v>
      </c>
      <c r="D373" s="16">
        <v>46.99</v>
      </c>
      <c r="E373" s="16">
        <v>904.38</v>
      </c>
      <c r="F373" s="16">
        <v>83.95</v>
      </c>
      <c r="G373" s="16">
        <v>0</v>
      </c>
      <c r="H373" s="16">
        <v>0</v>
      </c>
      <c r="I373" s="16">
        <v>0</v>
      </c>
      <c r="J373" s="16">
        <v>0</v>
      </c>
      <c r="K373" s="16">
        <v>1035.32</v>
      </c>
      <c r="L373" s="48">
        <f t="shared" si="42"/>
        <v>4.5386933508480477E-2</v>
      </c>
    </row>
    <row r="374" spans="1:12" x14ac:dyDescent="0.2">
      <c r="A374" s="16">
        <v>2018</v>
      </c>
      <c r="B374" s="16">
        <v>21</v>
      </c>
      <c r="C374" s="16" t="s">
        <v>445</v>
      </c>
      <c r="D374" s="16">
        <v>33.4</v>
      </c>
      <c r="E374" s="16">
        <v>435.04</v>
      </c>
      <c r="F374" s="16">
        <v>21.5</v>
      </c>
      <c r="G374" s="16">
        <v>0</v>
      </c>
      <c r="H374" s="16">
        <v>0</v>
      </c>
      <c r="I374" s="16">
        <v>0</v>
      </c>
      <c r="J374" s="16">
        <v>0</v>
      </c>
      <c r="K374" s="16">
        <v>489.94</v>
      </c>
      <c r="L374" s="48">
        <f t="shared" si="42"/>
        <v>6.817161285055312E-2</v>
      </c>
    </row>
    <row r="375" spans="1:12" x14ac:dyDescent="0.2">
      <c r="A375" s="16">
        <v>2018</v>
      </c>
      <c r="B375" s="16">
        <v>22</v>
      </c>
      <c r="C375" s="16" t="s">
        <v>444</v>
      </c>
      <c r="D375" s="16">
        <v>96.45</v>
      </c>
      <c r="E375" s="16">
        <v>989.6</v>
      </c>
      <c r="F375" s="16">
        <v>76.8</v>
      </c>
      <c r="G375" s="16">
        <v>0</v>
      </c>
      <c r="H375" s="16">
        <v>0</v>
      </c>
      <c r="I375" s="16">
        <v>0</v>
      </c>
      <c r="J375" s="16">
        <v>0</v>
      </c>
      <c r="K375" s="16">
        <v>1162.8499999999999</v>
      </c>
      <c r="L375" s="48">
        <f t="shared" si="42"/>
        <v>8.2942769918734158E-2</v>
      </c>
    </row>
    <row r="376" spans="1:12" x14ac:dyDescent="0.2">
      <c r="A376" s="16">
        <v>2018</v>
      </c>
      <c r="B376" s="16">
        <v>23</v>
      </c>
      <c r="C376" s="16" t="s">
        <v>438</v>
      </c>
      <c r="D376" s="16">
        <v>42.55</v>
      </c>
      <c r="E376" s="16">
        <v>405.88</v>
      </c>
      <c r="F376" s="16">
        <v>13.34</v>
      </c>
      <c r="G376" s="16">
        <v>0</v>
      </c>
      <c r="H376" s="16">
        <v>0</v>
      </c>
      <c r="I376" s="16">
        <v>0</v>
      </c>
      <c r="J376" s="16">
        <v>0</v>
      </c>
      <c r="K376" s="16">
        <v>461.77</v>
      </c>
      <c r="L376" s="48">
        <f t="shared" si="42"/>
        <v>9.2145440370747345E-2</v>
      </c>
    </row>
    <row r="377" spans="1:12" x14ac:dyDescent="0.2">
      <c r="A377" s="16">
        <v>2018</v>
      </c>
      <c r="B377" s="16">
        <v>24</v>
      </c>
      <c r="C377" s="16" t="s">
        <v>434</v>
      </c>
      <c r="D377" s="16">
        <v>0</v>
      </c>
      <c r="E377" s="16">
        <v>148.94999999999999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148.94999999999999</v>
      </c>
      <c r="L377" s="48">
        <f t="shared" si="42"/>
        <v>0</v>
      </c>
    </row>
    <row r="378" spans="1:12" x14ac:dyDescent="0.2">
      <c r="A378" s="16">
        <v>2018</v>
      </c>
      <c r="B378" s="16">
        <v>25</v>
      </c>
      <c r="C378" s="16" t="s">
        <v>399</v>
      </c>
      <c r="D378" s="16">
        <v>30.4</v>
      </c>
      <c r="E378" s="16">
        <v>405.75</v>
      </c>
      <c r="F378" s="16">
        <v>66.5</v>
      </c>
      <c r="G378" s="16">
        <v>0</v>
      </c>
      <c r="H378" s="16">
        <v>0</v>
      </c>
      <c r="I378" s="16">
        <v>0</v>
      </c>
      <c r="J378" s="16">
        <v>0</v>
      </c>
      <c r="K378" s="16">
        <v>502.65</v>
      </c>
      <c r="L378" s="48">
        <f t="shared" si="42"/>
        <v>6.0479458867999603E-2</v>
      </c>
    </row>
    <row r="379" spans="1:12" x14ac:dyDescent="0.2">
      <c r="A379" s="16">
        <v>2018</v>
      </c>
      <c r="B379" s="16">
        <v>26</v>
      </c>
      <c r="C379" s="16" t="s">
        <v>400</v>
      </c>
      <c r="D379" s="16">
        <v>205.1</v>
      </c>
      <c r="E379" s="16">
        <v>1385.18</v>
      </c>
      <c r="F379" s="16">
        <v>159.4</v>
      </c>
      <c r="G379" s="16">
        <v>0</v>
      </c>
      <c r="H379" s="16">
        <v>0</v>
      </c>
      <c r="I379" s="16">
        <v>0</v>
      </c>
      <c r="J379" s="16">
        <v>0</v>
      </c>
      <c r="K379" s="16">
        <v>1749.68</v>
      </c>
      <c r="L379" s="48">
        <f t="shared" si="42"/>
        <v>0.11722143477664486</v>
      </c>
    </row>
    <row r="380" spans="1:12" x14ac:dyDescent="0.2">
      <c r="A380" s="16">
        <v>2018</v>
      </c>
      <c r="B380" s="16">
        <v>27</v>
      </c>
      <c r="C380" s="16" t="s">
        <v>442</v>
      </c>
      <c r="D380" s="16">
        <v>66</v>
      </c>
      <c r="E380" s="16">
        <v>558.54</v>
      </c>
      <c r="F380" s="16">
        <v>62.78</v>
      </c>
      <c r="G380" s="16">
        <v>0</v>
      </c>
      <c r="H380" s="16">
        <v>0</v>
      </c>
      <c r="I380" s="16">
        <v>0</v>
      </c>
      <c r="J380" s="16">
        <v>0</v>
      </c>
      <c r="K380" s="16">
        <v>687.32</v>
      </c>
      <c r="L380" s="48">
        <f t="shared" si="42"/>
        <v>9.6025141127858926E-2</v>
      </c>
    </row>
    <row r="381" spans="1:12" x14ac:dyDescent="0.2">
      <c r="A381" s="16">
        <v>2018</v>
      </c>
      <c r="B381" s="16">
        <v>28</v>
      </c>
      <c r="C381" s="16" t="s">
        <v>446</v>
      </c>
      <c r="D381" s="16">
        <v>120.93</v>
      </c>
      <c r="E381" s="16">
        <v>1038.5999999999999</v>
      </c>
      <c r="F381" s="16">
        <v>116.45</v>
      </c>
      <c r="G381" s="16">
        <v>0</v>
      </c>
      <c r="H381" s="16">
        <v>0</v>
      </c>
      <c r="I381" s="16">
        <v>0</v>
      </c>
      <c r="J381" s="16">
        <v>0</v>
      </c>
      <c r="K381" s="16">
        <v>1275.98</v>
      </c>
      <c r="L381" s="48">
        <f t="shared" si="42"/>
        <v>9.4774212761955523E-2</v>
      </c>
    </row>
    <row r="382" spans="1:12" x14ac:dyDescent="0.2">
      <c r="A382" s="16">
        <v>2018</v>
      </c>
      <c r="B382" s="16">
        <v>29</v>
      </c>
      <c r="C382" s="16" t="s">
        <v>213</v>
      </c>
      <c r="D382" s="16">
        <v>55.9</v>
      </c>
      <c r="E382" s="16">
        <v>609.77</v>
      </c>
      <c r="F382" s="16">
        <v>18</v>
      </c>
      <c r="G382" s="16">
        <v>0</v>
      </c>
      <c r="H382" s="16">
        <v>0</v>
      </c>
      <c r="I382" s="16">
        <v>0</v>
      </c>
      <c r="J382" s="16">
        <v>0</v>
      </c>
      <c r="K382" s="16">
        <v>683.67</v>
      </c>
      <c r="L382" s="48">
        <f t="shared" si="42"/>
        <v>8.1764594029283141E-2</v>
      </c>
    </row>
    <row r="383" spans="1:12" x14ac:dyDescent="0.2">
      <c r="A383" s="16">
        <v>2018</v>
      </c>
      <c r="B383" s="16">
        <v>30</v>
      </c>
      <c r="C383" s="16" t="s">
        <v>403</v>
      </c>
      <c r="D383" s="16">
        <v>32.9</v>
      </c>
      <c r="E383" s="16">
        <v>197.47</v>
      </c>
      <c r="F383" s="16">
        <v>12</v>
      </c>
      <c r="G383" s="16">
        <v>0</v>
      </c>
      <c r="H383" s="16">
        <v>0</v>
      </c>
      <c r="I383" s="16">
        <v>0</v>
      </c>
      <c r="J383" s="16">
        <v>0</v>
      </c>
      <c r="K383" s="16">
        <v>242.37</v>
      </c>
      <c r="L383" s="48">
        <f t="shared" si="42"/>
        <v>0.13574287246771463</v>
      </c>
    </row>
    <row r="384" spans="1:12" x14ac:dyDescent="0.2">
      <c r="A384" s="16">
        <v>2018</v>
      </c>
      <c r="B384" s="16">
        <v>31</v>
      </c>
      <c r="C384" s="16" t="s">
        <v>236</v>
      </c>
      <c r="D384" s="16">
        <v>57.2</v>
      </c>
      <c r="E384" s="16">
        <v>338.48</v>
      </c>
      <c r="F384" s="16">
        <v>44.1</v>
      </c>
      <c r="G384" s="16">
        <v>0</v>
      </c>
      <c r="H384" s="16">
        <v>0</v>
      </c>
      <c r="I384" s="16">
        <v>0</v>
      </c>
      <c r="J384" s="16">
        <v>0</v>
      </c>
      <c r="K384" s="16">
        <v>439.78</v>
      </c>
      <c r="L384" s="48">
        <f t="shared" si="42"/>
        <v>0.13006503251625814</v>
      </c>
    </row>
    <row r="385" spans="1:12" x14ac:dyDescent="0.2">
      <c r="A385" s="16">
        <v>2018</v>
      </c>
      <c r="B385" s="16">
        <v>32</v>
      </c>
      <c r="C385" s="16" t="s">
        <v>406</v>
      </c>
      <c r="D385" s="16">
        <v>194.29</v>
      </c>
      <c r="E385" s="16">
        <v>1353.21</v>
      </c>
      <c r="F385" s="16">
        <v>122</v>
      </c>
      <c r="G385" s="16">
        <v>0</v>
      </c>
      <c r="H385" s="16">
        <v>0</v>
      </c>
      <c r="I385" s="16">
        <v>0</v>
      </c>
      <c r="J385" s="16">
        <v>0</v>
      </c>
      <c r="K385" s="16">
        <v>1669.5</v>
      </c>
      <c r="L385" s="48">
        <f t="shared" si="42"/>
        <v>0.11637616052710392</v>
      </c>
    </row>
    <row r="386" spans="1:12" x14ac:dyDescent="0.2">
      <c r="A386" s="16">
        <v>2018</v>
      </c>
      <c r="B386" s="16">
        <v>33</v>
      </c>
      <c r="C386" s="16" t="s">
        <v>407</v>
      </c>
      <c r="D386" s="16">
        <v>16</v>
      </c>
      <c r="E386" s="16">
        <v>341.5</v>
      </c>
      <c r="F386" s="16">
        <v>28.5</v>
      </c>
      <c r="G386" s="16">
        <v>0</v>
      </c>
      <c r="H386" s="16">
        <v>0</v>
      </c>
      <c r="I386" s="16">
        <v>0</v>
      </c>
      <c r="J386" s="16">
        <v>0</v>
      </c>
      <c r="K386" s="16">
        <v>386</v>
      </c>
      <c r="L386" s="48">
        <f t="shared" si="42"/>
        <v>4.145077720207254E-2</v>
      </c>
    </row>
    <row r="387" spans="1:12" x14ac:dyDescent="0.2">
      <c r="A387" s="16">
        <v>2018</v>
      </c>
      <c r="B387" s="16">
        <v>34</v>
      </c>
      <c r="C387" s="16" t="s">
        <v>409</v>
      </c>
      <c r="D387" s="16">
        <v>51</v>
      </c>
      <c r="E387" s="16">
        <v>501.1</v>
      </c>
      <c r="F387" s="16">
        <v>30</v>
      </c>
      <c r="G387" s="16">
        <v>0</v>
      </c>
      <c r="H387" s="16">
        <v>0</v>
      </c>
      <c r="I387" s="16">
        <v>0</v>
      </c>
      <c r="J387" s="16">
        <v>0</v>
      </c>
      <c r="K387" s="16">
        <v>582.1</v>
      </c>
      <c r="L387" s="48">
        <f t="shared" si="42"/>
        <v>8.7613812059783538E-2</v>
      </c>
    </row>
    <row r="388" spans="1:12" x14ac:dyDescent="0.2">
      <c r="A388" s="16">
        <v>2018</v>
      </c>
      <c r="B388" s="16">
        <v>35</v>
      </c>
      <c r="C388" s="16" t="s">
        <v>433</v>
      </c>
      <c r="D388" s="16">
        <v>52.85</v>
      </c>
      <c r="E388" s="16">
        <v>629.01</v>
      </c>
      <c r="F388" s="16">
        <v>27</v>
      </c>
      <c r="G388" s="16">
        <v>0</v>
      </c>
      <c r="H388" s="16">
        <v>0</v>
      </c>
      <c r="I388" s="16">
        <v>0</v>
      </c>
      <c r="J388" s="16">
        <v>0</v>
      </c>
      <c r="K388" s="16">
        <v>714.36</v>
      </c>
      <c r="L388" s="48">
        <f t="shared" si="42"/>
        <v>7.3982305840192622E-2</v>
      </c>
    </row>
    <row r="389" spans="1:12" x14ac:dyDescent="0.2">
      <c r="A389" s="16">
        <v>2018</v>
      </c>
      <c r="B389" s="16">
        <v>36</v>
      </c>
      <c r="C389" s="16" t="s">
        <v>404</v>
      </c>
      <c r="D389" s="16">
        <v>97.5</v>
      </c>
      <c r="E389" s="16">
        <v>715.7</v>
      </c>
      <c r="F389" s="16">
        <v>49.5</v>
      </c>
      <c r="G389" s="16">
        <v>0</v>
      </c>
      <c r="H389" s="16">
        <v>0</v>
      </c>
      <c r="I389" s="16">
        <v>0</v>
      </c>
      <c r="J389" s="16">
        <v>0</v>
      </c>
      <c r="K389" s="16">
        <v>862.7</v>
      </c>
      <c r="L389" s="48">
        <f t="shared" si="42"/>
        <v>0.1130172713573664</v>
      </c>
    </row>
    <row r="390" spans="1:12" x14ac:dyDescent="0.2">
      <c r="A390" s="16">
        <v>2018</v>
      </c>
      <c r="B390" s="16">
        <v>37</v>
      </c>
      <c r="C390" s="16" t="s">
        <v>451</v>
      </c>
      <c r="D390" s="16">
        <v>0</v>
      </c>
      <c r="E390" s="16">
        <v>329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329</v>
      </c>
      <c r="L390" s="48">
        <f t="shared" si="42"/>
        <v>0</v>
      </c>
    </row>
    <row r="391" spans="1:12" x14ac:dyDescent="0.2">
      <c r="A391" s="16">
        <v>2018</v>
      </c>
      <c r="B391" s="16">
        <v>39</v>
      </c>
      <c r="C391" s="16" t="s">
        <v>376</v>
      </c>
      <c r="D391" s="16">
        <v>36.25</v>
      </c>
      <c r="E391" s="16">
        <v>725.55</v>
      </c>
      <c r="F391" s="16">
        <v>54.3</v>
      </c>
      <c r="G391" s="16">
        <v>0</v>
      </c>
      <c r="H391" s="16">
        <v>0</v>
      </c>
      <c r="I391" s="16">
        <v>0</v>
      </c>
      <c r="J391" s="16">
        <v>1</v>
      </c>
      <c r="K391" s="16">
        <v>817.1</v>
      </c>
      <c r="L391" s="48">
        <f t="shared" si="42"/>
        <v>4.4364214906376209E-2</v>
      </c>
    </row>
    <row r="392" spans="1:12" x14ac:dyDescent="0.2">
      <c r="A392" s="16">
        <v>2018</v>
      </c>
      <c r="B392" s="16">
        <v>40</v>
      </c>
      <c r="C392" s="16" t="s">
        <v>450</v>
      </c>
      <c r="D392" s="16">
        <v>0</v>
      </c>
      <c r="E392" s="16">
        <v>127.21</v>
      </c>
      <c r="F392" s="16">
        <v>5.6</v>
      </c>
      <c r="G392" s="16">
        <v>0</v>
      </c>
      <c r="H392" s="16">
        <v>0</v>
      </c>
      <c r="I392" s="16">
        <v>0</v>
      </c>
      <c r="J392" s="16">
        <v>0</v>
      </c>
      <c r="K392" s="16">
        <v>132.81</v>
      </c>
      <c r="L392" s="48">
        <f t="shared" si="42"/>
        <v>0</v>
      </c>
    </row>
    <row r="393" spans="1:12" x14ac:dyDescent="0.2">
      <c r="A393" s="16">
        <v>2018</v>
      </c>
      <c r="B393" s="16">
        <v>41</v>
      </c>
      <c r="C393" s="16" t="s">
        <v>408</v>
      </c>
      <c r="D393" s="16">
        <v>29.5</v>
      </c>
      <c r="E393" s="16">
        <v>167.25</v>
      </c>
      <c r="F393" s="16">
        <v>15.3</v>
      </c>
      <c r="G393" s="16">
        <v>0</v>
      </c>
      <c r="H393" s="16">
        <v>0</v>
      </c>
      <c r="I393" s="16">
        <v>0</v>
      </c>
      <c r="J393" s="16">
        <v>0</v>
      </c>
      <c r="K393" s="16">
        <v>212.05</v>
      </c>
      <c r="L393" s="48">
        <f t="shared" si="42"/>
        <v>0.13911813251591604</v>
      </c>
    </row>
    <row r="394" spans="1:12" x14ac:dyDescent="0.2">
      <c r="A394" s="16">
        <v>2018</v>
      </c>
      <c r="B394" s="16">
        <v>42</v>
      </c>
      <c r="C394" s="16" t="s">
        <v>437</v>
      </c>
      <c r="D394" s="16">
        <v>56.59</v>
      </c>
      <c r="E394" s="16">
        <v>340.55</v>
      </c>
      <c r="F394" s="16">
        <v>47.95</v>
      </c>
      <c r="G394" s="16">
        <v>0</v>
      </c>
      <c r="H394" s="16">
        <v>0</v>
      </c>
      <c r="I394" s="16">
        <v>0</v>
      </c>
      <c r="J394" s="16">
        <v>0</v>
      </c>
      <c r="K394" s="16">
        <v>445.09</v>
      </c>
      <c r="L394" s="48">
        <f t="shared" si="42"/>
        <v>0.12714282504661981</v>
      </c>
    </row>
    <row r="395" spans="1:12" x14ac:dyDescent="0.2">
      <c r="A395" s="16">
        <v>2018</v>
      </c>
      <c r="B395" s="16">
        <v>43</v>
      </c>
      <c r="C395" s="16" t="s">
        <v>405</v>
      </c>
      <c r="D395" s="16">
        <v>28.1</v>
      </c>
      <c r="E395" s="16">
        <v>220.3</v>
      </c>
      <c r="F395" s="16">
        <v>25.8</v>
      </c>
      <c r="G395" s="16">
        <v>0</v>
      </c>
      <c r="H395" s="16">
        <v>0</v>
      </c>
      <c r="I395" s="16">
        <v>0</v>
      </c>
      <c r="J395" s="16">
        <v>0</v>
      </c>
      <c r="K395" s="16">
        <v>274.2</v>
      </c>
      <c r="L395" s="48">
        <f t="shared" si="42"/>
        <v>0.10247994164843181</v>
      </c>
    </row>
    <row r="396" spans="1:12" x14ac:dyDescent="0.2">
      <c r="A396" s="16">
        <v>2018</v>
      </c>
      <c r="B396" s="16">
        <v>44</v>
      </c>
      <c r="C396" s="16" t="s">
        <v>382</v>
      </c>
      <c r="D396" s="16">
        <v>13.05</v>
      </c>
      <c r="E396" s="16">
        <v>101.25</v>
      </c>
      <c r="F396" s="16">
        <v>11</v>
      </c>
      <c r="G396" s="16">
        <v>0</v>
      </c>
      <c r="H396" s="16">
        <v>0</v>
      </c>
      <c r="I396" s="16">
        <v>0</v>
      </c>
      <c r="J396" s="16">
        <v>0</v>
      </c>
      <c r="K396" s="16">
        <v>125.3</v>
      </c>
      <c r="L396" s="48">
        <f t="shared" si="42"/>
        <v>0.10415003990422986</v>
      </c>
    </row>
    <row r="397" spans="1:12" x14ac:dyDescent="0.2">
      <c r="A397" s="16">
        <v>2018</v>
      </c>
      <c r="B397" s="16">
        <v>98</v>
      </c>
      <c r="C397" s="16" t="s">
        <v>452</v>
      </c>
      <c r="D397" s="16">
        <v>4.5999999999999996</v>
      </c>
      <c r="E397" s="16">
        <v>85.7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90.3</v>
      </c>
      <c r="L397" s="48">
        <f t="shared" si="42"/>
        <v>5.0941306755260242E-2</v>
      </c>
    </row>
    <row r="398" spans="1:12" x14ac:dyDescent="0.2">
      <c r="A398" s="16">
        <v>2018</v>
      </c>
      <c r="B398" t="s">
        <v>420</v>
      </c>
      <c r="D398">
        <f>SUM(D355:D397)</f>
        <v>2401.7800000000002</v>
      </c>
      <c r="E398">
        <f t="shared" ref="E398:K398" si="43">SUM(E355:E397)</f>
        <v>22199.719999999994</v>
      </c>
      <c r="F398">
        <f t="shared" si="43"/>
        <v>2527.4500000000003</v>
      </c>
      <c r="G398">
        <f t="shared" si="43"/>
        <v>102</v>
      </c>
      <c r="H398">
        <f t="shared" si="43"/>
        <v>15</v>
      </c>
      <c r="I398">
        <f t="shared" si="43"/>
        <v>107.5</v>
      </c>
      <c r="J398">
        <f t="shared" si="43"/>
        <v>13</v>
      </c>
      <c r="K398">
        <f t="shared" si="43"/>
        <v>27373.549999999992</v>
      </c>
      <c r="L398" s="42">
        <f t="shared" si="42"/>
        <v>8.7740903171126899E-2</v>
      </c>
    </row>
    <row r="399" spans="1:12" s="49" customFormat="1" ht="13.5" thickBot="1" x14ac:dyDescent="0.25">
      <c r="A399" s="49">
        <v>2018</v>
      </c>
      <c r="B399" s="49" t="s">
        <v>448</v>
      </c>
      <c r="D399" s="49">
        <f>D398-D366</f>
        <v>2335.2800000000002</v>
      </c>
      <c r="E399" s="49">
        <f t="shared" ref="E399:K399" si="44">E398-E366</f>
        <v>22012.069999999992</v>
      </c>
      <c r="F399" s="49">
        <f t="shared" si="44"/>
        <v>1892.7500000000002</v>
      </c>
      <c r="G399" s="49">
        <f t="shared" si="44"/>
        <v>0</v>
      </c>
      <c r="H399" s="49">
        <f t="shared" si="44"/>
        <v>0</v>
      </c>
      <c r="I399" s="49">
        <f t="shared" si="44"/>
        <v>0</v>
      </c>
      <c r="J399" s="49">
        <f t="shared" si="44"/>
        <v>13</v>
      </c>
      <c r="K399" s="49">
        <f t="shared" si="44"/>
        <v>26260.199999999993</v>
      </c>
      <c r="L399" s="50">
        <f t="shared" si="42"/>
        <v>8.8928492547657709E-2</v>
      </c>
    </row>
    <row r="400" spans="1:12" x14ac:dyDescent="0.2">
      <c r="A400" s="53" t="s">
        <v>454</v>
      </c>
      <c r="B400" s="53" t="s">
        <v>22</v>
      </c>
      <c r="C400" s="54" t="s">
        <v>372</v>
      </c>
      <c r="D400" s="53">
        <v>12.3</v>
      </c>
      <c r="E400" s="53">
        <v>380.89</v>
      </c>
      <c r="F400" s="53">
        <v>74.7</v>
      </c>
      <c r="G400" s="53">
        <v>0</v>
      </c>
      <c r="H400" s="53">
        <v>0</v>
      </c>
      <c r="I400" s="53">
        <v>0</v>
      </c>
      <c r="J400" s="53">
        <v>0</v>
      </c>
      <c r="K400" s="53">
        <v>467.89</v>
      </c>
      <c r="L400" s="48">
        <f>D400/K400</f>
        <v>2.6288230139562722E-2</v>
      </c>
    </row>
    <row r="401" spans="1:12" x14ac:dyDescent="0.2">
      <c r="A401" s="53" t="s">
        <v>454</v>
      </c>
      <c r="B401" s="53" t="s">
        <v>28</v>
      </c>
      <c r="C401" s="54" t="s">
        <v>373</v>
      </c>
      <c r="D401" s="53">
        <v>10.1</v>
      </c>
      <c r="E401" s="53">
        <v>110.1</v>
      </c>
      <c r="F401" s="53">
        <v>9.3000000000000007</v>
      </c>
      <c r="G401" s="53">
        <v>0</v>
      </c>
      <c r="H401" s="53">
        <v>0</v>
      </c>
      <c r="I401" s="53">
        <v>0</v>
      </c>
      <c r="J401" s="53">
        <v>1</v>
      </c>
      <c r="K401" s="53">
        <v>130.5</v>
      </c>
      <c r="L401" s="48">
        <f t="shared" ref="L401:L444" si="45">D401/K401</f>
        <v>7.7394636015325674E-2</v>
      </c>
    </row>
    <row r="402" spans="1:12" x14ac:dyDescent="0.2">
      <c r="A402" s="53" t="s">
        <v>454</v>
      </c>
      <c r="B402" s="53" t="s">
        <v>34</v>
      </c>
      <c r="C402" s="54" t="s">
        <v>374</v>
      </c>
      <c r="D402" s="53">
        <v>34.4</v>
      </c>
      <c r="E402" s="53">
        <v>220.9</v>
      </c>
      <c r="F402" s="53">
        <v>40.9</v>
      </c>
      <c r="G402" s="53">
        <v>0</v>
      </c>
      <c r="H402" s="53">
        <v>0</v>
      </c>
      <c r="I402" s="53">
        <v>0</v>
      </c>
      <c r="J402" s="53">
        <v>0</v>
      </c>
      <c r="K402" s="53">
        <v>296.2</v>
      </c>
      <c r="L402" s="48">
        <f t="shared" si="45"/>
        <v>0.11613774476704929</v>
      </c>
    </row>
    <row r="403" spans="1:12" x14ac:dyDescent="0.2">
      <c r="A403" s="53" t="s">
        <v>454</v>
      </c>
      <c r="B403" s="53" t="s">
        <v>40</v>
      </c>
      <c r="C403" s="54" t="s">
        <v>433</v>
      </c>
      <c r="D403" s="53">
        <v>63.55</v>
      </c>
      <c r="E403" s="53">
        <v>674.1</v>
      </c>
      <c r="F403" s="53">
        <v>22.5</v>
      </c>
      <c r="G403" s="53">
        <v>0</v>
      </c>
      <c r="H403" s="53">
        <v>0</v>
      </c>
      <c r="I403" s="53">
        <v>0</v>
      </c>
      <c r="J403" s="53">
        <v>0</v>
      </c>
      <c r="K403" s="53">
        <v>762.63</v>
      </c>
      <c r="L403" s="48">
        <f t="shared" si="45"/>
        <v>8.3330055203702971E-2</v>
      </c>
    </row>
    <row r="404" spans="1:12" x14ac:dyDescent="0.2">
      <c r="A404" s="53" t="s">
        <v>454</v>
      </c>
      <c r="B404" s="53" t="s">
        <v>46</v>
      </c>
      <c r="C404" s="54" t="s">
        <v>376</v>
      </c>
      <c r="D404" s="53">
        <v>30.85</v>
      </c>
      <c r="E404" s="53">
        <v>772</v>
      </c>
      <c r="F404" s="53">
        <v>58.5</v>
      </c>
      <c r="G404" s="53">
        <v>0</v>
      </c>
      <c r="H404" s="53">
        <v>0</v>
      </c>
      <c r="I404" s="53">
        <v>0</v>
      </c>
      <c r="J404" s="53">
        <v>0</v>
      </c>
      <c r="K404" s="53">
        <v>861.35</v>
      </c>
      <c r="L404" s="48">
        <f t="shared" si="45"/>
        <v>3.5815870435943579E-2</v>
      </c>
    </row>
    <row r="405" spans="1:12" x14ac:dyDescent="0.2">
      <c r="A405" s="53" t="s">
        <v>454</v>
      </c>
      <c r="B405" s="53" t="s">
        <v>52</v>
      </c>
      <c r="C405" s="54" t="s">
        <v>451</v>
      </c>
      <c r="D405" s="53">
        <v>0</v>
      </c>
      <c r="E405" s="53">
        <v>330</v>
      </c>
      <c r="F405" s="53">
        <v>0</v>
      </c>
      <c r="G405" s="53">
        <v>0</v>
      </c>
      <c r="H405" s="53">
        <v>0</v>
      </c>
      <c r="I405" s="53">
        <v>0</v>
      </c>
      <c r="J405" s="53">
        <v>0</v>
      </c>
      <c r="K405" s="53">
        <v>330</v>
      </c>
      <c r="L405" s="48">
        <f t="shared" si="45"/>
        <v>0</v>
      </c>
    </row>
    <row r="406" spans="1:12" x14ac:dyDescent="0.2">
      <c r="A406" s="53" t="s">
        <v>454</v>
      </c>
      <c r="B406" s="53" t="s">
        <v>57</v>
      </c>
      <c r="C406" s="54" t="s">
        <v>378</v>
      </c>
      <c r="D406" s="53">
        <v>56.47</v>
      </c>
      <c r="E406" s="53">
        <v>541.86</v>
      </c>
      <c r="F406" s="53">
        <v>134.47</v>
      </c>
      <c r="G406" s="53">
        <v>0</v>
      </c>
      <c r="H406" s="53">
        <v>0</v>
      </c>
      <c r="I406" s="53">
        <v>0</v>
      </c>
      <c r="J406" s="53">
        <v>0</v>
      </c>
      <c r="K406" s="53">
        <v>732.8</v>
      </c>
      <c r="L406" s="48">
        <f t="shared" si="45"/>
        <v>7.7060589519650655E-2</v>
      </c>
    </row>
    <row r="407" spans="1:12" x14ac:dyDescent="0.2">
      <c r="A407" s="53" t="s">
        <v>454</v>
      </c>
      <c r="B407" s="53" t="s">
        <v>63</v>
      </c>
      <c r="C407" s="54" t="s">
        <v>452</v>
      </c>
      <c r="D407" s="53">
        <v>16.899999999999999</v>
      </c>
      <c r="E407" s="53">
        <v>84.1</v>
      </c>
      <c r="F407" s="53">
        <v>0</v>
      </c>
      <c r="G407" s="53">
        <v>0</v>
      </c>
      <c r="H407" s="53">
        <v>0</v>
      </c>
      <c r="I407" s="53">
        <v>0</v>
      </c>
      <c r="J407" s="53">
        <v>0</v>
      </c>
      <c r="K407" s="53">
        <v>101</v>
      </c>
      <c r="L407" s="48">
        <f t="shared" si="45"/>
        <v>0.16732673267326731</v>
      </c>
    </row>
    <row r="408" spans="1:12" x14ac:dyDescent="0.2">
      <c r="A408" s="53" t="s">
        <v>454</v>
      </c>
      <c r="B408" s="53" t="s">
        <v>66</v>
      </c>
      <c r="C408" s="54" t="s">
        <v>380</v>
      </c>
      <c r="D408" s="53">
        <v>69.63</v>
      </c>
      <c r="E408" s="53">
        <v>943.8</v>
      </c>
      <c r="F408" s="53">
        <v>4.75</v>
      </c>
      <c r="G408" s="53">
        <v>0</v>
      </c>
      <c r="H408" s="53">
        <v>0</v>
      </c>
      <c r="I408" s="53">
        <v>0</v>
      </c>
      <c r="J408" s="53">
        <v>0</v>
      </c>
      <c r="K408" s="53">
        <v>1018.18</v>
      </c>
      <c r="L408" s="48">
        <f t="shared" si="45"/>
        <v>6.8386729262016541E-2</v>
      </c>
    </row>
    <row r="409" spans="1:12" x14ac:dyDescent="0.2">
      <c r="A409" s="53" t="s">
        <v>454</v>
      </c>
      <c r="B409" s="53" t="s">
        <v>72</v>
      </c>
      <c r="C409" s="54" t="s">
        <v>381</v>
      </c>
      <c r="D409" s="53">
        <v>106.35</v>
      </c>
      <c r="E409" s="53">
        <v>1092.6500000000001</v>
      </c>
      <c r="F409" s="53">
        <v>119.3</v>
      </c>
      <c r="G409" s="53">
        <v>0</v>
      </c>
      <c r="H409" s="53">
        <v>0</v>
      </c>
      <c r="I409" s="53">
        <v>0</v>
      </c>
      <c r="J409" s="53">
        <v>2</v>
      </c>
      <c r="K409" s="53">
        <v>1329.3</v>
      </c>
      <c r="L409" s="48">
        <f t="shared" si="45"/>
        <v>8.0004513653802747E-2</v>
      </c>
    </row>
    <row r="410" spans="1:12" x14ac:dyDescent="0.2">
      <c r="A410" s="53" t="s">
        <v>454</v>
      </c>
      <c r="B410" s="53" t="s">
        <v>78</v>
      </c>
      <c r="C410" s="54" t="s">
        <v>382</v>
      </c>
      <c r="D410" s="53">
        <v>12.7</v>
      </c>
      <c r="E410" s="53">
        <v>101.1</v>
      </c>
      <c r="F410" s="53">
        <v>11</v>
      </c>
      <c r="G410" s="53">
        <v>0</v>
      </c>
      <c r="H410" s="53">
        <v>0</v>
      </c>
      <c r="I410" s="53">
        <v>0</v>
      </c>
      <c r="J410" s="53">
        <v>1</v>
      </c>
      <c r="K410" s="53">
        <v>125.8</v>
      </c>
      <c r="L410" s="48">
        <f t="shared" si="45"/>
        <v>0.10095389507154212</v>
      </c>
    </row>
    <row r="411" spans="1:12" x14ac:dyDescent="0.2">
      <c r="A411" s="53" t="s">
        <v>454</v>
      </c>
      <c r="B411" s="53" t="s">
        <v>113</v>
      </c>
      <c r="C411" s="54" t="s">
        <v>440</v>
      </c>
      <c r="D411" s="53">
        <v>11.4</v>
      </c>
      <c r="E411" s="53">
        <v>307</v>
      </c>
      <c r="F411" s="53">
        <v>4.5</v>
      </c>
      <c r="G411" s="53">
        <v>0</v>
      </c>
      <c r="H411" s="53">
        <v>0</v>
      </c>
      <c r="I411" s="53">
        <v>0</v>
      </c>
      <c r="J411" s="53">
        <v>0</v>
      </c>
      <c r="K411" s="53">
        <v>322.89999999999998</v>
      </c>
      <c r="L411" s="48">
        <f t="shared" si="45"/>
        <v>3.5305048002477551E-2</v>
      </c>
    </row>
    <row r="412" spans="1:12" x14ac:dyDescent="0.2">
      <c r="A412" s="53" t="s">
        <v>454</v>
      </c>
      <c r="B412" s="53" t="s">
        <v>118</v>
      </c>
      <c r="C412" s="54" t="s">
        <v>435</v>
      </c>
      <c r="D412" s="53">
        <v>6.8</v>
      </c>
      <c r="E412" s="53">
        <v>335.3</v>
      </c>
      <c r="F412" s="53">
        <v>12.25</v>
      </c>
      <c r="G412" s="53">
        <v>0</v>
      </c>
      <c r="H412" s="53">
        <v>0</v>
      </c>
      <c r="I412" s="53">
        <v>0</v>
      </c>
      <c r="J412" s="53">
        <v>0</v>
      </c>
      <c r="K412" s="53">
        <v>354.35</v>
      </c>
      <c r="L412" s="48">
        <f t="shared" si="45"/>
        <v>1.9190066318611542E-2</v>
      </c>
    </row>
    <row r="413" spans="1:12" x14ac:dyDescent="0.2">
      <c r="A413" s="53" t="s">
        <v>454</v>
      </c>
      <c r="B413" s="53" t="s">
        <v>124</v>
      </c>
      <c r="C413" s="54" t="s">
        <v>437</v>
      </c>
      <c r="D413" s="53">
        <v>53.39</v>
      </c>
      <c r="E413" s="53">
        <v>329.25</v>
      </c>
      <c r="F413" s="53">
        <v>56.95</v>
      </c>
      <c r="G413" s="53">
        <v>0</v>
      </c>
      <c r="H413" s="53">
        <v>0</v>
      </c>
      <c r="I413" s="53">
        <v>0</v>
      </c>
      <c r="J413" s="53">
        <v>0</v>
      </c>
      <c r="K413" s="53">
        <v>444.09</v>
      </c>
      <c r="L413" s="48">
        <f t="shared" si="45"/>
        <v>0.1202233781440699</v>
      </c>
    </row>
    <row r="414" spans="1:12" x14ac:dyDescent="0.2">
      <c r="A414" s="53" t="s">
        <v>454</v>
      </c>
      <c r="B414" s="53" t="s">
        <v>130</v>
      </c>
      <c r="C414" s="54" t="s">
        <v>441</v>
      </c>
      <c r="D414" s="53">
        <v>5.5</v>
      </c>
      <c r="E414" s="53">
        <v>135.99</v>
      </c>
      <c r="F414" s="53">
        <v>4.5</v>
      </c>
      <c r="G414" s="53">
        <v>0</v>
      </c>
      <c r="H414" s="53">
        <v>0</v>
      </c>
      <c r="I414" s="53">
        <v>0</v>
      </c>
      <c r="J414" s="53">
        <v>1</v>
      </c>
      <c r="K414" s="53">
        <v>146.99</v>
      </c>
      <c r="L414" s="48">
        <f t="shared" si="45"/>
        <v>3.7417511395333017E-2</v>
      </c>
    </row>
    <row r="415" spans="1:12" x14ac:dyDescent="0.2">
      <c r="A415" s="53" t="s">
        <v>454</v>
      </c>
      <c r="B415" s="53" t="s">
        <v>138</v>
      </c>
      <c r="C415" s="54" t="s">
        <v>436</v>
      </c>
      <c r="D415" s="53">
        <v>31.25</v>
      </c>
      <c r="E415" s="53">
        <v>563</v>
      </c>
      <c r="F415" s="53">
        <v>37.6</v>
      </c>
      <c r="G415" s="53">
        <v>0</v>
      </c>
      <c r="H415" s="53">
        <v>0</v>
      </c>
      <c r="I415" s="53">
        <v>0</v>
      </c>
      <c r="J415" s="53">
        <v>0</v>
      </c>
      <c r="K415" s="53">
        <v>631.85</v>
      </c>
      <c r="L415" s="48">
        <f t="shared" si="45"/>
        <v>4.9457940967001658E-2</v>
      </c>
    </row>
    <row r="416" spans="1:12" x14ac:dyDescent="0.2">
      <c r="A416" s="53" t="s">
        <v>454</v>
      </c>
      <c r="B416" s="53" t="s">
        <v>144</v>
      </c>
      <c r="C416" s="54" t="s">
        <v>447</v>
      </c>
      <c r="D416" s="53">
        <v>50.69</v>
      </c>
      <c r="E416" s="53">
        <v>923.48</v>
      </c>
      <c r="F416" s="53">
        <v>79.75</v>
      </c>
      <c r="G416" s="53">
        <v>0</v>
      </c>
      <c r="H416" s="53">
        <v>0</v>
      </c>
      <c r="I416" s="53">
        <v>0</v>
      </c>
      <c r="J416" s="53">
        <v>2.2000000000000002</v>
      </c>
      <c r="K416" s="53">
        <v>1056.1199999999999</v>
      </c>
      <c r="L416" s="48">
        <f t="shared" si="45"/>
        <v>4.7996439798507748E-2</v>
      </c>
    </row>
    <row r="417" spans="1:12" x14ac:dyDescent="0.2">
      <c r="A417" s="53" t="s">
        <v>454</v>
      </c>
      <c r="B417" s="53" t="s">
        <v>150</v>
      </c>
      <c r="C417" s="54" t="s">
        <v>439</v>
      </c>
      <c r="D417" s="53">
        <v>67.099999999999994</v>
      </c>
      <c r="E417" s="53">
        <v>710.6</v>
      </c>
      <c r="F417" s="53">
        <v>27.4</v>
      </c>
      <c r="G417" s="53">
        <v>0</v>
      </c>
      <c r="H417" s="53">
        <v>0</v>
      </c>
      <c r="I417" s="53">
        <v>0</v>
      </c>
      <c r="J417" s="53">
        <v>0</v>
      </c>
      <c r="K417" s="53">
        <v>805.1</v>
      </c>
      <c r="L417" s="48">
        <f t="shared" si="45"/>
        <v>8.3343684014408143E-2</v>
      </c>
    </row>
    <row r="418" spans="1:12" x14ac:dyDescent="0.2">
      <c r="A418" s="53" t="s">
        <v>454</v>
      </c>
      <c r="B418" s="53" t="s">
        <v>156</v>
      </c>
      <c r="C418" s="54" t="s">
        <v>445</v>
      </c>
      <c r="D418" s="53">
        <v>31.78</v>
      </c>
      <c r="E418" s="53">
        <v>415.11</v>
      </c>
      <c r="F418" s="53">
        <v>23.13</v>
      </c>
      <c r="G418" s="53">
        <v>0</v>
      </c>
      <c r="H418" s="53">
        <v>0</v>
      </c>
      <c r="I418" s="53">
        <v>0</v>
      </c>
      <c r="J418" s="53">
        <v>0</v>
      </c>
      <c r="K418" s="53">
        <v>470.02</v>
      </c>
      <c r="L418" s="48">
        <f t="shared" si="45"/>
        <v>6.7614144078975369E-2</v>
      </c>
    </row>
    <row r="419" spans="1:12" x14ac:dyDescent="0.2">
      <c r="A419" s="53" t="s">
        <v>454</v>
      </c>
      <c r="B419" s="53" t="s">
        <v>135</v>
      </c>
      <c r="C419" s="54" t="s">
        <v>450</v>
      </c>
      <c r="D419" s="53">
        <v>0</v>
      </c>
      <c r="E419" s="53">
        <v>124.42</v>
      </c>
      <c r="F419" s="53">
        <v>6.1</v>
      </c>
      <c r="G419" s="53">
        <v>0</v>
      </c>
      <c r="H419" s="53">
        <v>0</v>
      </c>
      <c r="I419" s="53">
        <v>0</v>
      </c>
      <c r="J419" s="53">
        <v>0</v>
      </c>
      <c r="K419" s="53">
        <v>130.52000000000001</v>
      </c>
      <c r="L419" s="48">
        <f t="shared" si="45"/>
        <v>0</v>
      </c>
    </row>
    <row r="420" spans="1:12" x14ac:dyDescent="0.2">
      <c r="A420" s="53" t="s">
        <v>454</v>
      </c>
      <c r="B420" s="53" t="s">
        <v>162</v>
      </c>
      <c r="C420" s="54" t="s">
        <v>444</v>
      </c>
      <c r="D420" s="53">
        <v>84.7</v>
      </c>
      <c r="E420" s="53">
        <v>993.5</v>
      </c>
      <c r="F420" s="53">
        <v>80.2</v>
      </c>
      <c r="G420" s="53">
        <v>0</v>
      </c>
      <c r="H420" s="53">
        <v>0</v>
      </c>
      <c r="I420" s="53">
        <v>0</v>
      </c>
      <c r="J420" s="53">
        <v>0</v>
      </c>
      <c r="K420" s="53">
        <v>1158.4000000000001</v>
      </c>
      <c r="L420" s="48">
        <f t="shared" si="45"/>
        <v>7.3118093922651936E-2</v>
      </c>
    </row>
    <row r="421" spans="1:12" x14ac:dyDescent="0.2">
      <c r="A421" s="53" t="s">
        <v>454</v>
      </c>
      <c r="B421" s="53" t="s">
        <v>168</v>
      </c>
      <c r="C421" s="54" t="s">
        <v>438</v>
      </c>
      <c r="D421" s="53">
        <v>18.7</v>
      </c>
      <c r="E421" s="53">
        <v>432.53</v>
      </c>
      <c r="F421" s="53">
        <v>18.39</v>
      </c>
      <c r="G421" s="53">
        <v>0</v>
      </c>
      <c r="H421" s="53">
        <v>0</v>
      </c>
      <c r="I421" s="53">
        <v>0</v>
      </c>
      <c r="J421" s="53">
        <v>0</v>
      </c>
      <c r="K421" s="53">
        <v>469.62</v>
      </c>
      <c r="L421" s="48">
        <f t="shared" si="45"/>
        <v>3.9819428474085428E-2</v>
      </c>
    </row>
    <row r="422" spans="1:12" x14ac:dyDescent="0.2">
      <c r="A422" s="53" t="s">
        <v>454</v>
      </c>
      <c r="B422" s="53" t="s">
        <v>174</v>
      </c>
      <c r="C422" s="54" t="s">
        <v>449</v>
      </c>
      <c r="D422" s="53">
        <v>12.1</v>
      </c>
      <c r="E422" s="53">
        <v>203.1</v>
      </c>
      <c r="F422" s="53">
        <v>0</v>
      </c>
      <c r="G422" s="53">
        <v>0</v>
      </c>
      <c r="H422" s="53">
        <v>0</v>
      </c>
      <c r="I422" s="53">
        <v>0</v>
      </c>
      <c r="J422" s="53">
        <v>0</v>
      </c>
      <c r="K422" s="53">
        <v>215.2</v>
      </c>
      <c r="L422" s="48">
        <f t="shared" si="45"/>
        <v>5.6226765799256506E-2</v>
      </c>
    </row>
    <row r="423" spans="1:12" x14ac:dyDescent="0.2">
      <c r="A423" s="53" t="s">
        <v>454</v>
      </c>
      <c r="B423" s="53" t="s">
        <v>180</v>
      </c>
      <c r="C423" s="54" t="s">
        <v>434</v>
      </c>
      <c r="D423" s="53">
        <v>0</v>
      </c>
      <c r="E423" s="53">
        <v>156.15</v>
      </c>
      <c r="F423" s="53">
        <v>0</v>
      </c>
      <c r="G423" s="53">
        <v>0</v>
      </c>
      <c r="H423" s="53">
        <v>0</v>
      </c>
      <c r="I423" s="53">
        <v>0</v>
      </c>
      <c r="J423" s="53">
        <v>0</v>
      </c>
      <c r="K423" s="53">
        <v>156.15</v>
      </c>
      <c r="L423" s="48">
        <f t="shared" si="45"/>
        <v>0</v>
      </c>
    </row>
    <row r="424" spans="1:12" x14ac:dyDescent="0.2">
      <c r="A424" s="53" t="s">
        <v>454</v>
      </c>
      <c r="B424" s="53" t="s">
        <v>84</v>
      </c>
      <c r="C424" s="54" t="s">
        <v>85</v>
      </c>
      <c r="D424" s="53">
        <v>71.8</v>
      </c>
      <c r="E424" s="53">
        <v>550.72</v>
      </c>
      <c r="F424" s="53">
        <v>12</v>
      </c>
      <c r="G424" s="53">
        <v>0</v>
      </c>
      <c r="H424" s="53">
        <v>0</v>
      </c>
      <c r="I424" s="53">
        <v>0</v>
      </c>
      <c r="J424" s="53">
        <v>0</v>
      </c>
      <c r="K424" s="53">
        <v>634.52</v>
      </c>
      <c r="L424" s="48">
        <f t="shared" si="45"/>
        <v>0.11315640168946606</v>
      </c>
    </row>
    <row r="425" spans="1:12" x14ac:dyDescent="0.2">
      <c r="A425" s="53" t="s">
        <v>454</v>
      </c>
      <c r="B425" s="53" t="s">
        <v>89</v>
      </c>
      <c r="C425" s="54" t="s">
        <v>443</v>
      </c>
      <c r="D425" s="53">
        <v>87.58</v>
      </c>
      <c r="E425" s="53">
        <v>607.69000000000005</v>
      </c>
      <c r="F425" s="53">
        <v>84</v>
      </c>
      <c r="G425" s="53">
        <v>0</v>
      </c>
      <c r="H425" s="53">
        <v>0</v>
      </c>
      <c r="I425" s="53">
        <v>0</v>
      </c>
      <c r="J425" s="53">
        <v>0</v>
      </c>
      <c r="K425" s="53">
        <v>779.27</v>
      </c>
      <c r="L425" s="48">
        <f t="shared" si="45"/>
        <v>0.11238723420637263</v>
      </c>
    </row>
    <row r="426" spans="1:12" x14ac:dyDescent="0.2">
      <c r="A426" s="53" t="s">
        <v>454</v>
      </c>
      <c r="B426" s="53" t="s">
        <v>95</v>
      </c>
      <c r="C426" s="54" t="s">
        <v>397</v>
      </c>
      <c r="D426" s="53">
        <v>74</v>
      </c>
      <c r="E426" s="53">
        <v>588.78</v>
      </c>
      <c r="F426" s="53">
        <v>89.85</v>
      </c>
      <c r="G426" s="53">
        <v>0</v>
      </c>
      <c r="H426" s="53">
        <v>0</v>
      </c>
      <c r="I426" s="53">
        <v>0</v>
      </c>
      <c r="J426" s="53">
        <v>0</v>
      </c>
      <c r="K426" s="53">
        <v>752.63</v>
      </c>
      <c r="L426" s="48">
        <f t="shared" si="45"/>
        <v>9.8321884591366274E-2</v>
      </c>
    </row>
    <row r="427" spans="1:12" x14ac:dyDescent="0.2">
      <c r="A427" s="53" t="s">
        <v>454</v>
      </c>
      <c r="B427" s="53" t="s">
        <v>101</v>
      </c>
      <c r="C427" s="54" t="s">
        <v>102</v>
      </c>
      <c r="D427" s="53">
        <v>78.3</v>
      </c>
      <c r="E427" s="53">
        <v>1020.21</v>
      </c>
      <c r="F427" s="53">
        <v>81.5</v>
      </c>
      <c r="G427" s="53">
        <v>0</v>
      </c>
      <c r="H427" s="53">
        <v>0</v>
      </c>
      <c r="I427" s="53">
        <v>0</v>
      </c>
      <c r="J427" s="53">
        <v>1.2</v>
      </c>
      <c r="K427" s="53">
        <v>1187.21</v>
      </c>
      <c r="L427" s="48">
        <f t="shared" si="45"/>
        <v>6.5952948509530748E-2</v>
      </c>
    </row>
    <row r="428" spans="1:12" x14ac:dyDescent="0.2">
      <c r="A428" s="53" t="s">
        <v>454</v>
      </c>
      <c r="B428" s="53" t="s">
        <v>107</v>
      </c>
      <c r="C428" s="54" t="s">
        <v>398</v>
      </c>
      <c r="D428" s="53">
        <v>104.32</v>
      </c>
      <c r="E428" s="53">
        <v>883.23</v>
      </c>
      <c r="F428" s="53">
        <v>97</v>
      </c>
      <c r="G428" s="53">
        <v>0</v>
      </c>
      <c r="H428" s="53">
        <v>0</v>
      </c>
      <c r="I428" s="53">
        <v>0</v>
      </c>
      <c r="J428" s="53">
        <v>0</v>
      </c>
      <c r="K428" s="53">
        <v>1084.55</v>
      </c>
      <c r="L428" s="48">
        <f t="shared" si="45"/>
        <v>9.6187358812410681E-2</v>
      </c>
    </row>
    <row r="429" spans="1:12" x14ac:dyDescent="0.2">
      <c r="A429" s="55" t="s">
        <v>454</v>
      </c>
      <c r="B429" s="55" t="s">
        <v>183</v>
      </c>
      <c r="C429" s="56" t="s">
        <v>184</v>
      </c>
      <c r="D429" s="55">
        <v>69</v>
      </c>
      <c r="E429" s="55">
        <v>189.8</v>
      </c>
      <c r="F429" s="55">
        <v>613.5</v>
      </c>
      <c r="G429" s="55">
        <v>102</v>
      </c>
      <c r="H429" s="55">
        <v>18</v>
      </c>
      <c r="I429" s="55">
        <v>109.5</v>
      </c>
      <c r="J429" s="55">
        <v>0</v>
      </c>
      <c r="K429" s="55">
        <v>1101.8</v>
      </c>
      <c r="L429" s="52">
        <f t="shared" si="45"/>
        <v>6.2624795788709386E-2</v>
      </c>
    </row>
    <row r="430" spans="1:12" x14ac:dyDescent="0.2">
      <c r="A430" s="53" t="s">
        <v>454</v>
      </c>
      <c r="B430" s="53" t="s">
        <v>189</v>
      </c>
      <c r="C430" s="54" t="s">
        <v>399</v>
      </c>
      <c r="D430" s="53">
        <v>12.2</v>
      </c>
      <c r="E430" s="53">
        <v>425.7</v>
      </c>
      <c r="F430" s="53">
        <v>66.8</v>
      </c>
      <c r="G430" s="53">
        <v>0</v>
      </c>
      <c r="H430" s="53">
        <v>0</v>
      </c>
      <c r="I430" s="53">
        <v>0</v>
      </c>
      <c r="J430" s="53">
        <v>0</v>
      </c>
      <c r="K430" s="53">
        <v>504.7</v>
      </c>
      <c r="L430" s="48">
        <f t="shared" si="45"/>
        <v>2.4172775906479097E-2</v>
      </c>
    </row>
    <row r="431" spans="1:12" x14ac:dyDescent="0.2">
      <c r="A431" s="53" t="s">
        <v>454</v>
      </c>
      <c r="B431" s="53" t="s">
        <v>194</v>
      </c>
      <c r="C431" s="54" t="s">
        <v>400</v>
      </c>
      <c r="D431" s="53">
        <v>159.80000000000001</v>
      </c>
      <c r="E431" s="53">
        <v>1458</v>
      </c>
      <c r="F431" s="53">
        <v>163.5</v>
      </c>
      <c r="G431" s="53">
        <v>0</v>
      </c>
      <c r="H431" s="53">
        <v>0</v>
      </c>
      <c r="I431" s="53">
        <v>0</v>
      </c>
      <c r="J431" s="53">
        <v>4.4000000000000004</v>
      </c>
      <c r="K431" s="53">
        <v>1785.7</v>
      </c>
      <c r="L431" s="48">
        <f t="shared" si="45"/>
        <v>8.9488715909727276E-2</v>
      </c>
    </row>
    <row r="432" spans="1:12" x14ac:dyDescent="0.2">
      <c r="A432" s="53" t="s">
        <v>454</v>
      </c>
      <c r="B432" s="53" t="s">
        <v>200</v>
      </c>
      <c r="C432" s="54" t="s">
        <v>442</v>
      </c>
      <c r="D432" s="53">
        <v>42.15</v>
      </c>
      <c r="E432" s="53">
        <v>581.94000000000005</v>
      </c>
      <c r="F432" s="53">
        <v>53.71</v>
      </c>
      <c r="G432" s="53">
        <v>0</v>
      </c>
      <c r="H432" s="53">
        <v>0</v>
      </c>
      <c r="I432" s="53">
        <v>0</v>
      </c>
      <c r="J432" s="53">
        <v>0</v>
      </c>
      <c r="K432" s="53">
        <v>677.8</v>
      </c>
      <c r="L432" s="48">
        <f t="shared" si="45"/>
        <v>6.2186485688993806E-2</v>
      </c>
    </row>
    <row r="433" spans="1:12" x14ac:dyDescent="0.2">
      <c r="A433" s="53" t="s">
        <v>454</v>
      </c>
      <c r="B433" s="53" t="s">
        <v>206</v>
      </c>
      <c r="C433" s="54" t="s">
        <v>446</v>
      </c>
      <c r="D433" s="53">
        <v>141.05000000000001</v>
      </c>
      <c r="E433" s="53">
        <v>1053.03</v>
      </c>
      <c r="F433" s="53">
        <v>127.8</v>
      </c>
      <c r="G433" s="53">
        <v>0</v>
      </c>
      <c r="H433" s="53">
        <v>0</v>
      </c>
      <c r="I433" s="53">
        <v>0</v>
      </c>
      <c r="J433" s="53">
        <v>0</v>
      </c>
      <c r="K433" s="53">
        <v>1321.88</v>
      </c>
      <c r="L433" s="48">
        <f t="shared" si="45"/>
        <v>0.10670408811692438</v>
      </c>
    </row>
    <row r="434" spans="1:12" x14ac:dyDescent="0.2">
      <c r="A434" s="53" t="s">
        <v>454</v>
      </c>
      <c r="B434" s="53" t="s">
        <v>212</v>
      </c>
      <c r="C434" s="54" t="s">
        <v>213</v>
      </c>
      <c r="D434" s="53">
        <v>57</v>
      </c>
      <c r="E434" s="53">
        <v>621.02</v>
      </c>
      <c r="F434" s="53">
        <v>12</v>
      </c>
      <c r="G434" s="53">
        <v>0</v>
      </c>
      <c r="H434" s="53">
        <v>0</v>
      </c>
      <c r="I434" s="53">
        <v>0</v>
      </c>
      <c r="J434" s="53">
        <v>0</v>
      </c>
      <c r="K434" s="53">
        <v>690.02</v>
      </c>
      <c r="L434" s="48">
        <f t="shared" si="45"/>
        <v>8.2606301266629961E-2</v>
      </c>
    </row>
    <row r="435" spans="1:12" x14ac:dyDescent="0.2">
      <c r="A435" s="53" t="s">
        <v>454</v>
      </c>
      <c r="B435" s="53" t="s">
        <v>217</v>
      </c>
      <c r="C435" s="54" t="s">
        <v>403</v>
      </c>
      <c r="D435" s="53">
        <v>17.309999999999999</v>
      </c>
      <c r="E435" s="53">
        <v>209.69</v>
      </c>
      <c r="F435" s="53">
        <v>12</v>
      </c>
      <c r="G435" s="53">
        <v>0</v>
      </c>
      <c r="H435" s="53">
        <v>0</v>
      </c>
      <c r="I435" s="53">
        <v>0</v>
      </c>
      <c r="J435" s="53">
        <v>1.2</v>
      </c>
      <c r="K435" s="53">
        <v>240.2</v>
      </c>
      <c r="L435" s="48">
        <f t="shared" si="45"/>
        <v>7.2064945878434636E-2</v>
      </c>
    </row>
    <row r="436" spans="1:12" x14ac:dyDescent="0.2">
      <c r="A436" s="53" t="s">
        <v>454</v>
      </c>
      <c r="B436" s="53" t="s">
        <v>223</v>
      </c>
      <c r="C436" s="54" t="s">
        <v>404</v>
      </c>
      <c r="D436" s="53">
        <v>111.5</v>
      </c>
      <c r="E436" s="53">
        <v>706.5</v>
      </c>
      <c r="F436" s="53">
        <v>69.5</v>
      </c>
      <c r="G436" s="53">
        <v>0</v>
      </c>
      <c r="H436" s="53">
        <v>0</v>
      </c>
      <c r="I436" s="53">
        <v>0</v>
      </c>
      <c r="J436" s="53">
        <v>0</v>
      </c>
      <c r="K436" s="53">
        <v>887.5</v>
      </c>
      <c r="L436" s="48">
        <f t="shared" si="45"/>
        <v>0.1256338028169014</v>
      </c>
    </row>
    <row r="437" spans="1:12" x14ac:dyDescent="0.2">
      <c r="A437" s="53" t="s">
        <v>454</v>
      </c>
      <c r="B437" s="53" t="s">
        <v>229</v>
      </c>
      <c r="C437" s="54" t="s">
        <v>405</v>
      </c>
      <c r="D437" s="53">
        <v>28.1</v>
      </c>
      <c r="E437" s="53">
        <v>219.1</v>
      </c>
      <c r="F437" s="53">
        <v>27</v>
      </c>
      <c r="G437" s="53">
        <v>0</v>
      </c>
      <c r="H437" s="53">
        <v>0</v>
      </c>
      <c r="I437" s="53">
        <v>0</v>
      </c>
      <c r="J437" s="53">
        <v>0</v>
      </c>
      <c r="K437" s="53">
        <v>274.2</v>
      </c>
      <c r="L437" s="48">
        <f t="shared" si="45"/>
        <v>0.10247994164843181</v>
      </c>
    </row>
    <row r="438" spans="1:12" x14ac:dyDescent="0.2">
      <c r="A438" s="53" t="s">
        <v>454</v>
      </c>
      <c r="B438" s="53" t="s">
        <v>235</v>
      </c>
      <c r="C438" s="54" t="s">
        <v>236</v>
      </c>
      <c r="D438" s="53">
        <v>57.76</v>
      </c>
      <c r="E438" s="53">
        <v>328.79</v>
      </c>
      <c r="F438" s="53">
        <v>44.1</v>
      </c>
      <c r="G438" s="53">
        <v>0</v>
      </c>
      <c r="H438" s="53">
        <v>0</v>
      </c>
      <c r="I438" s="53">
        <v>0</v>
      </c>
      <c r="J438" s="53">
        <v>0</v>
      </c>
      <c r="K438" s="53">
        <v>430.65</v>
      </c>
      <c r="L438" s="48">
        <f t="shared" si="45"/>
        <v>0.13412283757111343</v>
      </c>
    </row>
    <row r="439" spans="1:12" x14ac:dyDescent="0.2">
      <c r="A439" s="53" t="s">
        <v>454</v>
      </c>
      <c r="B439" s="53" t="s">
        <v>241</v>
      </c>
      <c r="C439" s="54" t="s">
        <v>406</v>
      </c>
      <c r="D439" s="53">
        <v>203.45</v>
      </c>
      <c r="E439" s="53">
        <v>1481.51</v>
      </c>
      <c r="F439" s="53">
        <v>129</v>
      </c>
      <c r="G439" s="53">
        <v>0</v>
      </c>
      <c r="H439" s="53">
        <v>0</v>
      </c>
      <c r="I439" s="53">
        <v>0</v>
      </c>
      <c r="J439" s="53">
        <v>0</v>
      </c>
      <c r="K439" s="53">
        <v>1816.96</v>
      </c>
      <c r="L439" s="48">
        <f t="shared" si="45"/>
        <v>0.11197274568510038</v>
      </c>
    </row>
    <row r="440" spans="1:12" x14ac:dyDescent="0.2">
      <c r="A440" s="53" t="s">
        <v>454</v>
      </c>
      <c r="B440" s="53" t="s">
        <v>247</v>
      </c>
      <c r="C440" s="54" t="s">
        <v>407</v>
      </c>
      <c r="D440" s="53">
        <v>21.25</v>
      </c>
      <c r="E440" s="53">
        <v>330.45</v>
      </c>
      <c r="F440" s="53">
        <v>28.5</v>
      </c>
      <c r="G440" s="53">
        <v>0</v>
      </c>
      <c r="H440" s="53">
        <v>0</v>
      </c>
      <c r="I440" s="53">
        <v>0</v>
      </c>
      <c r="J440" s="53">
        <v>0</v>
      </c>
      <c r="K440" s="53">
        <v>380.2</v>
      </c>
      <c r="L440" s="48">
        <f t="shared" si="45"/>
        <v>5.5891635981062601E-2</v>
      </c>
    </row>
    <row r="441" spans="1:12" x14ac:dyDescent="0.2">
      <c r="A441" s="53" t="s">
        <v>454</v>
      </c>
      <c r="B441" s="53" t="s">
        <v>253</v>
      </c>
      <c r="C441" s="54" t="s">
        <v>408</v>
      </c>
      <c r="D441" s="53">
        <v>28.6</v>
      </c>
      <c r="E441" s="53">
        <v>167.1</v>
      </c>
      <c r="F441" s="53">
        <v>17.100000000000001</v>
      </c>
      <c r="G441" s="53">
        <v>0</v>
      </c>
      <c r="H441" s="53">
        <v>0</v>
      </c>
      <c r="I441" s="53">
        <v>0</v>
      </c>
      <c r="J441" s="53">
        <v>0</v>
      </c>
      <c r="K441" s="53">
        <v>212.8</v>
      </c>
      <c r="L441" s="48">
        <f t="shared" si="45"/>
        <v>0.13439849624060152</v>
      </c>
    </row>
    <row r="442" spans="1:12" x14ac:dyDescent="0.2">
      <c r="A442" s="53" t="s">
        <v>454</v>
      </c>
      <c r="B442" s="53" t="s">
        <v>259</v>
      </c>
      <c r="C442" s="54" t="s">
        <v>409</v>
      </c>
      <c r="D442" s="53">
        <v>37.9</v>
      </c>
      <c r="E442" s="53">
        <v>479.7</v>
      </c>
      <c r="F442" s="53">
        <v>46.5</v>
      </c>
      <c r="G442" s="53">
        <v>0</v>
      </c>
      <c r="H442" s="53">
        <v>0</v>
      </c>
      <c r="I442" s="53">
        <v>0</v>
      </c>
      <c r="J442" s="53">
        <v>0</v>
      </c>
      <c r="K442" s="53">
        <v>564.1</v>
      </c>
      <c r="L442" s="48">
        <f t="shared" si="45"/>
        <v>6.718666903031377E-2</v>
      </c>
    </row>
    <row r="443" spans="1:12" x14ac:dyDescent="0.2">
      <c r="A443">
        <v>2019</v>
      </c>
      <c r="B443" t="s">
        <v>420</v>
      </c>
      <c r="D443">
        <f>SUM(D400:D442)</f>
        <v>2189.73</v>
      </c>
      <c r="E443">
        <f t="shared" ref="E443:K443" si="46">SUM(E400:E442)</f>
        <v>22783.889999999996</v>
      </c>
      <c r="F443">
        <f t="shared" si="46"/>
        <v>2601.5499999999997</v>
      </c>
      <c r="G443">
        <f t="shared" si="46"/>
        <v>102</v>
      </c>
      <c r="H443">
        <f t="shared" si="46"/>
        <v>18</v>
      </c>
      <c r="I443">
        <f t="shared" si="46"/>
        <v>109.5</v>
      </c>
      <c r="J443">
        <f t="shared" si="46"/>
        <v>14</v>
      </c>
      <c r="K443">
        <f t="shared" si="46"/>
        <v>27843.650000000005</v>
      </c>
      <c r="L443" s="42">
        <f t="shared" si="45"/>
        <v>7.8643784130313366E-2</v>
      </c>
    </row>
    <row r="444" spans="1:12" s="49" customFormat="1" ht="13.5" thickBot="1" x14ac:dyDescent="0.25">
      <c r="A444" s="49">
        <v>2019</v>
      </c>
      <c r="B444" s="49" t="s">
        <v>448</v>
      </c>
      <c r="D444" s="49">
        <f>D443-D429</f>
        <v>2120.73</v>
      </c>
      <c r="E444" s="49">
        <f t="shared" ref="E444:K444" si="47">E443-E429</f>
        <v>22594.089999999997</v>
      </c>
      <c r="F444" s="49">
        <f t="shared" si="47"/>
        <v>1988.0499999999997</v>
      </c>
      <c r="G444" s="49">
        <f t="shared" si="47"/>
        <v>0</v>
      </c>
      <c r="H444" s="49">
        <f t="shared" si="47"/>
        <v>0</v>
      </c>
      <c r="I444" s="49">
        <f t="shared" si="47"/>
        <v>0</v>
      </c>
      <c r="J444" s="49">
        <f t="shared" si="47"/>
        <v>14</v>
      </c>
      <c r="K444" s="49">
        <f t="shared" si="47"/>
        <v>26741.850000000006</v>
      </c>
      <c r="L444" s="50">
        <f t="shared" si="45"/>
        <v>7.9303787883037241E-2</v>
      </c>
    </row>
    <row r="445" spans="1:12" x14ac:dyDescent="0.2">
      <c r="A445" s="54" t="s">
        <v>455</v>
      </c>
      <c r="B445" s="54" t="s">
        <v>22</v>
      </c>
      <c r="C445" s="54" t="s">
        <v>372</v>
      </c>
      <c r="D445" s="53">
        <v>7.9</v>
      </c>
      <c r="E445" s="53">
        <v>384.64</v>
      </c>
      <c r="F445" s="53">
        <v>69.8</v>
      </c>
      <c r="G445" s="53">
        <v>0</v>
      </c>
      <c r="H445" s="53">
        <v>0</v>
      </c>
      <c r="I445" s="53">
        <v>0</v>
      </c>
      <c r="J445" s="53">
        <v>0</v>
      </c>
      <c r="K445" s="53">
        <v>462.34</v>
      </c>
      <c r="L445" s="48">
        <f>D445/K445</f>
        <v>1.7086992256780727E-2</v>
      </c>
    </row>
    <row r="446" spans="1:12" x14ac:dyDescent="0.2">
      <c r="A446" s="54" t="s">
        <v>455</v>
      </c>
      <c r="B446" s="54" t="s">
        <v>28</v>
      </c>
      <c r="C446" s="54" t="s">
        <v>373</v>
      </c>
      <c r="D446" s="53">
        <v>8.6999999999999993</v>
      </c>
      <c r="E446" s="53">
        <v>114.14</v>
      </c>
      <c r="F446" s="53">
        <v>9.3000000000000007</v>
      </c>
      <c r="G446" s="53">
        <v>0</v>
      </c>
      <c r="H446" s="53">
        <v>0</v>
      </c>
      <c r="I446" s="53">
        <v>0</v>
      </c>
      <c r="J446" s="53">
        <v>0</v>
      </c>
      <c r="K446" s="53">
        <v>132.13999999999999</v>
      </c>
      <c r="L446" s="48">
        <f t="shared" ref="L446:L489" si="48">D446/K446</f>
        <v>6.5839261389435452E-2</v>
      </c>
    </row>
    <row r="447" spans="1:12" x14ac:dyDescent="0.2">
      <c r="A447" s="54" t="s">
        <v>455</v>
      </c>
      <c r="B447" s="54" t="s">
        <v>34</v>
      </c>
      <c r="C447" s="54" t="s">
        <v>374</v>
      </c>
      <c r="D447" s="53">
        <v>33.700000000000003</v>
      </c>
      <c r="E447" s="53">
        <v>187.1</v>
      </c>
      <c r="F447" s="53">
        <v>40.200000000000003</v>
      </c>
      <c r="G447" s="53">
        <v>0</v>
      </c>
      <c r="H447" s="53">
        <v>0</v>
      </c>
      <c r="I447" s="53">
        <v>0</v>
      </c>
      <c r="J447" s="53">
        <v>0</v>
      </c>
      <c r="K447" s="53">
        <v>261</v>
      </c>
      <c r="L447" s="48">
        <f t="shared" si="48"/>
        <v>0.12911877394636018</v>
      </c>
    </row>
    <row r="448" spans="1:12" x14ac:dyDescent="0.2">
      <c r="A448" s="54" t="s">
        <v>455</v>
      </c>
      <c r="B448" s="54" t="s">
        <v>40</v>
      </c>
      <c r="C448" s="54" t="s">
        <v>433</v>
      </c>
      <c r="D448" s="53">
        <v>39.229999999999997</v>
      </c>
      <c r="E448" s="53">
        <v>705.95</v>
      </c>
      <c r="F448" s="53">
        <v>21</v>
      </c>
      <c r="G448" s="53">
        <v>0</v>
      </c>
      <c r="H448" s="53">
        <v>0</v>
      </c>
      <c r="I448" s="53">
        <v>0</v>
      </c>
      <c r="J448" s="53">
        <v>0</v>
      </c>
      <c r="K448" s="53">
        <v>766.18</v>
      </c>
      <c r="L448" s="48">
        <f t="shared" si="48"/>
        <v>5.1202067399305648E-2</v>
      </c>
    </row>
    <row r="449" spans="1:12" x14ac:dyDescent="0.2">
      <c r="A449" s="54" t="s">
        <v>455</v>
      </c>
      <c r="B449" s="54" t="s">
        <v>46</v>
      </c>
      <c r="C449" s="54" t="s">
        <v>376</v>
      </c>
      <c r="D449" s="53">
        <v>26.95</v>
      </c>
      <c r="E449" s="53">
        <v>848.9</v>
      </c>
      <c r="F449" s="53">
        <v>54</v>
      </c>
      <c r="G449" s="53">
        <v>0</v>
      </c>
      <c r="H449" s="53">
        <v>0</v>
      </c>
      <c r="I449" s="53">
        <v>0</v>
      </c>
      <c r="J449" s="53">
        <v>0</v>
      </c>
      <c r="K449" s="53">
        <v>929.85</v>
      </c>
      <c r="L449" s="48">
        <f t="shared" si="48"/>
        <v>2.8983169328386297E-2</v>
      </c>
    </row>
    <row r="450" spans="1:12" x14ac:dyDescent="0.2">
      <c r="A450" s="54" t="s">
        <v>455</v>
      </c>
      <c r="B450" s="54" t="s">
        <v>52</v>
      </c>
      <c r="C450" s="54" t="s">
        <v>451</v>
      </c>
      <c r="D450" s="53">
        <v>0</v>
      </c>
      <c r="E450" s="53">
        <v>330</v>
      </c>
      <c r="F450" s="53">
        <v>0</v>
      </c>
      <c r="G450" s="53">
        <v>0</v>
      </c>
      <c r="H450" s="53">
        <v>0</v>
      </c>
      <c r="I450" s="53">
        <v>0</v>
      </c>
      <c r="J450" s="53">
        <v>0</v>
      </c>
      <c r="K450" s="53">
        <v>330</v>
      </c>
      <c r="L450" s="48">
        <f t="shared" si="48"/>
        <v>0</v>
      </c>
    </row>
    <row r="451" spans="1:12" x14ac:dyDescent="0.2">
      <c r="A451" s="54" t="s">
        <v>455</v>
      </c>
      <c r="B451" s="54" t="s">
        <v>57</v>
      </c>
      <c r="C451" s="54" t="s">
        <v>378</v>
      </c>
      <c r="D451" s="53">
        <v>65.67</v>
      </c>
      <c r="E451" s="53">
        <v>500.41</v>
      </c>
      <c r="F451" s="53">
        <v>85.17</v>
      </c>
      <c r="G451" s="53">
        <v>0</v>
      </c>
      <c r="H451" s="53">
        <v>0</v>
      </c>
      <c r="I451" s="53">
        <v>0</v>
      </c>
      <c r="J451" s="53">
        <v>0</v>
      </c>
      <c r="K451" s="53">
        <v>651.25</v>
      </c>
      <c r="L451" s="48">
        <f t="shared" si="48"/>
        <v>0.10083685220729367</v>
      </c>
    </row>
    <row r="452" spans="1:12" x14ac:dyDescent="0.2">
      <c r="A452" s="54" t="s">
        <v>455</v>
      </c>
      <c r="B452" s="54" t="s">
        <v>63</v>
      </c>
      <c r="C452" s="54" t="s">
        <v>452</v>
      </c>
      <c r="D452" s="53">
        <v>0</v>
      </c>
      <c r="E452" s="53">
        <v>153.5</v>
      </c>
      <c r="F452" s="53">
        <v>0</v>
      </c>
      <c r="G452" s="53">
        <v>0</v>
      </c>
      <c r="H452" s="53">
        <v>0</v>
      </c>
      <c r="I452" s="53">
        <v>0</v>
      </c>
      <c r="J452" s="53">
        <v>0</v>
      </c>
      <c r="K452" s="53">
        <v>153.5</v>
      </c>
      <c r="L452" s="48">
        <f>D452/K452</f>
        <v>0</v>
      </c>
    </row>
    <row r="453" spans="1:12" x14ac:dyDescent="0.2">
      <c r="A453" s="54" t="s">
        <v>455</v>
      </c>
      <c r="B453" s="54" t="s">
        <v>66</v>
      </c>
      <c r="C453" s="54" t="s">
        <v>380</v>
      </c>
      <c r="D453" s="53">
        <v>68.13</v>
      </c>
      <c r="E453" s="53">
        <v>949.3</v>
      </c>
      <c r="F453" s="53">
        <v>4.75</v>
      </c>
      <c r="G453" s="53">
        <v>0</v>
      </c>
      <c r="H453" s="53">
        <v>0</v>
      </c>
      <c r="I453" s="53">
        <v>0</v>
      </c>
      <c r="J453" s="53">
        <v>0</v>
      </c>
      <c r="K453" s="53">
        <v>1022.18</v>
      </c>
      <c r="L453" s="48">
        <f t="shared" si="48"/>
        <v>6.6651666047075855E-2</v>
      </c>
    </row>
    <row r="454" spans="1:12" x14ac:dyDescent="0.2">
      <c r="A454" s="54" t="s">
        <v>455</v>
      </c>
      <c r="B454" s="54" t="s">
        <v>72</v>
      </c>
      <c r="C454" s="54" t="s">
        <v>381</v>
      </c>
      <c r="D454" s="53">
        <v>97.9</v>
      </c>
      <c r="E454" s="53">
        <v>1122.82</v>
      </c>
      <c r="F454" s="53">
        <v>113.3</v>
      </c>
      <c r="G454" s="53">
        <v>0</v>
      </c>
      <c r="H454" s="53">
        <v>0</v>
      </c>
      <c r="I454" s="53">
        <v>0</v>
      </c>
      <c r="J454" s="53">
        <v>0</v>
      </c>
      <c r="K454" s="53">
        <v>1334.02</v>
      </c>
      <c r="L454" s="48">
        <f t="shared" si="48"/>
        <v>7.338720558912161E-2</v>
      </c>
    </row>
    <row r="455" spans="1:12" x14ac:dyDescent="0.2">
      <c r="A455" s="54" t="s">
        <v>455</v>
      </c>
      <c r="B455" s="54" t="s">
        <v>78</v>
      </c>
      <c r="C455" s="54" t="s">
        <v>382</v>
      </c>
      <c r="D455" s="53">
        <v>10.45</v>
      </c>
      <c r="E455" s="53">
        <v>102.56</v>
      </c>
      <c r="F455" s="53">
        <v>11</v>
      </c>
      <c r="G455" s="53">
        <v>0</v>
      </c>
      <c r="H455" s="53">
        <v>0</v>
      </c>
      <c r="I455" s="53">
        <v>0</v>
      </c>
      <c r="J455" s="53">
        <v>0</v>
      </c>
      <c r="K455" s="53">
        <v>124.01</v>
      </c>
      <c r="L455" s="48">
        <f t="shared" si="48"/>
        <v>8.4267397790500756E-2</v>
      </c>
    </row>
    <row r="456" spans="1:12" x14ac:dyDescent="0.2">
      <c r="A456" s="54" t="s">
        <v>455</v>
      </c>
      <c r="B456" s="54" t="s">
        <v>113</v>
      </c>
      <c r="C456" s="54" t="s">
        <v>440</v>
      </c>
      <c r="D456" s="53">
        <v>23.15</v>
      </c>
      <c r="E456" s="53">
        <v>302.39999999999998</v>
      </c>
      <c r="F456" s="53">
        <v>4.5</v>
      </c>
      <c r="G456" s="53">
        <v>0</v>
      </c>
      <c r="H456" s="53">
        <v>0</v>
      </c>
      <c r="I456" s="53">
        <v>0</v>
      </c>
      <c r="J456" s="53">
        <v>0</v>
      </c>
      <c r="K456" s="53">
        <v>330.05</v>
      </c>
      <c r="L456" s="48">
        <f t="shared" si="48"/>
        <v>7.0140887744281163E-2</v>
      </c>
    </row>
    <row r="457" spans="1:12" x14ac:dyDescent="0.2">
      <c r="A457" s="54" t="s">
        <v>455</v>
      </c>
      <c r="B457" s="54" t="s">
        <v>118</v>
      </c>
      <c r="C457" s="54" t="s">
        <v>456</v>
      </c>
      <c r="D457" s="53">
        <v>4.5</v>
      </c>
      <c r="E457" s="53">
        <v>324.10000000000002</v>
      </c>
      <c r="F457" s="53">
        <v>11.65</v>
      </c>
      <c r="G457" s="53">
        <v>0</v>
      </c>
      <c r="H457" s="53">
        <v>0</v>
      </c>
      <c r="I457" s="53">
        <v>0</v>
      </c>
      <c r="J457" s="53">
        <v>0</v>
      </c>
      <c r="K457" s="53">
        <v>340.25</v>
      </c>
      <c r="L457" s="48">
        <f t="shared" si="48"/>
        <v>1.3225569434239529E-2</v>
      </c>
    </row>
    <row r="458" spans="1:12" x14ac:dyDescent="0.2">
      <c r="A458" s="54" t="s">
        <v>455</v>
      </c>
      <c r="B458" s="54" t="s">
        <v>124</v>
      </c>
      <c r="C458" s="54" t="s">
        <v>437</v>
      </c>
      <c r="D458" s="53">
        <v>38.299999999999997</v>
      </c>
      <c r="E458" s="53">
        <v>344.94</v>
      </c>
      <c r="F458" s="53">
        <v>56.95</v>
      </c>
      <c r="G458" s="53">
        <v>0</v>
      </c>
      <c r="H458" s="53">
        <v>0</v>
      </c>
      <c r="I458" s="53">
        <v>0</v>
      </c>
      <c r="J458" s="53">
        <v>0</v>
      </c>
      <c r="K458" s="53">
        <v>440.19</v>
      </c>
      <c r="L458" s="48">
        <f t="shared" si="48"/>
        <v>8.7007882959631064E-2</v>
      </c>
    </row>
    <row r="459" spans="1:12" x14ac:dyDescent="0.2">
      <c r="A459" s="54" t="s">
        <v>455</v>
      </c>
      <c r="B459" s="54" t="s">
        <v>130</v>
      </c>
      <c r="C459" s="54" t="s">
        <v>441</v>
      </c>
      <c r="D459" s="53">
        <v>0</v>
      </c>
      <c r="E459" s="53">
        <v>120.59</v>
      </c>
      <c r="F459" s="53">
        <v>4.5</v>
      </c>
      <c r="G459" s="53">
        <v>0</v>
      </c>
      <c r="H459" s="53">
        <v>0</v>
      </c>
      <c r="I459" s="53">
        <v>0</v>
      </c>
      <c r="J459" s="53">
        <v>0</v>
      </c>
      <c r="K459" s="53">
        <v>125.09</v>
      </c>
      <c r="L459" s="48">
        <f t="shared" si="48"/>
        <v>0</v>
      </c>
    </row>
    <row r="460" spans="1:12" x14ac:dyDescent="0.2">
      <c r="A460" s="54" t="s">
        <v>455</v>
      </c>
      <c r="B460" s="54" t="s">
        <v>138</v>
      </c>
      <c r="C460" s="54" t="s">
        <v>436</v>
      </c>
      <c r="D460" s="53">
        <v>32.65</v>
      </c>
      <c r="E460" s="53">
        <v>559</v>
      </c>
      <c r="F460" s="53">
        <v>41.2</v>
      </c>
      <c r="G460" s="53">
        <v>0</v>
      </c>
      <c r="H460" s="53">
        <v>0</v>
      </c>
      <c r="I460" s="53">
        <v>0</v>
      </c>
      <c r="J460" s="53">
        <v>0</v>
      </c>
      <c r="K460" s="53">
        <v>632.85</v>
      </c>
      <c r="L460" s="48">
        <f t="shared" si="48"/>
        <v>5.1592004424429162E-2</v>
      </c>
    </row>
    <row r="461" spans="1:12" x14ac:dyDescent="0.2">
      <c r="A461" s="54" t="s">
        <v>455</v>
      </c>
      <c r="B461" s="54" t="s">
        <v>144</v>
      </c>
      <c r="C461" s="54" t="s">
        <v>447</v>
      </c>
      <c r="D461" s="53">
        <v>34.99</v>
      </c>
      <c r="E461" s="53">
        <v>959.57</v>
      </c>
      <c r="F461" s="53">
        <v>79.75</v>
      </c>
      <c r="G461" s="53">
        <v>0</v>
      </c>
      <c r="H461" s="53">
        <v>0</v>
      </c>
      <c r="I461" s="53">
        <v>0</v>
      </c>
      <c r="J461" s="53">
        <v>0</v>
      </c>
      <c r="K461" s="53">
        <v>1074.31</v>
      </c>
      <c r="L461" s="48">
        <f t="shared" si="48"/>
        <v>3.2569742439333159E-2</v>
      </c>
    </row>
    <row r="462" spans="1:12" x14ac:dyDescent="0.2">
      <c r="A462" s="54" t="s">
        <v>455</v>
      </c>
      <c r="B462" s="54" t="s">
        <v>150</v>
      </c>
      <c r="C462" s="54" t="s">
        <v>439</v>
      </c>
      <c r="D462" s="53">
        <v>47.45</v>
      </c>
      <c r="E462" s="53">
        <v>729.11</v>
      </c>
      <c r="F462" s="53">
        <v>37.9</v>
      </c>
      <c r="G462" s="53">
        <v>0</v>
      </c>
      <c r="H462" s="53">
        <v>0</v>
      </c>
      <c r="I462" s="53">
        <v>0</v>
      </c>
      <c r="J462" s="53">
        <v>0</v>
      </c>
      <c r="K462" s="53">
        <v>814.46</v>
      </c>
      <c r="L462" s="48">
        <f t="shared" si="48"/>
        <v>5.8259460255875056E-2</v>
      </c>
    </row>
    <row r="463" spans="1:12" x14ac:dyDescent="0.2">
      <c r="A463" s="54" t="s">
        <v>455</v>
      </c>
      <c r="B463" s="54" t="s">
        <v>156</v>
      </c>
      <c r="C463" s="54" t="s">
        <v>445</v>
      </c>
      <c r="D463" s="53">
        <v>27.65</v>
      </c>
      <c r="E463" s="53">
        <v>425.44</v>
      </c>
      <c r="F463" s="53">
        <v>23.13</v>
      </c>
      <c r="G463" s="53">
        <v>0</v>
      </c>
      <c r="H463" s="53">
        <v>0</v>
      </c>
      <c r="I463" s="53">
        <v>0</v>
      </c>
      <c r="J463" s="53">
        <v>0</v>
      </c>
      <c r="K463" s="53">
        <v>476.22</v>
      </c>
      <c r="L463" s="48">
        <f t="shared" si="48"/>
        <v>5.8061400193188013E-2</v>
      </c>
    </row>
    <row r="464" spans="1:12" x14ac:dyDescent="0.2">
      <c r="A464" s="54" t="s">
        <v>455</v>
      </c>
      <c r="B464" s="54" t="s">
        <v>135</v>
      </c>
      <c r="C464" s="54" t="s">
        <v>450</v>
      </c>
      <c r="D464" s="53">
        <v>0</v>
      </c>
      <c r="E464" s="53">
        <v>118.27</v>
      </c>
      <c r="F464" s="53">
        <v>3.2</v>
      </c>
      <c r="G464" s="53">
        <v>0</v>
      </c>
      <c r="H464" s="53">
        <v>0</v>
      </c>
      <c r="I464" s="53">
        <v>0</v>
      </c>
      <c r="J464" s="53">
        <v>0</v>
      </c>
      <c r="K464" s="53">
        <v>121.47</v>
      </c>
      <c r="L464" s="48">
        <f t="shared" si="48"/>
        <v>0</v>
      </c>
    </row>
    <row r="465" spans="1:12" x14ac:dyDescent="0.2">
      <c r="A465" s="54" t="s">
        <v>455</v>
      </c>
      <c r="B465" s="54" t="s">
        <v>162</v>
      </c>
      <c r="C465" s="54" t="s">
        <v>444</v>
      </c>
      <c r="D465" s="53">
        <v>57</v>
      </c>
      <c r="E465" s="53">
        <v>1032.0999999999999</v>
      </c>
      <c r="F465" s="53">
        <v>56.6</v>
      </c>
      <c r="G465" s="53">
        <v>0</v>
      </c>
      <c r="H465" s="53">
        <v>0</v>
      </c>
      <c r="I465" s="53">
        <v>0</v>
      </c>
      <c r="J465" s="53">
        <v>0</v>
      </c>
      <c r="K465" s="53">
        <v>1145.7</v>
      </c>
      <c r="L465" s="48">
        <f t="shared" si="48"/>
        <v>4.9751243781094523E-2</v>
      </c>
    </row>
    <row r="466" spans="1:12" x14ac:dyDescent="0.2">
      <c r="A466" s="54" t="s">
        <v>455</v>
      </c>
      <c r="B466" s="54" t="s">
        <v>168</v>
      </c>
      <c r="C466" s="54" t="s">
        <v>438</v>
      </c>
      <c r="D466" s="53">
        <v>16.7</v>
      </c>
      <c r="E466" s="53">
        <v>425.08</v>
      </c>
      <c r="F466" s="53">
        <v>26.09</v>
      </c>
      <c r="G466" s="53">
        <v>0</v>
      </c>
      <c r="H466" s="53">
        <v>0</v>
      </c>
      <c r="I466" s="53">
        <v>0</v>
      </c>
      <c r="J466" s="53">
        <v>0</v>
      </c>
      <c r="K466" s="53">
        <v>467.87</v>
      </c>
      <c r="L466" s="48">
        <f t="shared" si="48"/>
        <v>3.5693675593647806E-2</v>
      </c>
    </row>
    <row r="467" spans="1:12" x14ac:dyDescent="0.2">
      <c r="A467" s="54" t="s">
        <v>455</v>
      </c>
      <c r="B467" s="54" t="s">
        <v>174</v>
      </c>
      <c r="C467" s="54" t="s">
        <v>449</v>
      </c>
      <c r="D467" s="53">
        <v>8.3000000000000007</v>
      </c>
      <c r="E467" s="53">
        <v>203.4</v>
      </c>
      <c r="F467" s="53">
        <v>0</v>
      </c>
      <c r="G467" s="53">
        <v>0</v>
      </c>
      <c r="H467" s="53">
        <v>0</v>
      </c>
      <c r="I467" s="53">
        <v>0</v>
      </c>
      <c r="J467" s="53">
        <v>0</v>
      </c>
      <c r="K467" s="53">
        <v>211.7</v>
      </c>
      <c r="L467" s="48">
        <f t="shared" si="48"/>
        <v>3.9206424185167697E-2</v>
      </c>
    </row>
    <row r="468" spans="1:12" x14ac:dyDescent="0.2">
      <c r="A468" s="54" t="s">
        <v>455</v>
      </c>
      <c r="B468" s="54" t="s">
        <v>180</v>
      </c>
      <c r="C468" s="54" t="s">
        <v>434</v>
      </c>
      <c r="D468" s="53">
        <v>0</v>
      </c>
      <c r="E468" s="53">
        <v>149</v>
      </c>
      <c r="F468" s="53">
        <v>0</v>
      </c>
      <c r="G468" s="53">
        <v>0</v>
      </c>
      <c r="H468" s="53">
        <v>0</v>
      </c>
      <c r="I468" s="53">
        <v>0</v>
      </c>
      <c r="J468" s="53">
        <v>0</v>
      </c>
      <c r="K468" s="53">
        <v>149</v>
      </c>
      <c r="L468" s="48">
        <f t="shared" si="48"/>
        <v>0</v>
      </c>
    </row>
    <row r="469" spans="1:12" x14ac:dyDescent="0.2">
      <c r="A469" s="54" t="s">
        <v>455</v>
      </c>
      <c r="B469" s="54" t="s">
        <v>84</v>
      </c>
      <c r="C469" s="54" t="s">
        <v>85</v>
      </c>
      <c r="D469" s="53">
        <v>69.55</v>
      </c>
      <c r="E469" s="53">
        <v>560.62</v>
      </c>
      <c r="F469" s="53">
        <v>12</v>
      </c>
      <c r="G469" s="53">
        <v>0</v>
      </c>
      <c r="H469" s="53">
        <v>0</v>
      </c>
      <c r="I469" s="53">
        <v>0</v>
      </c>
      <c r="J469" s="53">
        <v>0</v>
      </c>
      <c r="K469" s="53">
        <v>642.16999999999996</v>
      </c>
      <c r="L469" s="48">
        <f t="shared" si="48"/>
        <v>0.10830465453073174</v>
      </c>
    </row>
    <row r="470" spans="1:12" x14ac:dyDescent="0.2">
      <c r="A470" s="54" t="s">
        <v>455</v>
      </c>
      <c r="B470" s="54" t="s">
        <v>89</v>
      </c>
      <c r="C470" s="54" t="s">
        <v>443</v>
      </c>
      <c r="D470" s="53">
        <v>101.38</v>
      </c>
      <c r="E470" s="53">
        <v>595.16999999999996</v>
      </c>
      <c r="F470" s="53">
        <v>88.3</v>
      </c>
      <c r="G470" s="53">
        <v>0</v>
      </c>
      <c r="H470" s="53">
        <v>0</v>
      </c>
      <c r="I470" s="53">
        <v>0</v>
      </c>
      <c r="J470" s="53">
        <v>5.32</v>
      </c>
      <c r="K470" s="53">
        <v>790.17</v>
      </c>
      <c r="L470" s="48">
        <f t="shared" si="48"/>
        <v>0.12830150473948643</v>
      </c>
    </row>
    <row r="471" spans="1:12" x14ac:dyDescent="0.2">
      <c r="A471" s="54" t="s">
        <v>455</v>
      </c>
      <c r="B471" s="54" t="s">
        <v>95</v>
      </c>
      <c r="C471" s="54" t="s">
        <v>397</v>
      </c>
      <c r="D471" s="53">
        <v>66.25</v>
      </c>
      <c r="E471" s="53">
        <v>524.03</v>
      </c>
      <c r="F471" s="53">
        <v>58.85</v>
      </c>
      <c r="G471" s="53">
        <v>0</v>
      </c>
      <c r="H471" s="53">
        <v>0</v>
      </c>
      <c r="I471" s="53">
        <v>0</v>
      </c>
      <c r="J471" s="53">
        <v>0</v>
      </c>
      <c r="K471" s="53">
        <v>649.13</v>
      </c>
      <c r="L471" s="48">
        <f t="shared" si="48"/>
        <v>0.10205967987922296</v>
      </c>
    </row>
    <row r="472" spans="1:12" x14ac:dyDescent="0.2">
      <c r="A472" s="54" t="s">
        <v>455</v>
      </c>
      <c r="B472" s="54" t="s">
        <v>101</v>
      </c>
      <c r="C472" s="54" t="s">
        <v>102</v>
      </c>
      <c r="D472" s="53">
        <v>75.3</v>
      </c>
      <c r="E472" s="53">
        <v>1032.6099999999999</v>
      </c>
      <c r="F472" s="53">
        <v>68.5</v>
      </c>
      <c r="G472" s="53">
        <v>0</v>
      </c>
      <c r="H472" s="53">
        <v>0</v>
      </c>
      <c r="I472" s="53">
        <v>0</v>
      </c>
      <c r="J472" s="53">
        <v>0</v>
      </c>
      <c r="K472" s="53">
        <v>1176.4100000000001</v>
      </c>
      <c r="L472" s="48">
        <f t="shared" si="48"/>
        <v>6.4008296427265993E-2</v>
      </c>
    </row>
    <row r="473" spans="1:12" x14ac:dyDescent="0.2">
      <c r="A473" s="54" t="s">
        <v>455</v>
      </c>
      <c r="B473" s="54" t="s">
        <v>107</v>
      </c>
      <c r="C473" s="54" t="s">
        <v>398</v>
      </c>
      <c r="D473" s="53">
        <v>103.82</v>
      </c>
      <c r="E473" s="53">
        <v>892.79</v>
      </c>
      <c r="F473" s="53">
        <v>96.3</v>
      </c>
      <c r="G473" s="53">
        <v>0</v>
      </c>
      <c r="H473" s="53">
        <v>0</v>
      </c>
      <c r="I473" s="53">
        <v>0</v>
      </c>
      <c r="J473" s="53">
        <v>0</v>
      </c>
      <c r="K473" s="53">
        <v>1097.4100000000001</v>
      </c>
      <c r="L473" s="48">
        <f t="shared" si="48"/>
        <v>9.4604568939594125E-2</v>
      </c>
    </row>
    <row r="474" spans="1:12" x14ac:dyDescent="0.2">
      <c r="A474" s="56" t="s">
        <v>455</v>
      </c>
      <c r="B474" s="56" t="s">
        <v>183</v>
      </c>
      <c r="C474" s="56" t="s">
        <v>184</v>
      </c>
      <c r="D474" s="55">
        <v>69.900000000000006</v>
      </c>
      <c r="E474" s="55">
        <v>180.4</v>
      </c>
      <c r="F474" s="55">
        <v>633.85</v>
      </c>
      <c r="G474" s="55">
        <v>105</v>
      </c>
      <c r="H474" s="55">
        <v>18</v>
      </c>
      <c r="I474" s="55">
        <v>115.5</v>
      </c>
      <c r="J474" s="55">
        <v>0</v>
      </c>
      <c r="K474" s="55">
        <v>1122.6500000000001</v>
      </c>
      <c r="L474" s="52">
        <f t="shared" si="48"/>
        <v>6.226339464659511E-2</v>
      </c>
    </row>
    <row r="475" spans="1:12" x14ac:dyDescent="0.2">
      <c r="A475" s="54" t="s">
        <v>455</v>
      </c>
      <c r="B475" s="54" t="s">
        <v>189</v>
      </c>
      <c r="C475" s="54" t="s">
        <v>399</v>
      </c>
      <c r="D475" s="53">
        <v>19.5</v>
      </c>
      <c r="E475" s="53">
        <v>413.5</v>
      </c>
      <c r="F475" s="53">
        <v>67.099999999999994</v>
      </c>
      <c r="G475" s="53">
        <v>0</v>
      </c>
      <c r="H475" s="53">
        <v>0</v>
      </c>
      <c r="I475" s="53">
        <v>0</v>
      </c>
      <c r="J475" s="53">
        <v>0</v>
      </c>
      <c r="K475" s="53">
        <v>500.1</v>
      </c>
      <c r="L475" s="48">
        <f t="shared" si="48"/>
        <v>3.8992201559688064E-2</v>
      </c>
    </row>
    <row r="476" spans="1:12" x14ac:dyDescent="0.2">
      <c r="A476" s="54" t="s">
        <v>455</v>
      </c>
      <c r="B476" s="54" t="s">
        <v>194</v>
      </c>
      <c r="C476" s="54" t="s">
        <v>400</v>
      </c>
      <c r="D476" s="53">
        <v>178.85</v>
      </c>
      <c r="E476" s="53">
        <v>1432.6</v>
      </c>
      <c r="F476" s="53">
        <v>161.19999999999999</v>
      </c>
      <c r="G476" s="53">
        <v>0</v>
      </c>
      <c r="H476" s="53">
        <v>0</v>
      </c>
      <c r="I476" s="53">
        <v>0</v>
      </c>
      <c r="J476" s="53">
        <v>0</v>
      </c>
      <c r="K476" s="53">
        <v>1772.65</v>
      </c>
      <c r="L476" s="48">
        <f t="shared" si="48"/>
        <v>0.10089414153950299</v>
      </c>
    </row>
    <row r="477" spans="1:12" x14ac:dyDescent="0.2">
      <c r="A477" s="54" t="s">
        <v>455</v>
      </c>
      <c r="B477" s="54" t="s">
        <v>200</v>
      </c>
      <c r="C477" s="54" t="s">
        <v>442</v>
      </c>
      <c r="D477" s="53">
        <v>53.9</v>
      </c>
      <c r="E477" s="53">
        <v>530.34</v>
      </c>
      <c r="F477" s="53">
        <v>47.71</v>
      </c>
      <c r="G477" s="53">
        <v>0</v>
      </c>
      <c r="H477" s="53">
        <v>0</v>
      </c>
      <c r="I477" s="53">
        <v>0</v>
      </c>
      <c r="J477" s="53">
        <v>0</v>
      </c>
      <c r="K477" s="53">
        <v>631.95000000000005</v>
      </c>
      <c r="L477" s="48">
        <f t="shared" si="48"/>
        <v>8.5291557876414265E-2</v>
      </c>
    </row>
    <row r="478" spans="1:12" x14ac:dyDescent="0.2">
      <c r="A478" s="54" t="s">
        <v>455</v>
      </c>
      <c r="B478" s="54" t="s">
        <v>206</v>
      </c>
      <c r="C478" s="54" t="s">
        <v>446</v>
      </c>
      <c r="D478" s="53">
        <v>112.53</v>
      </c>
      <c r="E478" s="53">
        <v>1087.4000000000001</v>
      </c>
      <c r="F478" s="53">
        <v>124.4</v>
      </c>
      <c r="G478" s="53">
        <v>0</v>
      </c>
      <c r="H478" s="53">
        <v>0</v>
      </c>
      <c r="I478" s="53">
        <v>0</v>
      </c>
      <c r="J478" s="53">
        <v>0</v>
      </c>
      <c r="K478" s="53">
        <v>1324.33</v>
      </c>
      <c r="L478" s="48">
        <f t="shared" si="48"/>
        <v>8.4971268490481991E-2</v>
      </c>
    </row>
    <row r="479" spans="1:12" x14ac:dyDescent="0.2">
      <c r="A479" s="54" t="s">
        <v>455</v>
      </c>
      <c r="B479" s="54" t="s">
        <v>212</v>
      </c>
      <c r="C479" s="54" t="s">
        <v>213</v>
      </c>
      <c r="D479" s="53">
        <v>57</v>
      </c>
      <c r="E479" s="53">
        <v>621.02</v>
      </c>
      <c r="F479" s="53">
        <v>12</v>
      </c>
      <c r="G479" s="53">
        <v>0</v>
      </c>
      <c r="H479" s="53">
        <v>0</v>
      </c>
      <c r="I479" s="53">
        <v>0</v>
      </c>
      <c r="J479" s="53">
        <v>0</v>
      </c>
      <c r="K479" s="53">
        <v>690.02</v>
      </c>
      <c r="L479" s="48">
        <f t="shared" si="48"/>
        <v>8.2606301266629961E-2</v>
      </c>
    </row>
    <row r="480" spans="1:12" x14ac:dyDescent="0.2">
      <c r="A480" s="54" t="s">
        <v>455</v>
      </c>
      <c r="B480" s="54" t="s">
        <v>217</v>
      </c>
      <c r="C480" s="54" t="s">
        <v>403</v>
      </c>
      <c r="D480" s="53">
        <v>27.01</v>
      </c>
      <c r="E480" s="53">
        <v>206.86</v>
      </c>
      <c r="F480" s="53">
        <v>8.8000000000000007</v>
      </c>
      <c r="G480" s="53">
        <v>0</v>
      </c>
      <c r="H480" s="53">
        <v>0</v>
      </c>
      <c r="I480" s="53">
        <v>0</v>
      </c>
      <c r="J480" s="53">
        <v>0</v>
      </c>
      <c r="K480" s="53">
        <v>242.67</v>
      </c>
      <c r="L480" s="48">
        <f t="shared" si="48"/>
        <v>0.11130341616186593</v>
      </c>
    </row>
    <row r="481" spans="1:12" x14ac:dyDescent="0.2">
      <c r="A481" s="54" t="s">
        <v>455</v>
      </c>
      <c r="B481" s="54" t="s">
        <v>223</v>
      </c>
      <c r="C481" s="54" t="s">
        <v>404</v>
      </c>
      <c r="D481" s="53">
        <v>119.5</v>
      </c>
      <c r="E481" s="53">
        <v>562.5</v>
      </c>
      <c r="F481" s="53">
        <v>69.5</v>
      </c>
      <c r="G481" s="53">
        <v>0</v>
      </c>
      <c r="H481" s="53">
        <v>0</v>
      </c>
      <c r="I481" s="53">
        <v>0</v>
      </c>
      <c r="J481" s="53">
        <v>0</v>
      </c>
      <c r="K481" s="53">
        <v>751.5</v>
      </c>
      <c r="L481" s="48">
        <f t="shared" si="48"/>
        <v>0.15901530272787759</v>
      </c>
    </row>
    <row r="482" spans="1:12" x14ac:dyDescent="0.2">
      <c r="A482" s="54" t="s">
        <v>455</v>
      </c>
      <c r="B482" s="54" t="s">
        <v>229</v>
      </c>
      <c r="C482" s="54" t="s">
        <v>405</v>
      </c>
      <c r="D482" s="53">
        <v>22.85</v>
      </c>
      <c r="E482" s="53">
        <v>216.55</v>
      </c>
      <c r="F482" s="53">
        <v>34.799999999999997</v>
      </c>
      <c r="G482" s="53">
        <v>0</v>
      </c>
      <c r="H482" s="53">
        <v>0</v>
      </c>
      <c r="I482" s="53">
        <v>0</v>
      </c>
      <c r="J482" s="53">
        <v>0</v>
      </c>
      <c r="K482" s="53">
        <v>274.2</v>
      </c>
      <c r="L482" s="48">
        <f t="shared" si="48"/>
        <v>8.3333333333333343E-2</v>
      </c>
    </row>
    <row r="483" spans="1:12" x14ac:dyDescent="0.2">
      <c r="A483" s="54" t="s">
        <v>455</v>
      </c>
      <c r="B483" s="54" t="s">
        <v>235</v>
      </c>
      <c r="C483" s="54" t="s">
        <v>236</v>
      </c>
      <c r="D483" s="53">
        <v>68.94</v>
      </c>
      <c r="E483" s="53">
        <v>323.32</v>
      </c>
      <c r="F483" s="53">
        <v>45.6</v>
      </c>
      <c r="G483" s="53">
        <v>0</v>
      </c>
      <c r="H483" s="53">
        <v>0</v>
      </c>
      <c r="I483" s="53">
        <v>0</v>
      </c>
      <c r="J483" s="53">
        <v>0</v>
      </c>
      <c r="K483" s="53">
        <v>437.86</v>
      </c>
      <c r="L483" s="48">
        <f t="shared" si="48"/>
        <v>0.15744758598638833</v>
      </c>
    </row>
    <row r="484" spans="1:12" x14ac:dyDescent="0.2">
      <c r="A484" s="54" t="s">
        <v>455</v>
      </c>
      <c r="B484" s="54" t="s">
        <v>241</v>
      </c>
      <c r="C484" s="54" t="s">
        <v>406</v>
      </c>
      <c r="D484" s="53">
        <v>198.05</v>
      </c>
      <c r="E484" s="53">
        <v>1573.8</v>
      </c>
      <c r="F484" s="53">
        <v>132</v>
      </c>
      <c r="G484" s="53">
        <v>0</v>
      </c>
      <c r="H484" s="53">
        <v>0</v>
      </c>
      <c r="I484" s="53">
        <v>0</v>
      </c>
      <c r="J484" s="53">
        <v>0</v>
      </c>
      <c r="K484" s="53">
        <v>1903.85</v>
      </c>
      <c r="L484" s="48">
        <f t="shared" si="48"/>
        <v>0.10402605247262128</v>
      </c>
    </row>
    <row r="485" spans="1:12" x14ac:dyDescent="0.2">
      <c r="A485" s="54" t="s">
        <v>455</v>
      </c>
      <c r="B485" s="54" t="s">
        <v>247</v>
      </c>
      <c r="C485" s="54" t="s">
        <v>407</v>
      </c>
      <c r="D485" s="53">
        <v>18.05</v>
      </c>
      <c r="E485" s="53">
        <v>329.6</v>
      </c>
      <c r="F485" s="53">
        <v>27.5</v>
      </c>
      <c r="G485" s="53">
        <v>0</v>
      </c>
      <c r="H485" s="53">
        <v>0</v>
      </c>
      <c r="I485" s="53">
        <v>0</v>
      </c>
      <c r="J485" s="53">
        <v>0</v>
      </c>
      <c r="K485" s="53">
        <v>375.15</v>
      </c>
      <c r="L485" s="48">
        <f t="shared" si="48"/>
        <v>4.8114087698254038E-2</v>
      </c>
    </row>
    <row r="486" spans="1:12" x14ac:dyDescent="0.2">
      <c r="A486" s="54" t="s">
        <v>455</v>
      </c>
      <c r="B486" s="54" t="s">
        <v>253</v>
      </c>
      <c r="C486" s="54" t="s">
        <v>408</v>
      </c>
      <c r="D486" s="53">
        <v>30.15</v>
      </c>
      <c r="E486" s="53">
        <v>167.8</v>
      </c>
      <c r="F486" s="53">
        <v>17.100000000000001</v>
      </c>
      <c r="G486" s="53">
        <v>0</v>
      </c>
      <c r="H486" s="53">
        <v>0</v>
      </c>
      <c r="I486" s="53">
        <v>0</v>
      </c>
      <c r="J486" s="53">
        <v>0</v>
      </c>
      <c r="K486" s="53">
        <v>215.05</v>
      </c>
      <c r="L486" s="48">
        <f t="shared" si="48"/>
        <v>0.14019995349918621</v>
      </c>
    </row>
    <row r="487" spans="1:12" x14ac:dyDescent="0.2">
      <c r="A487" s="54" t="s">
        <v>455</v>
      </c>
      <c r="B487" s="54">
        <v>34</v>
      </c>
      <c r="C487" s="54" t="s">
        <v>409</v>
      </c>
      <c r="D487" s="53">
        <v>40.799999999999997</v>
      </c>
      <c r="E487" s="53">
        <v>454.9</v>
      </c>
      <c r="F487" s="53">
        <v>36</v>
      </c>
      <c r="G487" s="53">
        <v>0</v>
      </c>
      <c r="H487" s="53">
        <v>0</v>
      </c>
      <c r="I487" s="53">
        <v>0</v>
      </c>
      <c r="J487" s="53">
        <v>0</v>
      </c>
      <c r="K487" s="53">
        <v>531.70000000000005</v>
      </c>
      <c r="L487" s="48">
        <f t="shared" si="48"/>
        <v>7.6735000940379897E-2</v>
      </c>
    </row>
    <row r="488" spans="1:12" x14ac:dyDescent="0.2">
      <c r="A488">
        <v>2016</v>
      </c>
      <c r="B488" t="s">
        <v>420</v>
      </c>
      <c r="D488">
        <f>SUM(D445:D487)</f>
        <v>2082.65</v>
      </c>
      <c r="E488">
        <f t="shared" ref="E488:K488" si="49">SUM(E445:E487)</f>
        <v>22798.13</v>
      </c>
      <c r="F488">
        <f t="shared" si="49"/>
        <v>2495.5</v>
      </c>
      <c r="G488">
        <f t="shared" si="49"/>
        <v>105</v>
      </c>
      <c r="H488">
        <f t="shared" si="49"/>
        <v>18</v>
      </c>
      <c r="I488">
        <f t="shared" si="49"/>
        <v>115.5</v>
      </c>
      <c r="J488">
        <f t="shared" si="49"/>
        <v>5.32</v>
      </c>
      <c r="K488">
        <f t="shared" si="49"/>
        <v>27624.6</v>
      </c>
      <c r="L488" s="42">
        <f t="shared" si="48"/>
        <v>7.5391136885239976E-2</v>
      </c>
    </row>
    <row r="489" spans="1:12" s="49" customFormat="1" ht="13.5" thickBot="1" x14ac:dyDescent="0.25">
      <c r="A489" s="49">
        <v>2016</v>
      </c>
      <c r="B489" s="49" t="s">
        <v>448</v>
      </c>
      <c r="D489" s="49">
        <f>D488-D474</f>
        <v>2012.75</v>
      </c>
      <c r="E489" s="49">
        <f t="shared" ref="E489:K489" si="50">E488-E474</f>
        <v>22617.73</v>
      </c>
      <c r="F489" s="49">
        <f t="shared" si="50"/>
        <v>1861.65</v>
      </c>
      <c r="G489" s="49">
        <f t="shared" si="50"/>
        <v>0</v>
      </c>
      <c r="H489" s="49">
        <f t="shared" si="50"/>
        <v>0</v>
      </c>
      <c r="I489" s="49">
        <f t="shared" si="50"/>
        <v>0</v>
      </c>
      <c r="J489" s="49">
        <f t="shared" si="50"/>
        <v>5.32</v>
      </c>
      <c r="K489" s="49">
        <f t="shared" si="50"/>
        <v>26501.949999999997</v>
      </c>
      <c r="L489" s="50">
        <f t="shared" si="48"/>
        <v>7.5947241618069622E-2</v>
      </c>
    </row>
    <row r="490" spans="1:12" x14ac:dyDescent="0.2">
      <c r="A490" s="54" t="s">
        <v>457</v>
      </c>
      <c r="B490" s="54" t="s">
        <v>22</v>
      </c>
      <c r="C490" s="54" t="s">
        <v>372</v>
      </c>
      <c r="D490" s="53">
        <v>18.75</v>
      </c>
      <c r="E490" s="53">
        <v>523.84</v>
      </c>
      <c r="F490" s="53">
        <v>75.95</v>
      </c>
      <c r="G490" s="53">
        <v>0</v>
      </c>
      <c r="H490" s="53">
        <v>0</v>
      </c>
      <c r="I490" s="53">
        <v>0</v>
      </c>
      <c r="J490" s="53">
        <v>0</v>
      </c>
      <c r="K490" s="53">
        <v>618.54</v>
      </c>
      <c r="L490" s="48">
        <f>(D490/K490)</f>
        <v>3.031331845959841E-2</v>
      </c>
    </row>
    <row r="491" spans="1:12" x14ac:dyDescent="0.2">
      <c r="A491" s="54" t="s">
        <v>457</v>
      </c>
      <c r="B491" s="54" t="s">
        <v>28</v>
      </c>
      <c r="C491" s="54" t="s">
        <v>373</v>
      </c>
      <c r="D491" s="53">
        <v>16.05</v>
      </c>
      <c r="E491" s="53">
        <v>163.63999999999999</v>
      </c>
      <c r="F491" s="53">
        <v>9.3000000000000007</v>
      </c>
      <c r="G491" s="53">
        <v>0</v>
      </c>
      <c r="H491" s="53">
        <v>0</v>
      </c>
      <c r="I491" s="53">
        <v>0</v>
      </c>
      <c r="J491" s="53">
        <v>0</v>
      </c>
      <c r="K491" s="53">
        <v>188.99</v>
      </c>
      <c r="L491" s="48">
        <f t="shared" ref="L491:L531" si="51">(D491/K491)</f>
        <v>8.4925128313667386E-2</v>
      </c>
    </row>
    <row r="492" spans="1:12" x14ac:dyDescent="0.2">
      <c r="A492" s="54" t="s">
        <v>457</v>
      </c>
      <c r="B492" s="54" t="s">
        <v>34</v>
      </c>
      <c r="C492" s="54" t="s">
        <v>374</v>
      </c>
      <c r="D492" s="53">
        <v>38.71</v>
      </c>
      <c r="E492" s="53">
        <v>231.6</v>
      </c>
      <c r="F492" s="53">
        <v>47.16</v>
      </c>
      <c r="G492" s="53">
        <v>0</v>
      </c>
      <c r="H492" s="53">
        <v>0</v>
      </c>
      <c r="I492" s="53">
        <v>0</v>
      </c>
      <c r="J492" s="53">
        <v>0</v>
      </c>
      <c r="K492" s="53">
        <v>317.47000000000003</v>
      </c>
      <c r="L492" s="48">
        <f t="shared" si="51"/>
        <v>0.12193278105017796</v>
      </c>
    </row>
    <row r="493" spans="1:12" x14ac:dyDescent="0.2">
      <c r="A493" s="54" t="s">
        <v>457</v>
      </c>
      <c r="B493" s="54" t="s">
        <v>40</v>
      </c>
      <c r="C493" s="54" t="s">
        <v>433</v>
      </c>
      <c r="D493" s="53">
        <v>45.2</v>
      </c>
      <c r="E493" s="53">
        <v>720.14</v>
      </c>
      <c r="F493" s="53">
        <v>19.5</v>
      </c>
      <c r="G493" s="53">
        <v>0</v>
      </c>
      <c r="H493" s="53">
        <v>0</v>
      </c>
      <c r="I493" s="53">
        <v>0</v>
      </c>
      <c r="J493" s="53">
        <v>0</v>
      </c>
      <c r="K493" s="53">
        <v>784.84</v>
      </c>
      <c r="L493" s="48">
        <f t="shared" si="51"/>
        <v>5.7591356199989806E-2</v>
      </c>
    </row>
    <row r="494" spans="1:12" x14ac:dyDescent="0.2">
      <c r="A494" s="54" t="s">
        <v>457</v>
      </c>
      <c r="B494" s="54" t="s">
        <v>46</v>
      </c>
      <c r="C494" s="54" t="s">
        <v>376</v>
      </c>
      <c r="D494" s="53">
        <v>35.700000000000003</v>
      </c>
      <c r="E494" s="53">
        <v>878.3</v>
      </c>
      <c r="F494" s="53">
        <v>76.55</v>
      </c>
      <c r="G494" s="53">
        <v>0</v>
      </c>
      <c r="H494" s="53">
        <v>0</v>
      </c>
      <c r="I494" s="53">
        <v>0</v>
      </c>
      <c r="J494" s="53">
        <v>0</v>
      </c>
      <c r="K494" s="53">
        <v>990.55</v>
      </c>
      <c r="L494" s="48">
        <f t="shared" si="51"/>
        <v>3.604058351420928E-2</v>
      </c>
    </row>
    <row r="495" spans="1:12" x14ac:dyDescent="0.2">
      <c r="A495" s="54" t="s">
        <v>457</v>
      </c>
      <c r="B495" s="54" t="s">
        <v>52</v>
      </c>
      <c r="C495" s="54" t="s">
        <v>451</v>
      </c>
      <c r="D495" s="53">
        <v>0</v>
      </c>
      <c r="E495" s="53">
        <v>379</v>
      </c>
      <c r="F495" s="53">
        <v>0</v>
      </c>
      <c r="G495" s="53">
        <v>0</v>
      </c>
      <c r="H495" s="53">
        <v>0</v>
      </c>
      <c r="I495" s="53">
        <v>0</v>
      </c>
      <c r="J495" s="53">
        <v>0</v>
      </c>
      <c r="K495" s="53">
        <v>379</v>
      </c>
      <c r="L495" s="48">
        <f t="shared" si="51"/>
        <v>0</v>
      </c>
    </row>
    <row r="496" spans="1:12" x14ac:dyDescent="0.2">
      <c r="A496" s="54" t="s">
        <v>457</v>
      </c>
      <c r="B496" s="54" t="s">
        <v>57</v>
      </c>
      <c r="C496" s="54" t="s">
        <v>378</v>
      </c>
      <c r="D496" s="53">
        <v>81.099999999999994</v>
      </c>
      <c r="E496" s="53">
        <v>505.51</v>
      </c>
      <c r="F496" s="53">
        <v>93.7</v>
      </c>
      <c r="G496" s="53">
        <v>0</v>
      </c>
      <c r="H496" s="53">
        <v>0</v>
      </c>
      <c r="I496" s="53">
        <v>0</v>
      </c>
      <c r="J496" s="53">
        <v>0</v>
      </c>
      <c r="K496" s="53">
        <v>680.31</v>
      </c>
      <c r="L496" s="48">
        <f t="shared" si="51"/>
        <v>0.11921035998294895</v>
      </c>
    </row>
    <row r="497" spans="1:12" x14ac:dyDescent="0.2">
      <c r="A497" s="54" t="s">
        <v>457</v>
      </c>
      <c r="B497" s="54" t="s">
        <v>66</v>
      </c>
      <c r="C497" s="54" t="s">
        <v>380</v>
      </c>
      <c r="D497" s="53">
        <v>65.14</v>
      </c>
      <c r="E497" s="53">
        <v>833.68</v>
      </c>
      <c r="F497" s="53">
        <v>17.149999999999999</v>
      </c>
      <c r="G497" s="53">
        <v>0</v>
      </c>
      <c r="H497" s="53">
        <v>0</v>
      </c>
      <c r="I497" s="53">
        <v>0</v>
      </c>
      <c r="J497" s="53">
        <v>0</v>
      </c>
      <c r="K497" s="53">
        <v>915.97</v>
      </c>
      <c r="L497" s="48">
        <f t="shared" si="51"/>
        <v>7.1115866240160697E-2</v>
      </c>
    </row>
    <row r="498" spans="1:12" x14ac:dyDescent="0.2">
      <c r="A498" s="54" t="s">
        <v>457</v>
      </c>
      <c r="B498" s="54" t="s">
        <v>72</v>
      </c>
      <c r="C498" s="54" t="s">
        <v>381</v>
      </c>
      <c r="D498" s="53">
        <v>115.55</v>
      </c>
      <c r="E498" s="53">
        <v>884.49</v>
      </c>
      <c r="F498" s="53">
        <v>65.2</v>
      </c>
      <c r="G498" s="53">
        <v>0</v>
      </c>
      <c r="H498" s="53">
        <v>0</v>
      </c>
      <c r="I498" s="53">
        <v>0</v>
      </c>
      <c r="J498" s="53">
        <v>0</v>
      </c>
      <c r="K498" s="53">
        <v>1065.24</v>
      </c>
      <c r="L498" s="48">
        <f t="shared" si="51"/>
        <v>0.10847320791558709</v>
      </c>
    </row>
    <row r="499" spans="1:12" x14ac:dyDescent="0.2">
      <c r="A499" s="54" t="s">
        <v>457</v>
      </c>
      <c r="B499" s="54" t="s">
        <v>78</v>
      </c>
      <c r="C499" s="54" t="s">
        <v>382</v>
      </c>
      <c r="D499" s="53">
        <v>14.45</v>
      </c>
      <c r="E499" s="53">
        <v>121.96</v>
      </c>
      <c r="F499" s="53">
        <v>88.15</v>
      </c>
      <c r="G499" s="53">
        <v>1.45</v>
      </c>
      <c r="H499" s="53">
        <v>0</v>
      </c>
      <c r="I499" s="53">
        <v>0</v>
      </c>
      <c r="J499" s="53">
        <v>0</v>
      </c>
      <c r="K499" s="53">
        <v>226.01</v>
      </c>
      <c r="L499" s="48">
        <f t="shared" si="51"/>
        <v>6.3935224105128086E-2</v>
      </c>
    </row>
    <row r="500" spans="1:12" x14ac:dyDescent="0.2">
      <c r="A500" s="54" t="s">
        <v>457</v>
      </c>
      <c r="B500" s="54" t="s">
        <v>113</v>
      </c>
      <c r="C500" s="54" t="s">
        <v>440</v>
      </c>
      <c r="D500" s="53">
        <v>22.85</v>
      </c>
      <c r="E500" s="53">
        <v>375.6</v>
      </c>
      <c r="F500" s="53">
        <v>9</v>
      </c>
      <c r="G500" s="53">
        <v>0</v>
      </c>
      <c r="H500" s="53">
        <v>0</v>
      </c>
      <c r="I500" s="53">
        <v>0</v>
      </c>
      <c r="J500" s="53">
        <v>0</v>
      </c>
      <c r="K500" s="53">
        <v>407.45</v>
      </c>
      <c r="L500" s="48">
        <f t="shared" si="51"/>
        <v>5.6080500674929444E-2</v>
      </c>
    </row>
    <row r="501" spans="1:12" x14ac:dyDescent="0.2">
      <c r="A501" s="54" t="s">
        <v>457</v>
      </c>
      <c r="B501" s="54" t="s">
        <v>118</v>
      </c>
      <c r="C501" s="54" t="s">
        <v>456</v>
      </c>
      <c r="D501" s="53">
        <v>11.55</v>
      </c>
      <c r="E501" s="53">
        <v>426.99</v>
      </c>
      <c r="F501" s="53">
        <v>9.1999999999999993</v>
      </c>
      <c r="G501" s="53">
        <v>0</v>
      </c>
      <c r="H501" s="53">
        <v>0</v>
      </c>
      <c r="I501" s="53">
        <v>0</v>
      </c>
      <c r="J501" s="53">
        <v>0</v>
      </c>
      <c r="K501" s="53">
        <v>447.74</v>
      </c>
      <c r="L501" s="48">
        <f t="shared" si="51"/>
        <v>2.5796221021128333E-2</v>
      </c>
    </row>
    <row r="502" spans="1:12" x14ac:dyDescent="0.2">
      <c r="A502" s="54" t="s">
        <v>457</v>
      </c>
      <c r="B502" s="54" t="s">
        <v>124</v>
      </c>
      <c r="C502" s="54" t="s">
        <v>437</v>
      </c>
      <c r="D502" s="53">
        <v>31.33</v>
      </c>
      <c r="E502" s="53">
        <v>404.07</v>
      </c>
      <c r="F502" s="53">
        <v>49.18</v>
      </c>
      <c r="G502" s="53">
        <v>0</v>
      </c>
      <c r="H502" s="53">
        <v>0</v>
      </c>
      <c r="I502" s="53">
        <v>0</v>
      </c>
      <c r="J502" s="53">
        <v>0</v>
      </c>
      <c r="K502" s="53">
        <v>484.57</v>
      </c>
      <c r="L502" s="48">
        <f t="shared" si="51"/>
        <v>6.4655261365746952E-2</v>
      </c>
    </row>
    <row r="503" spans="1:12" x14ac:dyDescent="0.2">
      <c r="A503" s="54" t="s">
        <v>457</v>
      </c>
      <c r="B503" s="54" t="s">
        <v>130</v>
      </c>
      <c r="C503" s="54" t="s">
        <v>441</v>
      </c>
      <c r="D503" s="53">
        <v>0</v>
      </c>
      <c r="E503" s="53">
        <v>110.8</v>
      </c>
      <c r="F503" s="53">
        <v>4.5</v>
      </c>
      <c r="G503" s="53">
        <v>0</v>
      </c>
      <c r="H503" s="53">
        <v>0</v>
      </c>
      <c r="I503" s="53">
        <v>0</v>
      </c>
      <c r="J503" s="53">
        <v>0</v>
      </c>
      <c r="K503" s="53">
        <v>115.3</v>
      </c>
      <c r="L503" s="48">
        <f t="shared" si="51"/>
        <v>0</v>
      </c>
    </row>
    <row r="504" spans="1:12" x14ac:dyDescent="0.2">
      <c r="A504" s="54" t="s">
        <v>457</v>
      </c>
      <c r="B504" s="54" t="s">
        <v>138</v>
      </c>
      <c r="C504" s="54" t="s">
        <v>436</v>
      </c>
      <c r="D504" s="53">
        <v>52.45</v>
      </c>
      <c r="E504" s="53">
        <v>604.29999999999995</v>
      </c>
      <c r="F504" s="53">
        <v>61.7</v>
      </c>
      <c r="G504" s="53">
        <v>0</v>
      </c>
      <c r="H504" s="53">
        <v>0</v>
      </c>
      <c r="I504" s="53">
        <v>0</v>
      </c>
      <c r="J504" s="53">
        <v>0</v>
      </c>
      <c r="K504" s="53">
        <v>718.45</v>
      </c>
      <c r="L504" s="48">
        <f t="shared" si="51"/>
        <v>7.3004384438722245E-2</v>
      </c>
    </row>
    <row r="505" spans="1:12" x14ac:dyDescent="0.2">
      <c r="A505" s="54" t="s">
        <v>457</v>
      </c>
      <c r="B505" s="54" t="s">
        <v>144</v>
      </c>
      <c r="C505" s="54" t="s">
        <v>447</v>
      </c>
      <c r="D505" s="53">
        <v>45.49</v>
      </c>
      <c r="E505" s="53">
        <v>894.43</v>
      </c>
      <c r="F505" s="53">
        <v>106.55</v>
      </c>
      <c r="G505" s="53">
        <v>0</v>
      </c>
      <c r="H505" s="53">
        <v>0</v>
      </c>
      <c r="I505" s="53">
        <v>0</v>
      </c>
      <c r="J505" s="53">
        <v>0</v>
      </c>
      <c r="K505" s="53">
        <v>1046.47</v>
      </c>
      <c r="L505" s="48">
        <f t="shared" si="51"/>
        <v>4.3469951360287445E-2</v>
      </c>
    </row>
    <row r="506" spans="1:12" x14ac:dyDescent="0.2">
      <c r="A506" s="54" t="s">
        <v>457</v>
      </c>
      <c r="B506" s="54" t="s">
        <v>150</v>
      </c>
      <c r="C506" s="54" t="s">
        <v>439</v>
      </c>
      <c r="D506" s="53">
        <v>52.2</v>
      </c>
      <c r="E506" s="53">
        <v>616</v>
      </c>
      <c r="F506" s="53">
        <v>41.1</v>
      </c>
      <c r="G506" s="53">
        <v>0</v>
      </c>
      <c r="H506" s="53">
        <v>0</v>
      </c>
      <c r="I506" s="53">
        <v>0</v>
      </c>
      <c r="J506" s="53">
        <v>0</v>
      </c>
      <c r="K506" s="53">
        <v>709.3</v>
      </c>
      <c r="L506" s="48">
        <f t="shared" si="51"/>
        <v>7.3593683913717761E-2</v>
      </c>
    </row>
    <row r="507" spans="1:12" x14ac:dyDescent="0.2">
      <c r="A507" s="54" t="s">
        <v>457</v>
      </c>
      <c r="B507" s="54" t="s">
        <v>156</v>
      </c>
      <c r="C507" s="54" t="s">
        <v>445</v>
      </c>
      <c r="D507" s="53">
        <v>27.5</v>
      </c>
      <c r="E507" s="53">
        <v>744.14</v>
      </c>
      <c r="F507" s="53">
        <v>33.4</v>
      </c>
      <c r="G507" s="53">
        <v>0</v>
      </c>
      <c r="H507" s="53">
        <v>0</v>
      </c>
      <c r="I507" s="53">
        <v>0</v>
      </c>
      <c r="J507" s="53">
        <v>0</v>
      </c>
      <c r="K507" s="53">
        <v>805.04</v>
      </c>
      <c r="L507" s="48">
        <f t="shared" si="51"/>
        <v>3.4159793302196165E-2</v>
      </c>
    </row>
    <row r="508" spans="1:12" x14ac:dyDescent="0.2">
      <c r="A508" s="54" t="s">
        <v>457</v>
      </c>
      <c r="B508" s="54" t="s">
        <v>135</v>
      </c>
      <c r="C508" s="54" t="s">
        <v>450</v>
      </c>
      <c r="D508" s="53">
        <v>0</v>
      </c>
      <c r="E508" s="53">
        <v>318.67</v>
      </c>
      <c r="F508" s="53">
        <v>4.5</v>
      </c>
      <c r="G508" s="53">
        <v>0</v>
      </c>
      <c r="H508" s="53">
        <v>0</v>
      </c>
      <c r="I508" s="53">
        <v>0</v>
      </c>
      <c r="J508" s="53">
        <v>0</v>
      </c>
      <c r="K508" s="53">
        <v>323.17</v>
      </c>
      <c r="L508" s="48">
        <f t="shared" si="51"/>
        <v>0</v>
      </c>
    </row>
    <row r="509" spans="1:12" x14ac:dyDescent="0.2">
      <c r="A509" s="54" t="s">
        <v>457</v>
      </c>
      <c r="B509" s="54" t="s">
        <v>162</v>
      </c>
      <c r="C509" s="54" t="s">
        <v>444</v>
      </c>
      <c r="D509" s="53">
        <v>45.15</v>
      </c>
      <c r="E509" s="53">
        <v>1152.8499999999999</v>
      </c>
      <c r="F509" s="53">
        <v>41.7</v>
      </c>
      <c r="G509" s="53">
        <v>0</v>
      </c>
      <c r="H509" s="53">
        <v>0</v>
      </c>
      <c r="I509" s="53">
        <v>0</v>
      </c>
      <c r="J509" s="53">
        <v>0</v>
      </c>
      <c r="K509" s="53">
        <v>1239.7</v>
      </c>
      <c r="L509" s="48">
        <f t="shared" si="51"/>
        <v>3.6420101637492937E-2</v>
      </c>
    </row>
    <row r="510" spans="1:12" x14ac:dyDescent="0.2">
      <c r="A510" s="54" t="s">
        <v>457</v>
      </c>
      <c r="B510" s="54" t="s">
        <v>168</v>
      </c>
      <c r="C510" s="54" t="s">
        <v>438</v>
      </c>
      <c r="D510" s="53">
        <v>27.8</v>
      </c>
      <c r="E510" s="53">
        <v>629.27</v>
      </c>
      <c r="F510" s="53">
        <v>34.89</v>
      </c>
      <c r="G510" s="53">
        <v>0</v>
      </c>
      <c r="H510" s="53">
        <v>0</v>
      </c>
      <c r="I510" s="53">
        <v>0</v>
      </c>
      <c r="J510" s="53">
        <v>0</v>
      </c>
      <c r="K510" s="53">
        <v>691.96</v>
      </c>
      <c r="L510" s="48">
        <f t="shared" si="51"/>
        <v>4.0175732701312215E-2</v>
      </c>
    </row>
    <row r="511" spans="1:12" x14ac:dyDescent="0.2">
      <c r="A511" s="54" t="s">
        <v>457</v>
      </c>
      <c r="B511" s="54" t="s">
        <v>174</v>
      </c>
      <c r="C511" s="54" t="s">
        <v>449</v>
      </c>
      <c r="D511" s="53">
        <v>11.8</v>
      </c>
      <c r="E511" s="53">
        <v>290.45</v>
      </c>
      <c r="F511" s="53">
        <v>0</v>
      </c>
      <c r="G511" s="53">
        <v>0</v>
      </c>
      <c r="H511" s="53">
        <v>0</v>
      </c>
      <c r="I511" s="53">
        <v>0</v>
      </c>
      <c r="J511" s="53">
        <v>0</v>
      </c>
      <c r="K511" s="53">
        <v>302.25</v>
      </c>
      <c r="L511" s="48">
        <f t="shared" si="51"/>
        <v>3.9040529363110012E-2</v>
      </c>
    </row>
    <row r="512" spans="1:12" x14ac:dyDescent="0.2">
      <c r="A512" s="54" t="s">
        <v>457</v>
      </c>
      <c r="B512" s="54" t="s">
        <v>180</v>
      </c>
      <c r="C512" s="54" t="s">
        <v>434</v>
      </c>
      <c r="D512" s="53">
        <v>0</v>
      </c>
      <c r="E512" s="53">
        <v>195.7</v>
      </c>
      <c r="F512" s="53">
        <v>6</v>
      </c>
      <c r="G512" s="53">
        <v>0</v>
      </c>
      <c r="H512" s="53">
        <v>0</v>
      </c>
      <c r="I512" s="53">
        <v>0</v>
      </c>
      <c r="J512" s="53">
        <v>0</v>
      </c>
      <c r="K512" s="53">
        <v>201.7</v>
      </c>
      <c r="L512" s="48">
        <f t="shared" si="51"/>
        <v>0</v>
      </c>
    </row>
    <row r="513" spans="1:12" x14ac:dyDescent="0.2">
      <c r="A513" s="54" t="s">
        <v>457</v>
      </c>
      <c r="B513" s="54" t="s">
        <v>84</v>
      </c>
      <c r="C513" s="54" t="s">
        <v>85</v>
      </c>
      <c r="D513" s="53">
        <v>57.2</v>
      </c>
      <c r="E513" s="53">
        <v>570.86</v>
      </c>
      <c r="F513" s="53">
        <v>12</v>
      </c>
      <c r="G513" s="53">
        <v>0</v>
      </c>
      <c r="H513" s="53">
        <v>0</v>
      </c>
      <c r="I513" s="53">
        <v>0</v>
      </c>
      <c r="J513" s="53">
        <v>0</v>
      </c>
      <c r="K513" s="53">
        <v>640.05999999999995</v>
      </c>
      <c r="L513" s="48">
        <f t="shared" si="51"/>
        <v>8.9366621879198832E-2</v>
      </c>
    </row>
    <row r="514" spans="1:12" x14ac:dyDescent="0.2">
      <c r="A514" s="54" t="s">
        <v>457</v>
      </c>
      <c r="B514" s="54" t="s">
        <v>89</v>
      </c>
      <c r="C514" s="54" t="s">
        <v>443</v>
      </c>
      <c r="D514" s="53">
        <v>98.2</v>
      </c>
      <c r="E514" s="53">
        <v>578.66</v>
      </c>
      <c r="F514" s="53">
        <v>57.95</v>
      </c>
      <c r="G514" s="53">
        <v>0</v>
      </c>
      <c r="H514" s="53">
        <v>0</v>
      </c>
      <c r="I514" s="53">
        <v>0</v>
      </c>
      <c r="J514" s="53">
        <v>0</v>
      </c>
      <c r="K514" s="53">
        <v>734.81</v>
      </c>
      <c r="L514" s="48">
        <f t="shared" si="51"/>
        <v>0.13363998856847351</v>
      </c>
    </row>
    <row r="515" spans="1:12" x14ac:dyDescent="0.2">
      <c r="A515" s="54" t="s">
        <v>457</v>
      </c>
      <c r="B515" s="54" t="s">
        <v>95</v>
      </c>
      <c r="C515" s="54" t="s">
        <v>397</v>
      </c>
      <c r="D515" s="53">
        <v>68.25</v>
      </c>
      <c r="E515" s="53">
        <v>554.64</v>
      </c>
      <c r="F515" s="53">
        <v>90.25</v>
      </c>
      <c r="G515" s="53">
        <v>0</v>
      </c>
      <c r="H515" s="53">
        <v>0</v>
      </c>
      <c r="I515" s="53">
        <v>0</v>
      </c>
      <c r="J515" s="53">
        <v>0</v>
      </c>
      <c r="K515" s="53">
        <v>713.14</v>
      </c>
      <c r="L515" s="48">
        <f t="shared" si="51"/>
        <v>9.5703508427517736E-2</v>
      </c>
    </row>
    <row r="516" spans="1:12" x14ac:dyDescent="0.2">
      <c r="A516" s="54" t="s">
        <v>457</v>
      </c>
      <c r="B516" s="54" t="s">
        <v>101</v>
      </c>
      <c r="C516" s="54" t="s">
        <v>102</v>
      </c>
      <c r="D516" s="53">
        <v>34.299999999999997</v>
      </c>
      <c r="E516" s="53">
        <v>841</v>
      </c>
      <c r="F516" s="53">
        <v>79.260000000000005</v>
      </c>
      <c r="G516" s="53">
        <v>0</v>
      </c>
      <c r="H516" s="53">
        <v>0</v>
      </c>
      <c r="I516" s="53">
        <v>0</v>
      </c>
      <c r="J516" s="53">
        <v>0</v>
      </c>
      <c r="K516" s="53">
        <v>954.56</v>
      </c>
      <c r="L516" s="48">
        <f t="shared" si="51"/>
        <v>3.593278578612135E-2</v>
      </c>
    </row>
    <row r="517" spans="1:12" x14ac:dyDescent="0.2">
      <c r="A517" s="54" t="s">
        <v>457</v>
      </c>
      <c r="B517" s="54" t="s">
        <v>107</v>
      </c>
      <c r="C517" s="54" t="s">
        <v>398</v>
      </c>
      <c r="D517" s="53">
        <v>82.56</v>
      </c>
      <c r="E517" s="53">
        <v>894.95</v>
      </c>
      <c r="F517" s="53">
        <v>108.45</v>
      </c>
      <c r="G517" s="53">
        <v>0</v>
      </c>
      <c r="H517" s="53">
        <v>0</v>
      </c>
      <c r="I517" s="53">
        <v>0</v>
      </c>
      <c r="J517" s="53">
        <v>0</v>
      </c>
      <c r="K517" s="53">
        <v>1085.96</v>
      </c>
      <c r="L517" s="48">
        <f t="shared" si="51"/>
        <v>7.6024899627978926E-2</v>
      </c>
    </row>
    <row r="518" spans="1:12" x14ac:dyDescent="0.2">
      <c r="A518" s="56" t="s">
        <v>457</v>
      </c>
      <c r="B518" s="56" t="s">
        <v>183</v>
      </c>
      <c r="C518" s="56" t="s">
        <v>184</v>
      </c>
      <c r="D518" s="56">
        <v>92.25</v>
      </c>
      <c r="E518" s="56">
        <v>216.5</v>
      </c>
      <c r="F518" s="56">
        <v>411.55</v>
      </c>
      <c r="G518" s="56">
        <v>157.5</v>
      </c>
      <c r="H518" s="56">
        <v>21</v>
      </c>
      <c r="I518" s="56">
        <v>122.8</v>
      </c>
      <c r="J518" s="56">
        <v>0</v>
      </c>
      <c r="K518" s="56">
        <v>1021.6</v>
      </c>
      <c r="L518" s="48">
        <f t="shared" si="51"/>
        <v>9.0299530148786222E-2</v>
      </c>
    </row>
    <row r="519" spans="1:12" x14ac:dyDescent="0.2">
      <c r="A519" s="54" t="s">
        <v>457</v>
      </c>
      <c r="B519" s="54" t="s">
        <v>189</v>
      </c>
      <c r="C519" s="54" t="s">
        <v>399</v>
      </c>
      <c r="D519" s="53">
        <v>10.65</v>
      </c>
      <c r="E519" s="53">
        <v>419.8</v>
      </c>
      <c r="F519" s="53">
        <v>116.4</v>
      </c>
      <c r="G519" s="53">
        <v>0</v>
      </c>
      <c r="H519" s="53">
        <v>0</v>
      </c>
      <c r="I519" s="53">
        <v>0</v>
      </c>
      <c r="J519" s="53">
        <v>0</v>
      </c>
      <c r="K519" s="53">
        <v>546.85</v>
      </c>
      <c r="L519" s="48">
        <f t="shared" si="51"/>
        <v>1.9475176008046081E-2</v>
      </c>
    </row>
    <row r="520" spans="1:12" x14ac:dyDescent="0.2">
      <c r="A520" s="54" t="s">
        <v>457</v>
      </c>
      <c r="B520" s="54" t="s">
        <v>194</v>
      </c>
      <c r="C520" s="54" t="s">
        <v>400</v>
      </c>
      <c r="D520" s="53">
        <v>161.15</v>
      </c>
      <c r="E520" s="53">
        <v>1135.9000000000001</v>
      </c>
      <c r="F520" s="53">
        <v>152.19999999999999</v>
      </c>
      <c r="G520" s="53">
        <v>0</v>
      </c>
      <c r="H520" s="53">
        <v>0</v>
      </c>
      <c r="I520" s="53">
        <v>0</v>
      </c>
      <c r="J520" s="53">
        <v>0</v>
      </c>
      <c r="K520" s="53">
        <v>1449.25</v>
      </c>
      <c r="L520" s="48">
        <f t="shared" si="51"/>
        <v>0.11119544592030361</v>
      </c>
    </row>
    <row r="521" spans="1:12" x14ac:dyDescent="0.2">
      <c r="A521" s="54" t="s">
        <v>457</v>
      </c>
      <c r="B521" s="54" t="s">
        <v>200</v>
      </c>
      <c r="C521" s="54" t="s">
        <v>442</v>
      </c>
      <c r="D521" s="53">
        <v>54.24</v>
      </c>
      <c r="E521" s="53">
        <v>614.09</v>
      </c>
      <c r="F521" s="53">
        <v>56.34</v>
      </c>
      <c r="G521" s="53">
        <v>0</v>
      </c>
      <c r="H521" s="53">
        <v>0</v>
      </c>
      <c r="I521" s="53">
        <v>0</v>
      </c>
      <c r="J521" s="53">
        <v>0</v>
      </c>
      <c r="K521" s="53">
        <v>724.66</v>
      </c>
      <c r="L521" s="48">
        <f t="shared" si="51"/>
        <v>7.4848894654044665E-2</v>
      </c>
    </row>
    <row r="522" spans="1:12" x14ac:dyDescent="0.2">
      <c r="A522" s="54" t="s">
        <v>457</v>
      </c>
      <c r="B522" s="54" t="s">
        <v>206</v>
      </c>
      <c r="C522" s="54" t="s">
        <v>446</v>
      </c>
      <c r="D522" s="53">
        <v>141.6</v>
      </c>
      <c r="E522" s="53">
        <v>1208.95</v>
      </c>
      <c r="F522" s="53">
        <v>234.3</v>
      </c>
      <c r="G522" s="53">
        <v>0</v>
      </c>
      <c r="H522" s="53">
        <v>0</v>
      </c>
      <c r="I522" s="53">
        <v>0</v>
      </c>
      <c r="J522" s="53">
        <v>0</v>
      </c>
      <c r="K522" s="53">
        <v>1584.85</v>
      </c>
      <c r="L522" s="48">
        <f t="shared" si="51"/>
        <v>8.9345994889106231E-2</v>
      </c>
    </row>
    <row r="523" spans="1:12" x14ac:dyDescent="0.2">
      <c r="A523" s="54" t="s">
        <v>457</v>
      </c>
      <c r="B523" s="54" t="s">
        <v>212</v>
      </c>
      <c r="C523" s="54" t="s">
        <v>213</v>
      </c>
      <c r="D523" s="53">
        <v>57</v>
      </c>
      <c r="E523" s="53">
        <v>647.21</v>
      </c>
      <c r="F523" s="53">
        <v>12</v>
      </c>
      <c r="G523" s="53">
        <v>0</v>
      </c>
      <c r="H523" s="53">
        <v>0</v>
      </c>
      <c r="I523" s="53">
        <v>0</v>
      </c>
      <c r="J523" s="53">
        <v>0</v>
      </c>
      <c r="K523" s="53">
        <v>716.21</v>
      </c>
      <c r="L523" s="48">
        <f t="shared" si="51"/>
        <v>7.9585596403289535E-2</v>
      </c>
    </row>
    <row r="524" spans="1:12" x14ac:dyDescent="0.2">
      <c r="A524" s="54" t="s">
        <v>457</v>
      </c>
      <c r="B524" s="54" t="s">
        <v>217</v>
      </c>
      <c r="C524" s="54" t="s">
        <v>403</v>
      </c>
      <c r="D524" s="53">
        <v>26.86</v>
      </c>
      <c r="E524" s="53">
        <v>245.95</v>
      </c>
      <c r="F524" s="53">
        <v>17.399999999999999</v>
      </c>
      <c r="G524" s="53">
        <v>0</v>
      </c>
      <c r="H524" s="53">
        <v>0</v>
      </c>
      <c r="I524" s="53">
        <v>0</v>
      </c>
      <c r="J524" s="53">
        <v>0</v>
      </c>
      <c r="K524" s="53">
        <v>290.20999999999998</v>
      </c>
      <c r="L524" s="48">
        <f t="shared" si="51"/>
        <v>9.2553668033492992E-2</v>
      </c>
    </row>
    <row r="525" spans="1:12" x14ac:dyDescent="0.2">
      <c r="A525" s="54" t="s">
        <v>457</v>
      </c>
      <c r="B525" s="54" t="s">
        <v>223</v>
      </c>
      <c r="C525" s="54" t="s">
        <v>404</v>
      </c>
      <c r="D525" s="53">
        <v>145</v>
      </c>
      <c r="E525" s="53">
        <v>886.31</v>
      </c>
      <c r="F525" s="53">
        <v>99.5</v>
      </c>
      <c r="G525" s="53">
        <v>0</v>
      </c>
      <c r="H525" s="53">
        <v>0</v>
      </c>
      <c r="I525" s="53">
        <v>0</v>
      </c>
      <c r="J525" s="53">
        <v>0</v>
      </c>
      <c r="K525" s="53">
        <v>1130.81</v>
      </c>
      <c r="L525" s="48">
        <f t="shared" si="51"/>
        <v>0.12822666937858704</v>
      </c>
    </row>
    <row r="526" spans="1:12" x14ac:dyDescent="0.2">
      <c r="A526" s="54" t="s">
        <v>457</v>
      </c>
      <c r="B526" s="54" t="s">
        <v>229</v>
      </c>
      <c r="C526" s="54" t="s">
        <v>405</v>
      </c>
      <c r="D526" s="53">
        <v>20.7</v>
      </c>
      <c r="E526" s="53">
        <v>375.9</v>
      </c>
      <c r="F526" s="53">
        <v>65</v>
      </c>
      <c r="G526" s="53">
        <v>0</v>
      </c>
      <c r="H526" s="53">
        <v>0</v>
      </c>
      <c r="I526" s="53">
        <v>0</v>
      </c>
      <c r="J526" s="53">
        <v>0</v>
      </c>
      <c r="K526" s="53">
        <v>461.6</v>
      </c>
      <c r="L526" s="48">
        <f t="shared" si="51"/>
        <v>4.4844020797227033E-2</v>
      </c>
    </row>
    <row r="527" spans="1:12" x14ac:dyDescent="0.2">
      <c r="A527" s="54" t="s">
        <v>457</v>
      </c>
      <c r="B527" s="54" t="s">
        <v>235</v>
      </c>
      <c r="C527" s="54" t="s">
        <v>236</v>
      </c>
      <c r="D527" s="53">
        <v>64.900000000000006</v>
      </c>
      <c r="E527" s="53">
        <v>324.83</v>
      </c>
      <c r="F527" s="53">
        <v>52.45</v>
      </c>
      <c r="G527" s="53">
        <v>0</v>
      </c>
      <c r="H527" s="53">
        <v>0</v>
      </c>
      <c r="I527" s="53">
        <v>0</v>
      </c>
      <c r="J527" s="53">
        <v>0</v>
      </c>
      <c r="K527" s="53">
        <v>442.18</v>
      </c>
      <c r="L527" s="48">
        <f t="shared" si="51"/>
        <v>0.14677280745397803</v>
      </c>
    </row>
    <row r="528" spans="1:12" x14ac:dyDescent="0.2">
      <c r="A528" s="54" t="s">
        <v>457</v>
      </c>
      <c r="B528" s="54" t="s">
        <v>241</v>
      </c>
      <c r="C528" s="54" t="s">
        <v>406</v>
      </c>
      <c r="D528" s="53">
        <v>172.85</v>
      </c>
      <c r="E528" s="53">
        <v>1419.04</v>
      </c>
      <c r="F528" s="53">
        <v>145.49</v>
      </c>
      <c r="G528" s="53">
        <v>0</v>
      </c>
      <c r="H528" s="53">
        <v>0</v>
      </c>
      <c r="I528" s="53">
        <v>0</v>
      </c>
      <c r="J528" s="53">
        <v>0</v>
      </c>
      <c r="K528" s="53">
        <v>1737.38</v>
      </c>
      <c r="L528" s="48">
        <f t="shared" si="51"/>
        <v>9.9488885563319474E-2</v>
      </c>
    </row>
    <row r="529" spans="1:12" x14ac:dyDescent="0.2">
      <c r="A529" s="54" t="s">
        <v>457</v>
      </c>
      <c r="B529" s="54" t="s">
        <v>247</v>
      </c>
      <c r="C529" s="54" t="s">
        <v>407</v>
      </c>
      <c r="D529" s="53">
        <v>20.350000000000001</v>
      </c>
      <c r="E529" s="53">
        <v>444.65</v>
      </c>
      <c r="F529" s="53">
        <v>30</v>
      </c>
      <c r="G529" s="53">
        <v>0</v>
      </c>
      <c r="H529" s="53">
        <v>0</v>
      </c>
      <c r="I529" s="53">
        <v>0</v>
      </c>
      <c r="J529" s="53">
        <v>0</v>
      </c>
      <c r="K529" s="53">
        <v>495</v>
      </c>
      <c r="L529" s="48">
        <f t="shared" si="51"/>
        <v>4.1111111111111112E-2</v>
      </c>
    </row>
    <row r="530" spans="1:12" x14ac:dyDescent="0.2">
      <c r="A530" s="54" t="s">
        <v>457</v>
      </c>
      <c r="B530" s="54" t="s">
        <v>253</v>
      </c>
      <c r="C530" s="54" t="s">
        <v>408</v>
      </c>
      <c r="D530" s="53">
        <v>27</v>
      </c>
      <c r="E530" s="53">
        <v>234.27</v>
      </c>
      <c r="F530" s="53">
        <v>62.5</v>
      </c>
      <c r="G530" s="53">
        <v>0</v>
      </c>
      <c r="H530" s="53">
        <v>0</v>
      </c>
      <c r="I530" s="53">
        <v>0</v>
      </c>
      <c r="J530" s="53">
        <v>0</v>
      </c>
      <c r="K530" s="53">
        <v>323.77</v>
      </c>
      <c r="L530" s="48">
        <f t="shared" si="51"/>
        <v>8.3392531735491243E-2</v>
      </c>
    </row>
    <row r="531" spans="1:12" x14ac:dyDescent="0.2">
      <c r="A531" s="54" t="s">
        <v>457</v>
      </c>
      <c r="B531" s="54" t="s">
        <v>259</v>
      </c>
      <c r="C531" s="54" t="s">
        <v>409</v>
      </c>
      <c r="D531" s="53">
        <v>50.9</v>
      </c>
      <c r="E531" s="53">
        <v>537.9</v>
      </c>
      <c r="F531" s="53">
        <v>30.8</v>
      </c>
      <c r="G531" s="53">
        <v>0</v>
      </c>
      <c r="H531" s="53">
        <v>0</v>
      </c>
      <c r="I531" s="53">
        <v>0</v>
      </c>
      <c r="J531" s="53">
        <v>0</v>
      </c>
      <c r="K531" s="53">
        <v>619.6</v>
      </c>
      <c r="L531" s="48">
        <f t="shared" si="51"/>
        <v>8.2149774047772753E-2</v>
      </c>
    </row>
    <row r="532" spans="1:12" x14ac:dyDescent="0.2">
      <c r="A532">
        <v>2021</v>
      </c>
      <c r="B532" t="s">
        <v>420</v>
      </c>
      <c r="D532">
        <f>SUM(D490:D531)</f>
        <v>2144.73</v>
      </c>
      <c r="E532">
        <f t="shared" ref="E532:K532" si="52">SUM(E490:E531)</f>
        <v>24156.840000000011</v>
      </c>
      <c r="F532">
        <f t="shared" si="52"/>
        <v>2728.2200000000003</v>
      </c>
      <c r="G532">
        <f t="shared" si="52"/>
        <v>158.94999999999999</v>
      </c>
      <c r="H532">
        <f t="shared" si="52"/>
        <v>21</v>
      </c>
      <c r="I532">
        <f t="shared" si="52"/>
        <v>122.8</v>
      </c>
      <c r="J532">
        <f t="shared" si="52"/>
        <v>0</v>
      </c>
      <c r="K532">
        <f t="shared" si="52"/>
        <v>29332.519999999993</v>
      </c>
      <c r="L532" s="42">
        <f t="shared" ref="L532:L533" si="53">D532/K532</f>
        <v>7.3117822812359817E-2</v>
      </c>
    </row>
    <row r="533" spans="1:12" s="49" customFormat="1" ht="13.5" thickBot="1" x14ac:dyDescent="0.25">
      <c r="A533" s="49">
        <v>2021</v>
      </c>
      <c r="B533" s="49" t="s">
        <v>448</v>
      </c>
      <c r="D533" s="49">
        <f>D532-D518</f>
        <v>2052.48</v>
      </c>
      <c r="E533" s="49">
        <f t="shared" ref="E533:K533" si="54">E532-E518</f>
        <v>23940.340000000011</v>
      </c>
      <c r="F533" s="49">
        <f t="shared" si="54"/>
        <v>2316.67</v>
      </c>
      <c r="G533" s="49">
        <f t="shared" si="54"/>
        <v>1.4499999999999886</v>
      </c>
      <c r="H533" s="49">
        <f t="shared" si="54"/>
        <v>0</v>
      </c>
      <c r="I533" s="49">
        <f t="shared" si="54"/>
        <v>0</v>
      </c>
      <c r="J533" s="49">
        <f t="shared" si="54"/>
        <v>0</v>
      </c>
      <c r="K533" s="49">
        <f t="shared" si="54"/>
        <v>28310.919999999995</v>
      </c>
      <c r="L533" s="50">
        <f t="shared" si="53"/>
        <v>7.2497820628930482E-2</v>
      </c>
    </row>
    <row r="534" spans="1:12" x14ac:dyDescent="0.2">
      <c r="A534" t="s">
        <v>458</v>
      </c>
      <c r="B534" t="s">
        <v>22</v>
      </c>
      <c r="C534" t="s">
        <v>372</v>
      </c>
      <c r="D534">
        <v>22.2</v>
      </c>
      <c r="E534">
        <v>358.44</v>
      </c>
      <c r="F534">
        <v>99.75</v>
      </c>
      <c r="G534">
        <v>0</v>
      </c>
      <c r="H534">
        <v>0</v>
      </c>
      <c r="I534">
        <v>0</v>
      </c>
      <c r="J534">
        <v>0</v>
      </c>
      <c r="K534">
        <f>SUM(D534:J534)</f>
        <v>480.39</v>
      </c>
      <c r="L534" s="42">
        <f t="shared" ref="L534:L578" si="55">D534/K534</f>
        <v>4.6212452382439269E-2</v>
      </c>
    </row>
    <row r="535" spans="1:12" x14ac:dyDescent="0.2">
      <c r="A535" t="s">
        <v>458</v>
      </c>
      <c r="B535" t="s">
        <v>28</v>
      </c>
      <c r="C535" t="s">
        <v>373</v>
      </c>
      <c r="D535">
        <v>11.5</v>
      </c>
      <c r="E535">
        <v>114.18</v>
      </c>
      <c r="F535">
        <v>10.8</v>
      </c>
      <c r="G535">
        <v>0</v>
      </c>
      <c r="H535">
        <v>0</v>
      </c>
      <c r="I535">
        <v>0</v>
      </c>
      <c r="J535">
        <v>0</v>
      </c>
      <c r="K535">
        <f t="shared" ref="K535:K576" si="56">SUM(D535:J535)</f>
        <v>136.48000000000002</v>
      </c>
      <c r="L535" s="42">
        <f t="shared" si="55"/>
        <v>8.42614302461899E-2</v>
      </c>
    </row>
    <row r="536" spans="1:12" x14ac:dyDescent="0.2">
      <c r="A536" t="s">
        <v>458</v>
      </c>
      <c r="B536" t="s">
        <v>34</v>
      </c>
      <c r="C536" t="s">
        <v>374</v>
      </c>
      <c r="D536">
        <v>44.6</v>
      </c>
      <c r="E536">
        <v>239.93</v>
      </c>
      <c r="F536">
        <v>38.799999999999997</v>
      </c>
      <c r="G536">
        <v>0</v>
      </c>
      <c r="H536">
        <v>0</v>
      </c>
      <c r="I536">
        <v>0</v>
      </c>
      <c r="J536">
        <v>0</v>
      </c>
      <c r="K536">
        <f t="shared" si="56"/>
        <v>323.33000000000004</v>
      </c>
      <c r="L536" s="42">
        <f t="shared" si="55"/>
        <v>0.13793956638728233</v>
      </c>
    </row>
    <row r="537" spans="1:12" x14ac:dyDescent="0.2">
      <c r="A537" t="s">
        <v>458</v>
      </c>
      <c r="B537" t="s">
        <v>40</v>
      </c>
      <c r="C537" t="s">
        <v>433</v>
      </c>
      <c r="D537">
        <v>16.739999999999998</v>
      </c>
      <c r="E537">
        <v>736.14</v>
      </c>
      <c r="F537">
        <v>19.5</v>
      </c>
      <c r="G537">
        <v>0</v>
      </c>
      <c r="H537">
        <v>0</v>
      </c>
      <c r="I537">
        <v>0</v>
      </c>
      <c r="J537">
        <v>0</v>
      </c>
      <c r="K537">
        <f t="shared" si="56"/>
        <v>772.38</v>
      </c>
      <c r="L537" s="42">
        <f t="shared" si="55"/>
        <v>2.167326963411792E-2</v>
      </c>
    </row>
    <row r="538" spans="1:12" x14ac:dyDescent="0.2">
      <c r="A538" t="s">
        <v>458</v>
      </c>
      <c r="B538" t="s">
        <v>46</v>
      </c>
      <c r="C538" t="s">
        <v>376</v>
      </c>
      <c r="D538">
        <v>28.6</v>
      </c>
      <c r="E538">
        <v>1017.64</v>
      </c>
      <c r="F538">
        <v>49.5</v>
      </c>
      <c r="G538">
        <v>0</v>
      </c>
      <c r="H538">
        <v>0</v>
      </c>
      <c r="I538">
        <v>0</v>
      </c>
      <c r="J538">
        <v>0</v>
      </c>
      <c r="K538">
        <f t="shared" si="56"/>
        <v>1095.74</v>
      </c>
      <c r="L538" s="42">
        <f t="shared" si="55"/>
        <v>2.6101082373555771E-2</v>
      </c>
    </row>
    <row r="539" spans="1:12" x14ac:dyDescent="0.2">
      <c r="A539" t="s">
        <v>458</v>
      </c>
      <c r="B539" t="s">
        <v>52</v>
      </c>
      <c r="C539" t="s">
        <v>451</v>
      </c>
      <c r="D539">
        <v>0</v>
      </c>
      <c r="E539">
        <v>348</v>
      </c>
      <c r="F539">
        <v>0</v>
      </c>
      <c r="G539">
        <v>0</v>
      </c>
      <c r="H539">
        <v>0</v>
      </c>
      <c r="I539">
        <v>0</v>
      </c>
      <c r="J539">
        <v>0</v>
      </c>
      <c r="K539">
        <f t="shared" si="56"/>
        <v>348</v>
      </c>
      <c r="L539" s="42">
        <f t="shared" si="55"/>
        <v>0</v>
      </c>
    </row>
    <row r="540" spans="1:12" x14ac:dyDescent="0.2">
      <c r="A540" t="s">
        <v>458</v>
      </c>
      <c r="B540" t="s">
        <v>57</v>
      </c>
      <c r="C540" t="s">
        <v>378</v>
      </c>
      <c r="D540">
        <v>89.4</v>
      </c>
      <c r="E540">
        <v>612.88</v>
      </c>
      <c r="F540">
        <v>90.62</v>
      </c>
      <c r="G540">
        <v>0</v>
      </c>
      <c r="H540">
        <v>0</v>
      </c>
      <c r="I540">
        <v>0</v>
      </c>
      <c r="J540">
        <v>0</v>
      </c>
      <c r="K540">
        <f t="shared" si="56"/>
        <v>792.9</v>
      </c>
      <c r="L540" s="42">
        <f t="shared" si="55"/>
        <v>0.11275066212637155</v>
      </c>
    </row>
    <row r="541" spans="1:12" x14ac:dyDescent="0.2">
      <c r="A541" t="s">
        <v>458</v>
      </c>
      <c r="B541" t="s">
        <v>63</v>
      </c>
      <c r="C541" t="s">
        <v>452</v>
      </c>
      <c r="D541">
        <v>9</v>
      </c>
      <c r="E541">
        <v>144.5</v>
      </c>
      <c r="F541">
        <v>0</v>
      </c>
      <c r="G541">
        <v>0</v>
      </c>
      <c r="H541">
        <v>0</v>
      </c>
      <c r="I541">
        <v>0</v>
      </c>
      <c r="J541">
        <v>0</v>
      </c>
      <c r="K541">
        <f t="shared" si="56"/>
        <v>153.5</v>
      </c>
      <c r="L541" s="42">
        <f t="shared" si="55"/>
        <v>5.8631921824104233E-2</v>
      </c>
    </row>
    <row r="542" spans="1:12" x14ac:dyDescent="0.2">
      <c r="A542" t="s">
        <v>458</v>
      </c>
      <c r="B542" t="s">
        <v>66</v>
      </c>
      <c r="C542" t="s">
        <v>380</v>
      </c>
      <c r="D542">
        <v>67.78</v>
      </c>
      <c r="E542">
        <v>944.83</v>
      </c>
      <c r="F542">
        <v>4.75</v>
      </c>
      <c r="G542">
        <v>0</v>
      </c>
      <c r="H542">
        <v>0</v>
      </c>
      <c r="I542">
        <v>0</v>
      </c>
      <c r="J542">
        <v>0</v>
      </c>
      <c r="K542">
        <f t="shared" si="56"/>
        <v>1017.36</v>
      </c>
      <c r="L542" s="42">
        <f t="shared" si="55"/>
        <v>6.6623417472674376E-2</v>
      </c>
    </row>
    <row r="543" spans="1:12" x14ac:dyDescent="0.2">
      <c r="A543" t="s">
        <v>458</v>
      </c>
      <c r="B543" t="s">
        <v>72</v>
      </c>
      <c r="C543" t="s">
        <v>381</v>
      </c>
      <c r="D543">
        <v>85.1</v>
      </c>
      <c r="E543">
        <v>1175.77</v>
      </c>
      <c r="F543">
        <v>99.6</v>
      </c>
      <c r="G543">
        <v>0</v>
      </c>
      <c r="H543">
        <v>0</v>
      </c>
      <c r="I543">
        <v>0</v>
      </c>
      <c r="J543">
        <v>0</v>
      </c>
      <c r="K543">
        <f t="shared" si="56"/>
        <v>1360.4699999999998</v>
      </c>
      <c r="L543" s="42">
        <f t="shared" si="55"/>
        <v>6.2551912206810889E-2</v>
      </c>
    </row>
    <row r="544" spans="1:12" x14ac:dyDescent="0.2">
      <c r="A544" t="s">
        <v>458</v>
      </c>
      <c r="B544" t="s">
        <v>78</v>
      </c>
      <c r="C544" t="s">
        <v>382</v>
      </c>
      <c r="D544">
        <v>12.75</v>
      </c>
      <c r="E544">
        <v>107.47</v>
      </c>
      <c r="F544">
        <v>11.5</v>
      </c>
      <c r="G544">
        <v>0</v>
      </c>
      <c r="H544">
        <v>0</v>
      </c>
      <c r="I544">
        <v>0</v>
      </c>
      <c r="J544">
        <v>0</v>
      </c>
      <c r="K544">
        <f t="shared" si="56"/>
        <v>131.72</v>
      </c>
      <c r="L544" s="42">
        <f t="shared" si="55"/>
        <v>9.6796234436683878E-2</v>
      </c>
    </row>
    <row r="545" spans="1:12" x14ac:dyDescent="0.2">
      <c r="A545" t="s">
        <v>458</v>
      </c>
      <c r="B545" t="s">
        <v>113</v>
      </c>
      <c r="C545" t="s">
        <v>440</v>
      </c>
      <c r="D545">
        <v>9.1</v>
      </c>
      <c r="E545">
        <v>352.53</v>
      </c>
      <c r="F545">
        <v>11</v>
      </c>
      <c r="G545">
        <v>0</v>
      </c>
      <c r="H545">
        <v>0</v>
      </c>
      <c r="I545">
        <v>0</v>
      </c>
      <c r="J545">
        <v>0</v>
      </c>
      <c r="K545">
        <f t="shared" si="56"/>
        <v>372.63</v>
      </c>
      <c r="L545" s="42">
        <f t="shared" si="55"/>
        <v>2.4421007433647317E-2</v>
      </c>
    </row>
    <row r="546" spans="1:12" x14ac:dyDescent="0.2">
      <c r="A546" t="s">
        <v>458</v>
      </c>
      <c r="B546" t="s">
        <v>118</v>
      </c>
      <c r="C546" t="s">
        <v>456</v>
      </c>
      <c r="D546">
        <v>6.3</v>
      </c>
      <c r="E546">
        <v>298.60000000000002</v>
      </c>
      <c r="F546">
        <v>12.25</v>
      </c>
      <c r="G546">
        <v>0</v>
      </c>
      <c r="H546">
        <v>0</v>
      </c>
      <c r="I546">
        <v>0</v>
      </c>
      <c r="J546">
        <v>0</v>
      </c>
      <c r="K546">
        <f t="shared" si="56"/>
        <v>317.15000000000003</v>
      </c>
      <c r="L546" s="42">
        <f t="shared" si="55"/>
        <v>1.9864417468075039E-2</v>
      </c>
    </row>
    <row r="547" spans="1:12" x14ac:dyDescent="0.2">
      <c r="A547" t="s">
        <v>458</v>
      </c>
      <c r="B547" t="s">
        <v>124</v>
      </c>
      <c r="C547" t="s">
        <v>437</v>
      </c>
      <c r="D547">
        <v>52.74</v>
      </c>
      <c r="E547">
        <v>347.7</v>
      </c>
      <c r="F547">
        <v>49.96</v>
      </c>
      <c r="G547">
        <v>0</v>
      </c>
      <c r="H547">
        <v>0</v>
      </c>
      <c r="I547">
        <v>0</v>
      </c>
      <c r="J547">
        <v>0</v>
      </c>
      <c r="K547">
        <f t="shared" si="56"/>
        <v>450.4</v>
      </c>
      <c r="L547" s="42">
        <f t="shared" si="55"/>
        <v>0.11709591474245117</v>
      </c>
    </row>
    <row r="548" spans="1:12" x14ac:dyDescent="0.2">
      <c r="A548" t="s">
        <v>458</v>
      </c>
      <c r="B548" t="s">
        <v>130</v>
      </c>
      <c r="C548" t="s">
        <v>441</v>
      </c>
      <c r="D548">
        <v>4.5</v>
      </c>
      <c r="E548">
        <v>112.94</v>
      </c>
      <c r="F548">
        <v>4.5</v>
      </c>
      <c r="G548">
        <v>0</v>
      </c>
      <c r="H548">
        <v>0</v>
      </c>
      <c r="I548">
        <v>0</v>
      </c>
      <c r="J548">
        <v>0</v>
      </c>
      <c r="K548">
        <f t="shared" si="56"/>
        <v>121.94</v>
      </c>
      <c r="L548" s="42">
        <f t="shared" si="55"/>
        <v>3.6903395112350336E-2</v>
      </c>
    </row>
    <row r="549" spans="1:12" x14ac:dyDescent="0.2">
      <c r="A549" t="s">
        <v>458</v>
      </c>
      <c r="B549" t="s">
        <v>138</v>
      </c>
      <c r="C549" t="s">
        <v>436</v>
      </c>
      <c r="D549">
        <v>49.3</v>
      </c>
      <c r="E549">
        <v>527.29999999999995</v>
      </c>
      <c r="F549">
        <v>40.4</v>
      </c>
      <c r="G549">
        <v>0</v>
      </c>
      <c r="H549">
        <v>0</v>
      </c>
      <c r="I549">
        <v>0</v>
      </c>
      <c r="J549">
        <v>0</v>
      </c>
      <c r="K549">
        <f t="shared" si="56"/>
        <v>616.99999999999989</v>
      </c>
      <c r="L549" s="42">
        <f t="shared" si="55"/>
        <v>7.990275526742302E-2</v>
      </c>
    </row>
    <row r="550" spans="1:12" x14ac:dyDescent="0.2">
      <c r="A550" t="s">
        <v>458</v>
      </c>
      <c r="B550" t="s">
        <v>144</v>
      </c>
      <c r="C550" t="s">
        <v>447</v>
      </c>
      <c r="D550">
        <v>46.79</v>
      </c>
      <c r="E550">
        <v>953.5</v>
      </c>
      <c r="F550">
        <v>60.95</v>
      </c>
      <c r="G550">
        <v>0</v>
      </c>
      <c r="H550">
        <v>0</v>
      </c>
      <c r="I550">
        <v>0</v>
      </c>
      <c r="J550">
        <v>2</v>
      </c>
      <c r="K550">
        <f t="shared" si="56"/>
        <v>1063.24</v>
      </c>
      <c r="L550" s="42">
        <f t="shared" si="55"/>
        <v>4.4006997479402579E-2</v>
      </c>
    </row>
    <row r="551" spans="1:12" x14ac:dyDescent="0.2">
      <c r="A551" t="s">
        <v>458</v>
      </c>
      <c r="B551" t="s">
        <v>150</v>
      </c>
      <c r="C551" t="s">
        <v>439</v>
      </c>
      <c r="D551">
        <v>49.2</v>
      </c>
      <c r="E551">
        <v>765.7</v>
      </c>
      <c r="F551">
        <v>23.4</v>
      </c>
      <c r="G551">
        <v>0</v>
      </c>
      <c r="H551">
        <v>0</v>
      </c>
      <c r="I551">
        <v>0</v>
      </c>
      <c r="J551">
        <v>0</v>
      </c>
      <c r="K551">
        <f t="shared" si="56"/>
        <v>838.30000000000007</v>
      </c>
      <c r="L551" s="42">
        <f t="shared" si="55"/>
        <v>5.8690206370034595E-2</v>
      </c>
    </row>
    <row r="552" spans="1:12" x14ac:dyDescent="0.2">
      <c r="A552" t="s">
        <v>458</v>
      </c>
      <c r="B552" t="s">
        <v>156</v>
      </c>
      <c r="C552" t="s">
        <v>445</v>
      </c>
      <c r="D552">
        <v>18.399999999999999</v>
      </c>
      <c r="E552">
        <v>426.05</v>
      </c>
      <c r="F552">
        <v>21.75</v>
      </c>
      <c r="G552">
        <v>0</v>
      </c>
      <c r="H552">
        <v>0</v>
      </c>
      <c r="I552">
        <v>0</v>
      </c>
      <c r="J552">
        <v>0</v>
      </c>
      <c r="K552">
        <f t="shared" si="56"/>
        <v>466.2</v>
      </c>
      <c r="L552" s="42">
        <f t="shared" si="55"/>
        <v>3.9468039468039465E-2</v>
      </c>
    </row>
    <row r="553" spans="1:12" x14ac:dyDescent="0.2">
      <c r="A553" t="s">
        <v>458</v>
      </c>
      <c r="B553" t="s">
        <v>135</v>
      </c>
      <c r="C553" t="s">
        <v>450</v>
      </c>
      <c r="D553">
        <v>0</v>
      </c>
      <c r="E553">
        <v>121.57</v>
      </c>
      <c r="F553">
        <v>0</v>
      </c>
      <c r="G553">
        <v>0</v>
      </c>
      <c r="H553">
        <v>0</v>
      </c>
      <c r="I553">
        <v>0</v>
      </c>
      <c r="J553">
        <v>0</v>
      </c>
      <c r="K553">
        <f t="shared" si="56"/>
        <v>121.57</v>
      </c>
      <c r="L553" s="42">
        <f t="shared" si="55"/>
        <v>0</v>
      </c>
    </row>
    <row r="554" spans="1:12" x14ac:dyDescent="0.2">
      <c r="A554" t="s">
        <v>458</v>
      </c>
      <c r="B554" t="s">
        <v>162</v>
      </c>
      <c r="C554" t="s">
        <v>444</v>
      </c>
      <c r="D554">
        <v>42.05</v>
      </c>
      <c r="E554">
        <v>1052.2</v>
      </c>
      <c r="F554">
        <v>33.9</v>
      </c>
      <c r="G554">
        <v>0</v>
      </c>
      <c r="H554">
        <v>0</v>
      </c>
      <c r="I554">
        <v>0</v>
      </c>
      <c r="J554">
        <v>0</v>
      </c>
      <c r="K554">
        <f t="shared" si="56"/>
        <v>1128.1500000000001</v>
      </c>
      <c r="L554" s="42">
        <f t="shared" si="55"/>
        <v>3.7273412223551829E-2</v>
      </c>
    </row>
    <row r="555" spans="1:12" x14ac:dyDescent="0.2">
      <c r="A555" t="s">
        <v>458</v>
      </c>
      <c r="B555" t="s">
        <v>168</v>
      </c>
      <c r="C555" t="s">
        <v>438</v>
      </c>
      <c r="D555">
        <v>49</v>
      </c>
      <c r="E555">
        <v>396.03</v>
      </c>
      <c r="F555">
        <v>21.88</v>
      </c>
      <c r="G555">
        <v>0</v>
      </c>
      <c r="H555">
        <v>0</v>
      </c>
      <c r="I555">
        <v>0</v>
      </c>
      <c r="J555">
        <v>0</v>
      </c>
      <c r="K555">
        <f t="shared" si="56"/>
        <v>466.90999999999997</v>
      </c>
      <c r="L555" s="42">
        <f t="shared" si="55"/>
        <v>0.1049452785333362</v>
      </c>
    </row>
    <row r="556" spans="1:12" x14ac:dyDescent="0.2">
      <c r="A556" t="s">
        <v>458</v>
      </c>
      <c r="B556" t="s">
        <v>174</v>
      </c>
      <c r="C556" t="s">
        <v>449</v>
      </c>
      <c r="D556">
        <v>9.9</v>
      </c>
      <c r="E556">
        <v>215.9</v>
      </c>
      <c r="F556">
        <v>0</v>
      </c>
      <c r="G556">
        <v>0</v>
      </c>
      <c r="H556">
        <v>0</v>
      </c>
      <c r="I556">
        <v>0</v>
      </c>
      <c r="J556">
        <v>0</v>
      </c>
      <c r="K556">
        <f t="shared" si="56"/>
        <v>225.8</v>
      </c>
      <c r="L556" s="42">
        <f t="shared" si="55"/>
        <v>4.3844109831709478E-2</v>
      </c>
    </row>
    <row r="557" spans="1:12" x14ac:dyDescent="0.2">
      <c r="A557" t="s">
        <v>458</v>
      </c>
      <c r="B557" t="s">
        <v>180</v>
      </c>
      <c r="C557" t="s">
        <v>434</v>
      </c>
      <c r="D557">
        <v>0</v>
      </c>
      <c r="E557">
        <v>159.30000000000001</v>
      </c>
      <c r="F557">
        <v>0</v>
      </c>
      <c r="G557">
        <v>0</v>
      </c>
      <c r="H557">
        <v>0</v>
      </c>
      <c r="I557">
        <v>0</v>
      </c>
      <c r="J557">
        <v>0</v>
      </c>
      <c r="K557">
        <f t="shared" si="56"/>
        <v>159.30000000000001</v>
      </c>
      <c r="L557" s="42">
        <f t="shared" si="55"/>
        <v>0</v>
      </c>
    </row>
    <row r="558" spans="1:12" x14ac:dyDescent="0.2">
      <c r="A558" t="s">
        <v>458</v>
      </c>
      <c r="B558" t="s">
        <v>84</v>
      </c>
      <c r="C558" t="s">
        <v>85</v>
      </c>
      <c r="D558">
        <v>70.17</v>
      </c>
      <c r="E558">
        <v>544.28</v>
      </c>
      <c r="F558">
        <v>12</v>
      </c>
      <c r="G558">
        <v>0</v>
      </c>
      <c r="H558">
        <v>0</v>
      </c>
      <c r="I558">
        <v>0</v>
      </c>
      <c r="J558">
        <v>0</v>
      </c>
      <c r="K558">
        <f t="shared" si="56"/>
        <v>626.44999999999993</v>
      </c>
      <c r="L558" s="42">
        <f t="shared" si="55"/>
        <v>0.1120121318540985</v>
      </c>
    </row>
    <row r="559" spans="1:12" x14ac:dyDescent="0.2">
      <c r="A559" t="s">
        <v>458</v>
      </c>
      <c r="B559" t="s">
        <v>89</v>
      </c>
      <c r="C559" t="s">
        <v>443</v>
      </c>
      <c r="D559">
        <v>90.28</v>
      </c>
      <c r="E559">
        <v>688.22</v>
      </c>
      <c r="F559">
        <v>80.150000000000006</v>
      </c>
      <c r="G559">
        <v>0</v>
      </c>
      <c r="H559">
        <v>0</v>
      </c>
      <c r="I559">
        <v>0</v>
      </c>
      <c r="J559">
        <v>0</v>
      </c>
      <c r="K559">
        <f t="shared" si="56"/>
        <v>858.65</v>
      </c>
      <c r="L559" s="42">
        <f t="shared" si="55"/>
        <v>0.10514179234845397</v>
      </c>
    </row>
    <row r="560" spans="1:12" x14ac:dyDescent="0.2">
      <c r="A560" t="s">
        <v>458</v>
      </c>
      <c r="B560" t="s">
        <v>95</v>
      </c>
      <c r="C560" t="s">
        <v>397</v>
      </c>
      <c r="D560">
        <v>115</v>
      </c>
      <c r="E560">
        <v>781.93</v>
      </c>
      <c r="F560">
        <v>71.42</v>
      </c>
      <c r="G560">
        <v>0</v>
      </c>
      <c r="H560">
        <v>0</v>
      </c>
      <c r="I560">
        <v>0</v>
      </c>
      <c r="J560">
        <v>0</v>
      </c>
      <c r="K560">
        <f t="shared" si="56"/>
        <v>968.34999999999991</v>
      </c>
      <c r="L560" s="42">
        <f t="shared" si="55"/>
        <v>0.11875871327515879</v>
      </c>
    </row>
    <row r="561" spans="1:12" x14ac:dyDescent="0.2">
      <c r="A561" t="s">
        <v>458</v>
      </c>
      <c r="B561" t="s">
        <v>101</v>
      </c>
      <c r="C561" t="s">
        <v>102</v>
      </c>
      <c r="D561">
        <v>141</v>
      </c>
      <c r="E561">
        <v>1096.25</v>
      </c>
      <c r="F561">
        <v>86.4</v>
      </c>
      <c r="G561">
        <v>0</v>
      </c>
      <c r="H561">
        <v>0</v>
      </c>
      <c r="I561">
        <v>0</v>
      </c>
      <c r="J561">
        <v>1.2</v>
      </c>
      <c r="K561">
        <f t="shared" si="56"/>
        <v>1324.8500000000001</v>
      </c>
      <c r="L561" s="42">
        <f t="shared" si="55"/>
        <v>0.10642714269539946</v>
      </c>
    </row>
    <row r="562" spans="1:12" x14ac:dyDescent="0.2">
      <c r="A562" t="s">
        <v>458</v>
      </c>
      <c r="B562" t="s">
        <v>107</v>
      </c>
      <c r="C562" t="s">
        <v>398</v>
      </c>
      <c r="D562">
        <v>85.86</v>
      </c>
      <c r="E562">
        <v>930.38</v>
      </c>
      <c r="F562">
        <v>123.15</v>
      </c>
      <c r="G562">
        <v>0</v>
      </c>
      <c r="H562">
        <v>0</v>
      </c>
      <c r="I562">
        <v>0</v>
      </c>
      <c r="J562">
        <v>0</v>
      </c>
      <c r="K562">
        <f t="shared" si="56"/>
        <v>1139.3900000000001</v>
      </c>
      <c r="L562" s="42">
        <f t="shared" si="55"/>
        <v>7.5356111603577344E-2</v>
      </c>
    </row>
    <row r="563" spans="1:12" x14ac:dyDescent="0.2">
      <c r="A563" t="s">
        <v>458</v>
      </c>
      <c r="B563" t="s">
        <v>183</v>
      </c>
      <c r="C563" t="s">
        <v>184</v>
      </c>
      <c r="D563">
        <v>69.900000000000006</v>
      </c>
      <c r="E563">
        <v>190.6</v>
      </c>
      <c r="F563">
        <v>634.6</v>
      </c>
      <c r="G563">
        <v>102</v>
      </c>
      <c r="H563">
        <v>18</v>
      </c>
      <c r="I563">
        <v>112.5</v>
      </c>
      <c r="J563">
        <v>0</v>
      </c>
      <c r="K563">
        <f t="shared" si="56"/>
        <v>1127.5999999999999</v>
      </c>
      <c r="L563" s="42">
        <f t="shared" si="55"/>
        <v>6.1990067399787172E-2</v>
      </c>
    </row>
    <row r="564" spans="1:12" x14ac:dyDescent="0.2">
      <c r="A564" t="s">
        <v>458</v>
      </c>
      <c r="B564" t="s">
        <v>189</v>
      </c>
      <c r="C564" t="s">
        <v>399</v>
      </c>
      <c r="D564">
        <v>10.5</v>
      </c>
      <c r="E564">
        <v>423.25</v>
      </c>
      <c r="F564">
        <v>58.45</v>
      </c>
      <c r="G564">
        <v>0</v>
      </c>
      <c r="H564">
        <v>0</v>
      </c>
      <c r="I564">
        <v>0</v>
      </c>
      <c r="J564">
        <v>0</v>
      </c>
      <c r="K564">
        <f t="shared" si="56"/>
        <v>492.2</v>
      </c>
      <c r="L564" s="42">
        <f t="shared" si="55"/>
        <v>2.133279154815116E-2</v>
      </c>
    </row>
    <row r="565" spans="1:12" x14ac:dyDescent="0.2">
      <c r="A565" t="s">
        <v>458</v>
      </c>
      <c r="B565" t="s">
        <v>194</v>
      </c>
      <c r="C565" t="s">
        <v>400</v>
      </c>
      <c r="D565">
        <v>211.45</v>
      </c>
      <c r="E565">
        <v>1616.25</v>
      </c>
      <c r="F565">
        <v>167.1</v>
      </c>
      <c r="G565">
        <v>0</v>
      </c>
      <c r="H565">
        <v>0</v>
      </c>
      <c r="I565">
        <v>0</v>
      </c>
      <c r="J565">
        <v>9</v>
      </c>
      <c r="K565">
        <f t="shared" si="56"/>
        <v>2003.8</v>
      </c>
      <c r="L565" s="42">
        <f t="shared" si="55"/>
        <v>0.10552450344345743</v>
      </c>
    </row>
    <row r="566" spans="1:12" x14ac:dyDescent="0.2">
      <c r="A566" t="s">
        <v>458</v>
      </c>
      <c r="B566" t="s">
        <v>200</v>
      </c>
      <c r="C566" t="s">
        <v>442</v>
      </c>
      <c r="D566">
        <v>49.4</v>
      </c>
      <c r="E566">
        <v>546.74</v>
      </c>
      <c r="F566">
        <v>47.21</v>
      </c>
      <c r="G566">
        <v>0</v>
      </c>
      <c r="H566">
        <v>0</v>
      </c>
      <c r="I566">
        <v>0</v>
      </c>
      <c r="J566">
        <v>0</v>
      </c>
      <c r="K566">
        <f t="shared" si="56"/>
        <v>643.35</v>
      </c>
      <c r="L566" s="42">
        <f t="shared" si="55"/>
        <v>7.6785575503225303E-2</v>
      </c>
    </row>
    <row r="567" spans="1:12" x14ac:dyDescent="0.2">
      <c r="A567" t="s">
        <v>458</v>
      </c>
      <c r="B567" t="s">
        <v>206</v>
      </c>
      <c r="C567" t="s">
        <v>446</v>
      </c>
      <c r="D567">
        <v>153.6</v>
      </c>
      <c r="E567">
        <v>1184.81</v>
      </c>
      <c r="F567">
        <v>130.6</v>
      </c>
      <c r="G567">
        <v>0</v>
      </c>
      <c r="H567">
        <v>0</v>
      </c>
      <c r="I567">
        <v>0</v>
      </c>
      <c r="J567">
        <v>0</v>
      </c>
      <c r="K567">
        <f t="shared" si="56"/>
        <v>1469.0099999999998</v>
      </c>
      <c r="L567" s="42">
        <f t="shared" si="55"/>
        <v>0.10456021402168809</v>
      </c>
    </row>
    <row r="568" spans="1:12" x14ac:dyDescent="0.2">
      <c r="A568" t="s">
        <v>458</v>
      </c>
      <c r="B568" t="s">
        <v>212</v>
      </c>
      <c r="C568" t="s">
        <v>213</v>
      </c>
      <c r="D568">
        <v>45</v>
      </c>
      <c r="E568">
        <v>631.54</v>
      </c>
      <c r="F568">
        <v>12</v>
      </c>
      <c r="G568">
        <v>0</v>
      </c>
      <c r="H568">
        <v>0</v>
      </c>
      <c r="I568">
        <v>0</v>
      </c>
      <c r="J568">
        <v>0</v>
      </c>
      <c r="K568">
        <f t="shared" si="56"/>
        <v>688.54</v>
      </c>
      <c r="L568" s="42">
        <f t="shared" si="55"/>
        <v>6.5355680134777938E-2</v>
      </c>
    </row>
    <row r="569" spans="1:12" x14ac:dyDescent="0.2">
      <c r="A569" t="s">
        <v>458</v>
      </c>
      <c r="B569" t="s">
        <v>217</v>
      </c>
      <c r="C569" t="s">
        <v>403</v>
      </c>
      <c r="D569">
        <v>28.07</v>
      </c>
      <c r="E569">
        <v>203.55</v>
      </c>
      <c r="F569">
        <v>16.7</v>
      </c>
      <c r="G569">
        <v>0</v>
      </c>
      <c r="H569">
        <v>0</v>
      </c>
      <c r="I569">
        <v>0</v>
      </c>
      <c r="J569">
        <v>0</v>
      </c>
      <c r="K569">
        <f t="shared" si="56"/>
        <v>248.32</v>
      </c>
      <c r="L569" s="42">
        <f t="shared" si="55"/>
        <v>0.11303962628865979</v>
      </c>
    </row>
    <row r="570" spans="1:12" x14ac:dyDescent="0.2">
      <c r="A570" t="s">
        <v>458</v>
      </c>
      <c r="B570" t="s">
        <v>223</v>
      </c>
      <c r="C570" t="s">
        <v>404</v>
      </c>
      <c r="D570">
        <v>132.19999999999999</v>
      </c>
      <c r="E570">
        <v>648.1</v>
      </c>
      <c r="F570">
        <v>73.5</v>
      </c>
      <c r="G570">
        <v>0</v>
      </c>
      <c r="H570">
        <v>0</v>
      </c>
      <c r="I570">
        <v>0</v>
      </c>
      <c r="J570">
        <v>0</v>
      </c>
      <c r="K570">
        <f t="shared" si="56"/>
        <v>853.8</v>
      </c>
      <c r="L570" s="42">
        <f t="shared" si="55"/>
        <v>0.1548371984071211</v>
      </c>
    </row>
    <row r="571" spans="1:12" x14ac:dyDescent="0.2">
      <c r="A571" t="s">
        <v>458</v>
      </c>
      <c r="B571" t="s">
        <v>229</v>
      </c>
      <c r="C571" t="s">
        <v>405</v>
      </c>
      <c r="D571">
        <v>18.600000000000001</v>
      </c>
      <c r="E571">
        <v>225.3</v>
      </c>
      <c r="F571">
        <v>27</v>
      </c>
      <c r="G571">
        <v>0</v>
      </c>
      <c r="H571">
        <v>0</v>
      </c>
      <c r="I571">
        <v>0</v>
      </c>
      <c r="J571">
        <v>0</v>
      </c>
      <c r="K571">
        <f t="shared" si="56"/>
        <v>270.89999999999998</v>
      </c>
      <c r="L571" s="42">
        <f t="shared" si="55"/>
        <v>6.8660022148394256E-2</v>
      </c>
    </row>
    <row r="572" spans="1:12" x14ac:dyDescent="0.2">
      <c r="A572" t="s">
        <v>458</v>
      </c>
      <c r="B572" t="s">
        <v>235</v>
      </c>
      <c r="C572" t="s">
        <v>236</v>
      </c>
      <c r="D572">
        <v>70.599999999999994</v>
      </c>
      <c r="E572">
        <v>340.68</v>
      </c>
      <c r="F572">
        <v>43.1</v>
      </c>
      <c r="G572">
        <v>0</v>
      </c>
      <c r="H572">
        <v>0</v>
      </c>
      <c r="I572">
        <v>0</v>
      </c>
      <c r="J572">
        <v>0</v>
      </c>
      <c r="K572">
        <f t="shared" si="56"/>
        <v>454.38</v>
      </c>
      <c r="L572" s="42">
        <f t="shared" si="55"/>
        <v>0.15537655706677228</v>
      </c>
    </row>
    <row r="573" spans="1:12" x14ac:dyDescent="0.2">
      <c r="A573" t="s">
        <v>458</v>
      </c>
      <c r="B573" t="s">
        <v>241</v>
      </c>
      <c r="C573" t="s">
        <v>406</v>
      </c>
      <c r="D573">
        <v>201.58</v>
      </c>
      <c r="E573">
        <v>1594.03</v>
      </c>
      <c r="F573">
        <v>168</v>
      </c>
      <c r="G573">
        <v>0</v>
      </c>
      <c r="H573">
        <v>0</v>
      </c>
      <c r="I573">
        <v>0</v>
      </c>
      <c r="J573">
        <v>18</v>
      </c>
      <c r="K573">
        <f t="shared" si="56"/>
        <v>1981.61</v>
      </c>
      <c r="L573" s="42">
        <f t="shared" si="55"/>
        <v>0.10172536472868023</v>
      </c>
    </row>
    <row r="574" spans="1:12" x14ac:dyDescent="0.2">
      <c r="A574" t="s">
        <v>458</v>
      </c>
      <c r="B574" t="s">
        <v>247</v>
      </c>
      <c r="C574" t="s">
        <v>407</v>
      </c>
      <c r="D574">
        <v>21.45</v>
      </c>
      <c r="E574">
        <v>371.76</v>
      </c>
      <c r="F574">
        <v>34.1</v>
      </c>
      <c r="G574">
        <v>0</v>
      </c>
      <c r="H574">
        <v>0</v>
      </c>
      <c r="I574">
        <v>0</v>
      </c>
      <c r="J574">
        <v>0</v>
      </c>
      <c r="K574">
        <f t="shared" si="56"/>
        <v>427.31</v>
      </c>
      <c r="L574" s="42">
        <f t="shared" si="55"/>
        <v>5.019774870702768E-2</v>
      </c>
    </row>
    <row r="575" spans="1:12" x14ac:dyDescent="0.2">
      <c r="A575" t="s">
        <v>458</v>
      </c>
      <c r="B575" t="s">
        <v>253</v>
      </c>
      <c r="C575" t="s">
        <v>408</v>
      </c>
      <c r="D575">
        <v>29</v>
      </c>
      <c r="E575">
        <v>155.75</v>
      </c>
      <c r="F575">
        <v>13.1</v>
      </c>
      <c r="G575">
        <v>0</v>
      </c>
      <c r="H575">
        <v>0</v>
      </c>
      <c r="I575">
        <v>0</v>
      </c>
      <c r="J575">
        <v>0</v>
      </c>
      <c r="K575">
        <f t="shared" si="56"/>
        <v>197.85</v>
      </c>
      <c r="L575" s="42">
        <f t="shared" si="55"/>
        <v>0.14657568865301998</v>
      </c>
    </row>
    <row r="576" spans="1:12" x14ac:dyDescent="0.2">
      <c r="A576" t="s">
        <v>458</v>
      </c>
      <c r="B576" t="s">
        <v>259</v>
      </c>
      <c r="C576" t="s">
        <v>409</v>
      </c>
      <c r="D576">
        <v>58.7</v>
      </c>
      <c r="E576">
        <v>452.5</v>
      </c>
      <c r="F576">
        <v>44.5</v>
      </c>
      <c r="G576">
        <v>0</v>
      </c>
      <c r="H576">
        <v>0</v>
      </c>
      <c r="I576">
        <v>0</v>
      </c>
      <c r="J576">
        <v>0</v>
      </c>
      <c r="K576">
        <f t="shared" si="56"/>
        <v>555.70000000000005</v>
      </c>
      <c r="L576" s="42">
        <f t="shared" si="55"/>
        <v>0.1056325355407594</v>
      </c>
    </row>
    <row r="577" spans="1:12" x14ac:dyDescent="0.2">
      <c r="A577">
        <v>2022</v>
      </c>
      <c r="B577" t="s">
        <v>420</v>
      </c>
      <c r="D577">
        <f>SUM(D534:D576)</f>
        <v>2327.3099999999995</v>
      </c>
      <c r="E577">
        <f t="shared" ref="E577:K577" si="57">SUM(E534:E576)</f>
        <v>24155.019999999997</v>
      </c>
      <c r="F577">
        <f t="shared" si="57"/>
        <v>2547.89</v>
      </c>
      <c r="G577">
        <f t="shared" si="57"/>
        <v>102</v>
      </c>
      <c r="H577">
        <f t="shared" si="57"/>
        <v>18</v>
      </c>
      <c r="I577">
        <f t="shared" si="57"/>
        <v>112.5</v>
      </c>
      <c r="J577">
        <f t="shared" si="57"/>
        <v>30.2</v>
      </c>
      <c r="K577">
        <f t="shared" si="57"/>
        <v>29292.919999999995</v>
      </c>
      <c r="L577" s="42">
        <f t="shared" si="55"/>
        <v>7.9449573480554342E-2</v>
      </c>
    </row>
    <row r="578" spans="1:12" s="49" customFormat="1" ht="13.5" thickBot="1" x14ac:dyDescent="0.25">
      <c r="A578" s="49">
        <v>2022</v>
      </c>
      <c r="B578" s="49" t="s">
        <v>448</v>
      </c>
      <c r="D578" s="49">
        <f>D577-D563</f>
        <v>2257.4099999999994</v>
      </c>
      <c r="E578" s="49">
        <f t="shared" ref="E578:K578" si="58">E577-E563</f>
        <v>23964.42</v>
      </c>
      <c r="F578" s="49">
        <f t="shared" si="58"/>
        <v>1913.29</v>
      </c>
      <c r="G578" s="49">
        <f t="shared" si="58"/>
        <v>0</v>
      </c>
      <c r="H578" s="49">
        <f t="shared" si="58"/>
        <v>0</v>
      </c>
      <c r="I578" s="49">
        <f t="shared" si="58"/>
        <v>0</v>
      </c>
      <c r="J578" s="49">
        <f t="shared" si="58"/>
        <v>30.2</v>
      </c>
      <c r="K578" s="49">
        <f t="shared" si="58"/>
        <v>28165.319999999996</v>
      </c>
      <c r="L578" s="50">
        <f t="shared" si="55"/>
        <v>8.0148565682903641E-2</v>
      </c>
    </row>
    <row r="579" spans="1:12" x14ac:dyDescent="0.2">
      <c r="A579" t="s">
        <v>459</v>
      </c>
      <c r="B579" t="s">
        <v>22</v>
      </c>
      <c r="C579" t="s">
        <v>372</v>
      </c>
      <c r="D579">
        <v>48.5</v>
      </c>
      <c r="E579">
        <v>378.59</v>
      </c>
      <c r="F579">
        <v>63.45</v>
      </c>
      <c r="G579">
        <v>0</v>
      </c>
      <c r="H579">
        <v>0</v>
      </c>
      <c r="I579">
        <v>0</v>
      </c>
      <c r="J579">
        <v>0</v>
      </c>
      <c r="K579">
        <v>490.54</v>
      </c>
      <c r="L579" s="42">
        <f>D579/K579</f>
        <v>9.8870632364333175E-2</v>
      </c>
    </row>
    <row r="580" spans="1:12" x14ac:dyDescent="0.2">
      <c r="A580" t="s">
        <v>459</v>
      </c>
      <c r="B580" t="s">
        <v>28</v>
      </c>
      <c r="C580" t="s">
        <v>373</v>
      </c>
      <c r="D580">
        <v>9.5</v>
      </c>
      <c r="E580">
        <v>106.93</v>
      </c>
      <c r="F580">
        <v>4.8</v>
      </c>
      <c r="G580">
        <v>0</v>
      </c>
      <c r="H580">
        <v>0</v>
      </c>
      <c r="I580">
        <v>0</v>
      </c>
      <c r="J580">
        <v>0</v>
      </c>
      <c r="K580">
        <v>121.23</v>
      </c>
      <c r="L580" s="42">
        <f t="shared" ref="L580:L643" si="59">D580/K580</f>
        <v>7.8363441392394623E-2</v>
      </c>
    </row>
    <row r="581" spans="1:12" x14ac:dyDescent="0.2">
      <c r="A581" t="s">
        <v>459</v>
      </c>
      <c r="B581" t="s">
        <v>34</v>
      </c>
      <c r="C581" t="s">
        <v>374</v>
      </c>
      <c r="D581">
        <v>56</v>
      </c>
      <c r="E581">
        <v>275.38</v>
      </c>
      <c r="F581">
        <v>37.5</v>
      </c>
      <c r="G581">
        <v>0</v>
      </c>
      <c r="H581">
        <v>0</v>
      </c>
      <c r="I581">
        <v>0</v>
      </c>
      <c r="J581">
        <v>0</v>
      </c>
      <c r="K581">
        <v>368.88</v>
      </c>
      <c r="L581" s="42">
        <f t="shared" si="59"/>
        <v>0.15181088700932552</v>
      </c>
    </row>
    <row r="582" spans="1:12" x14ac:dyDescent="0.2">
      <c r="A582" t="s">
        <v>459</v>
      </c>
      <c r="B582" t="s">
        <v>40</v>
      </c>
      <c r="C582" t="s">
        <v>433</v>
      </c>
      <c r="D582">
        <v>26.3</v>
      </c>
      <c r="E582">
        <v>734.28</v>
      </c>
      <c r="F582">
        <v>13.5</v>
      </c>
      <c r="G582">
        <v>0</v>
      </c>
      <c r="H582">
        <v>0</v>
      </c>
      <c r="I582">
        <v>0</v>
      </c>
      <c r="J582">
        <v>2.5</v>
      </c>
      <c r="K582">
        <v>776.58</v>
      </c>
      <c r="L582" s="42">
        <f t="shared" si="59"/>
        <v>3.386644003193489E-2</v>
      </c>
    </row>
    <row r="583" spans="1:12" x14ac:dyDescent="0.2">
      <c r="A583" t="s">
        <v>459</v>
      </c>
      <c r="B583" t="s">
        <v>46</v>
      </c>
      <c r="C583" t="s">
        <v>376</v>
      </c>
      <c r="D583">
        <v>26.25</v>
      </c>
      <c r="E583">
        <v>1064.31</v>
      </c>
      <c r="F583">
        <v>50.1</v>
      </c>
      <c r="G583">
        <v>0</v>
      </c>
      <c r="H583">
        <v>0</v>
      </c>
      <c r="I583">
        <v>0</v>
      </c>
      <c r="J583">
        <v>1.2</v>
      </c>
      <c r="K583">
        <v>1141.8599999999999</v>
      </c>
      <c r="L583" s="42">
        <f t="shared" si="59"/>
        <v>2.2988807734748571E-2</v>
      </c>
    </row>
    <row r="584" spans="1:12" x14ac:dyDescent="0.2">
      <c r="A584" t="s">
        <v>459</v>
      </c>
      <c r="B584" t="s">
        <v>52</v>
      </c>
      <c r="C584" t="s">
        <v>451</v>
      </c>
      <c r="D584">
        <v>0</v>
      </c>
      <c r="E584">
        <v>384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384</v>
      </c>
      <c r="L584" s="42">
        <f t="shared" si="59"/>
        <v>0</v>
      </c>
    </row>
    <row r="585" spans="1:12" x14ac:dyDescent="0.2">
      <c r="A585" t="s">
        <v>459</v>
      </c>
      <c r="B585" t="s">
        <v>57</v>
      </c>
      <c r="C585" t="s">
        <v>378</v>
      </c>
      <c r="D585">
        <v>93</v>
      </c>
      <c r="E585">
        <v>731.47</v>
      </c>
      <c r="F585">
        <v>95.5</v>
      </c>
      <c r="G585">
        <v>0</v>
      </c>
      <c r="H585">
        <v>0</v>
      </c>
      <c r="I585">
        <v>0</v>
      </c>
      <c r="J585">
        <v>0</v>
      </c>
      <c r="K585">
        <v>919.97</v>
      </c>
      <c r="L585" s="42">
        <f t="shared" si="59"/>
        <v>0.10109025294303074</v>
      </c>
    </row>
    <row r="586" spans="1:12" x14ac:dyDescent="0.2">
      <c r="A586" t="s">
        <v>459</v>
      </c>
      <c r="B586" t="s">
        <v>63</v>
      </c>
      <c r="C586" t="s">
        <v>452</v>
      </c>
      <c r="D586">
        <v>0</v>
      </c>
      <c r="E586">
        <v>102.6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102.6</v>
      </c>
      <c r="L586" s="42">
        <f t="shared" si="59"/>
        <v>0</v>
      </c>
    </row>
    <row r="587" spans="1:12" x14ac:dyDescent="0.2">
      <c r="A587" t="s">
        <v>459</v>
      </c>
      <c r="B587" t="s">
        <v>66</v>
      </c>
      <c r="C587" t="s">
        <v>380</v>
      </c>
      <c r="D587">
        <v>75.78</v>
      </c>
      <c r="E587">
        <v>984.43</v>
      </c>
      <c r="F587">
        <v>5</v>
      </c>
      <c r="G587">
        <v>0</v>
      </c>
      <c r="H587">
        <v>0</v>
      </c>
      <c r="I587">
        <v>0</v>
      </c>
      <c r="J587">
        <v>0</v>
      </c>
      <c r="K587">
        <v>1065.21</v>
      </c>
      <c r="L587" s="42">
        <f t="shared" si="59"/>
        <v>7.1140901794012446E-2</v>
      </c>
    </row>
    <row r="588" spans="1:12" x14ac:dyDescent="0.2">
      <c r="A588" t="s">
        <v>459</v>
      </c>
      <c r="B588" t="s">
        <v>72</v>
      </c>
      <c r="C588" t="s">
        <v>381</v>
      </c>
      <c r="D588">
        <v>40.700000000000003</v>
      </c>
      <c r="E588">
        <v>1236.17</v>
      </c>
      <c r="F588">
        <v>86.4</v>
      </c>
      <c r="G588">
        <v>0</v>
      </c>
      <c r="H588">
        <v>0</v>
      </c>
      <c r="I588">
        <v>0</v>
      </c>
      <c r="J588">
        <v>0</v>
      </c>
      <c r="K588">
        <v>1363.27</v>
      </c>
      <c r="L588" s="42">
        <f t="shared" si="59"/>
        <v>2.985468762607554E-2</v>
      </c>
    </row>
    <row r="589" spans="1:12" x14ac:dyDescent="0.2">
      <c r="A589" t="s">
        <v>459</v>
      </c>
      <c r="B589" t="s">
        <v>78</v>
      </c>
      <c r="C589" t="s">
        <v>382</v>
      </c>
      <c r="D589">
        <v>11.55</v>
      </c>
      <c r="E589">
        <v>111.97</v>
      </c>
      <c r="F589">
        <v>11</v>
      </c>
      <c r="G589">
        <v>0</v>
      </c>
      <c r="H589">
        <v>0</v>
      </c>
      <c r="I589">
        <v>0</v>
      </c>
      <c r="J589">
        <v>0</v>
      </c>
      <c r="K589">
        <v>134.52000000000001</v>
      </c>
      <c r="L589" s="42">
        <f t="shared" si="59"/>
        <v>8.586083853702052E-2</v>
      </c>
    </row>
    <row r="590" spans="1:12" x14ac:dyDescent="0.2">
      <c r="A590" t="s">
        <v>459</v>
      </c>
      <c r="B590" t="s">
        <v>113</v>
      </c>
      <c r="C590" t="s">
        <v>440</v>
      </c>
      <c r="D590">
        <v>8.6</v>
      </c>
      <c r="E590">
        <v>353.03</v>
      </c>
      <c r="F590">
        <v>11</v>
      </c>
      <c r="G590">
        <v>0</v>
      </c>
      <c r="H590">
        <v>0</v>
      </c>
      <c r="I590">
        <v>0</v>
      </c>
      <c r="J590">
        <v>0</v>
      </c>
      <c r="K590">
        <v>372.63</v>
      </c>
      <c r="L590" s="42">
        <f t="shared" si="59"/>
        <v>2.3079193838391968E-2</v>
      </c>
    </row>
    <row r="591" spans="1:12" x14ac:dyDescent="0.2">
      <c r="A591" t="s">
        <v>459</v>
      </c>
      <c r="B591" t="s">
        <v>118</v>
      </c>
      <c r="C591" t="s">
        <v>456</v>
      </c>
      <c r="D591">
        <v>6.3</v>
      </c>
      <c r="E591">
        <v>293.14999999999998</v>
      </c>
      <c r="F591">
        <v>6.25</v>
      </c>
      <c r="G591">
        <v>0</v>
      </c>
      <c r="H591">
        <v>0</v>
      </c>
      <c r="I591">
        <v>0</v>
      </c>
      <c r="J591">
        <v>0</v>
      </c>
      <c r="K591">
        <v>305.7</v>
      </c>
      <c r="L591" s="42">
        <f t="shared" si="59"/>
        <v>2.0608439646712464E-2</v>
      </c>
    </row>
    <row r="592" spans="1:12" x14ac:dyDescent="0.2">
      <c r="A592" t="s">
        <v>459</v>
      </c>
      <c r="B592" t="s">
        <v>124</v>
      </c>
      <c r="C592" t="s">
        <v>437</v>
      </c>
      <c r="D592">
        <v>50.84</v>
      </c>
      <c r="E592">
        <v>398.95</v>
      </c>
      <c r="F592">
        <v>28.8</v>
      </c>
      <c r="G592">
        <v>0</v>
      </c>
      <c r="H592">
        <v>0</v>
      </c>
      <c r="I592">
        <v>0</v>
      </c>
      <c r="J592">
        <v>0</v>
      </c>
      <c r="K592">
        <v>478.59</v>
      </c>
      <c r="L592" s="42">
        <f t="shared" si="59"/>
        <v>0.10622871351260997</v>
      </c>
    </row>
    <row r="593" spans="1:12" x14ac:dyDescent="0.2">
      <c r="A593" t="s">
        <v>459</v>
      </c>
      <c r="B593" t="s">
        <v>130</v>
      </c>
      <c r="C593" t="s">
        <v>441</v>
      </c>
      <c r="D593">
        <v>4.5</v>
      </c>
      <c r="E593">
        <v>128.63999999999999</v>
      </c>
      <c r="F593">
        <v>4.5</v>
      </c>
      <c r="G593">
        <v>0</v>
      </c>
      <c r="H593">
        <v>0</v>
      </c>
      <c r="I593">
        <v>0</v>
      </c>
      <c r="J593">
        <v>0</v>
      </c>
      <c r="K593">
        <v>137.63999999999999</v>
      </c>
      <c r="L593" s="42">
        <f t="shared" si="59"/>
        <v>3.2693984306887539E-2</v>
      </c>
    </row>
    <row r="594" spans="1:12" x14ac:dyDescent="0.2">
      <c r="A594" t="s">
        <v>459</v>
      </c>
      <c r="B594" t="s">
        <v>138</v>
      </c>
      <c r="C594" t="s">
        <v>436</v>
      </c>
      <c r="D594">
        <v>51.25</v>
      </c>
      <c r="E594">
        <v>529.45000000000005</v>
      </c>
      <c r="F594">
        <v>37.299999999999997</v>
      </c>
      <c r="G594">
        <v>0</v>
      </c>
      <c r="H594">
        <v>0</v>
      </c>
      <c r="I594">
        <v>0</v>
      </c>
      <c r="J594">
        <v>0</v>
      </c>
      <c r="K594">
        <v>618</v>
      </c>
      <c r="L594" s="42">
        <f t="shared" si="59"/>
        <v>8.2928802588996764E-2</v>
      </c>
    </row>
    <row r="595" spans="1:12" x14ac:dyDescent="0.2">
      <c r="A595" t="s">
        <v>459</v>
      </c>
      <c r="B595" t="s">
        <v>144</v>
      </c>
      <c r="C595" t="s">
        <v>447</v>
      </c>
      <c r="D595">
        <v>40.79</v>
      </c>
      <c r="E595">
        <v>985.01</v>
      </c>
      <c r="F595">
        <v>49.59</v>
      </c>
      <c r="G595">
        <v>0</v>
      </c>
      <c r="H595">
        <v>0</v>
      </c>
      <c r="I595">
        <v>0</v>
      </c>
      <c r="J595">
        <v>3.7</v>
      </c>
      <c r="K595">
        <v>1079.0899999999999</v>
      </c>
      <c r="L595" s="42">
        <f t="shared" si="59"/>
        <v>3.7800368829291352E-2</v>
      </c>
    </row>
    <row r="596" spans="1:12" x14ac:dyDescent="0.2">
      <c r="A596" t="s">
        <v>459</v>
      </c>
      <c r="B596" t="s">
        <v>150</v>
      </c>
      <c r="C596" t="s">
        <v>439</v>
      </c>
      <c r="D596">
        <v>36.75</v>
      </c>
      <c r="E596">
        <v>734.45</v>
      </c>
      <c r="F596">
        <v>19</v>
      </c>
      <c r="G596">
        <v>0</v>
      </c>
      <c r="H596">
        <v>0</v>
      </c>
      <c r="I596">
        <v>0</v>
      </c>
      <c r="J596">
        <v>0</v>
      </c>
      <c r="K596">
        <v>790.2</v>
      </c>
      <c r="L596" s="42">
        <f t="shared" si="59"/>
        <v>4.6507213363705391E-2</v>
      </c>
    </row>
    <row r="597" spans="1:12" x14ac:dyDescent="0.2">
      <c r="A597" t="s">
        <v>459</v>
      </c>
      <c r="B597" t="s">
        <v>156</v>
      </c>
      <c r="C597" t="s">
        <v>445</v>
      </c>
      <c r="D597">
        <v>15.7</v>
      </c>
      <c r="E597">
        <v>430.15</v>
      </c>
      <c r="F597">
        <v>21.75</v>
      </c>
      <c r="G597">
        <v>0</v>
      </c>
      <c r="H597">
        <v>0</v>
      </c>
      <c r="I597">
        <v>0</v>
      </c>
      <c r="J597">
        <v>0</v>
      </c>
      <c r="K597">
        <v>467.6</v>
      </c>
      <c r="L597" s="42">
        <f t="shared" si="59"/>
        <v>3.3575705731394352E-2</v>
      </c>
    </row>
    <row r="598" spans="1:12" x14ac:dyDescent="0.2">
      <c r="A598" t="s">
        <v>459</v>
      </c>
      <c r="B598" t="s">
        <v>135</v>
      </c>
      <c r="C598" t="s">
        <v>450</v>
      </c>
      <c r="D598">
        <v>0</v>
      </c>
      <c r="E598">
        <v>140.97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140.97</v>
      </c>
      <c r="L598" s="42">
        <f t="shared" si="59"/>
        <v>0</v>
      </c>
    </row>
    <row r="599" spans="1:12" x14ac:dyDescent="0.2">
      <c r="A599" t="s">
        <v>459</v>
      </c>
      <c r="B599" t="s">
        <v>162</v>
      </c>
      <c r="C599" t="s">
        <v>444</v>
      </c>
      <c r="D599">
        <v>45.7</v>
      </c>
      <c r="E599">
        <v>1033.2</v>
      </c>
      <c r="F599">
        <v>26.5</v>
      </c>
      <c r="G599">
        <v>0</v>
      </c>
      <c r="H599">
        <v>0</v>
      </c>
      <c r="I599">
        <v>0</v>
      </c>
      <c r="J599">
        <v>0</v>
      </c>
      <c r="K599">
        <v>1105.4000000000001</v>
      </c>
      <c r="L599" s="42">
        <f t="shared" si="59"/>
        <v>4.1342500452324953E-2</v>
      </c>
    </row>
    <row r="600" spans="1:12" x14ac:dyDescent="0.2">
      <c r="A600" t="s">
        <v>459</v>
      </c>
      <c r="B600" t="s">
        <v>168</v>
      </c>
      <c r="C600" t="s">
        <v>438</v>
      </c>
      <c r="D600">
        <v>55.05</v>
      </c>
      <c r="E600">
        <v>380.58</v>
      </c>
      <c r="F600">
        <v>21.9</v>
      </c>
      <c r="G600">
        <v>0</v>
      </c>
      <c r="H600">
        <v>0</v>
      </c>
      <c r="I600">
        <v>0</v>
      </c>
      <c r="J600">
        <v>0</v>
      </c>
      <c r="K600">
        <v>457.53</v>
      </c>
      <c r="L600" s="42">
        <f t="shared" si="59"/>
        <v>0.12031997901776932</v>
      </c>
    </row>
    <row r="601" spans="1:12" x14ac:dyDescent="0.2">
      <c r="A601" t="s">
        <v>459</v>
      </c>
      <c r="B601" t="s">
        <v>174</v>
      </c>
      <c r="C601" t="s">
        <v>449</v>
      </c>
      <c r="D601">
        <v>7.5</v>
      </c>
      <c r="E601">
        <v>220.7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228.2</v>
      </c>
      <c r="L601" s="42">
        <f t="shared" si="59"/>
        <v>3.2865907099035932E-2</v>
      </c>
    </row>
    <row r="602" spans="1:12" x14ac:dyDescent="0.2">
      <c r="A602" t="s">
        <v>459</v>
      </c>
      <c r="B602" t="s">
        <v>180</v>
      </c>
      <c r="C602" t="s">
        <v>434</v>
      </c>
      <c r="D602">
        <v>0</v>
      </c>
      <c r="E602">
        <v>158.25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158.25</v>
      </c>
      <c r="L602" s="42">
        <f t="shared" si="59"/>
        <v>0</v>
      </c>
    </row>
    <row r="603" spans="1:12" x14ac:dyDescent="0.2">
      <c r="A603" t="s">
        <v>459</v>
      </c>
      <c r="B603" t="s">
        <v>84</v>
      </c>
      <c r="C603" t="s">
        <v>85</v>
      </c>
      <c r="D603">
        <v>65.14</v>
      </c>
      <c r="E603">
        <v>551.33000000000004</v>
      </c>
      <c r="F603">
        <v>12</v>
      </c>
      <c r="G603">
        <v>0</v>
      </c>
      <c r="H603">
        <v>0</v>
      </c>
      <c r="I603">
        <v>0</v>
      </c>
      <c r="J603">
        <v>0</v>
      </c>
      <c r="K603">
        <v>628.47</v>
      </c>
      <c r="L603" s="42">
        <f t="shared" si="59"/>
        <v>0.10364854328766687</v>
      </c>
    </row>
    <row r="604" spans="1:12" x14ac:dyDescent="0.2">
      <c r="A604" t="s">
        <v>459</v>
      </c>
      <c r="B604" t="s">
        <v>89</v>
      </c>
      <c r="C604" t="s">
        <v>443</v>
      </c>
      <c r="D604">
        <v>89.63</v>
      </c>
      <c r="E604">
        <v>717.97</v>
      </c>
      <c r="F604">
        <v>89.15</v>
      </c>
      <c r="G604">
        <v>0</v>
      </c>
      <c r="H604">
        <v>0</v>
      </c>
      <c r="I604">
        <v>0</v>
      </c>
      <c r="J604">
        <v>0</v>
      </c>
      <c r="K604">
        <v>896.75</v>
      </c>
      <c r="L604" s="42">
        <f t="shared" si="59"/>
        <v>9.9949818790075265E-2</v>
      </c>
    </row>
    <row r="605" spans="1:12" x14ac:dyDescent="0.2">
      <c r="A605" t="s">
        <v>459</v>
      </c>
      <c r="B605" t="s">
        <v>95</v>
      </c>
      <c r="C605" t="s">
        <v>397</v>
      </c>
      <c r="D605">
        <v>134.80000000000001</v>
      </c>
      <c r="E605">
        <v>849.67</v>
      </c>
      <c r="F605">
        <v>71.8</v>
      </c>
      <c r="G605">
        <v>0</v>
      </c>
      <c r="H605">
        <v>0</v>
      </c>
      <c r="I605">
        <v>0</v>
      </c>
      <c r="J605">
        <v>0</v>
      </c>
      <c r="K605">
        <v>1056.27</v>
      </c>
      <c r="L605" s="42">
        <f t="shared" si="59"/>
        <v>0.12761888532288149</v>
      </c>
    </row>
    <row r="606" spans="1:12" x14ac:dyDescent="0.2">
      <c r="A606" t="s">
        <v>459</v>
      </c>
      <c r="B606" t="s">
        <v>101</v>
      </c>
      <c r="C606" t="s">
        <v>102</v>
      </c>
      <c r="D606">
        <v>71.2</v>
      </c>
      <c r="E606">
        <v>1227.1300000000001</v>
      </c>
      <c r="F606">
        <v>44.6</v>
      </c>
      <c r="G606">
        <v>0</v>
      </c>
      <c r="H606">
        <v>0</v>
      </c>
      <c r="I606">
        <v>0</v>
      </c>
      <c r="J606">
        <v>0</v>
      </c>
      <c r="K606">
        <v>1342.93</v>
      </c>
      <c r="L606" s="42">
        <f t="shared" si="59"/>
        <v>5.3018400065528361E-2</v>
      </c>
    </row>
    <row r="607" spans="1:12" x14ac:dyDescent="0.2">
      <c r="A607" t="s">
        <v>459</v>
      </c>
      <c r="B607" t="s">
        <v>107</v>
      </c>
      <c r="C607" t="s">
        <v>398</v>
      </c>
      <c r="D607">
        <v>85.65</v>
      </c>
      <c r="E607">
        <v>1002.39</v>
      </c>
      <c r="F607">
        <v>114.5</v>
      </c>
      <c r="G607">
        <v>0</v>
      </c>
      <c r="H607">
        <v>0</v>
      </c>
      <c r="I607">
        <v>0</v>
      </c>
      <c r="J607">
        <v>0</v>
      </c>
      <c r="K607">
        <v>1202.54</v>
      </c>
      <c r="L607" s="42">
        <f t="shared" si="59"/>
        <v>7.1224242021055442E-2</v>
      </c>
    </row>
    <row r="608" spans="1:12" x14ac:dyDescent="0.2">
      <c r="A608" t="s">
        <v>459</v>
      </c>
      <c r="B608" t="s">
        <v>183</v>
      </c>
      <c r="C608" t="s">
        <v>184</v>
      </c>
      <c r="D608">
        <v>69</v>
      </c>
      <c r="E608">
        <v>190.3</v>
      </c>
      <c r="F608">
        <v>597.35</v>
      </c>
      <c r="G608">
        <v>96</v>
      </c>
      <c r="H608">
        <v>18</v>
      </c>
      <c r="I608">
        <v>106.5</v>
      </c>
      <c r="J608">
        <v>0</v>
      </c>
      <c r="K608">
        <v>1077.1500000000001</v>
      </c>
      <c r="L608" s="42">
        <f t="shared" si="59"/>
        <v>6.4057930650327249E-2</v>
      </c>
    </row>
    <row r="609" spans="1:12" x14ac:dyDescent="0.2">
      <c r="A609" t="s">
        <v>459</v>
      </c>
      <c r="B609" t="s">
        <v>189</v>
      </c>
      <c r="C609" t="s">
        <v>399</v>
      </c>
      <c r="D609">
        <v>10.5</v>
      </c>
      <c r="E609">
        <v>421.25</v>
      </c>
      <c r="F609">
        <v>51.45</v>
      </c>
      <c r="G609">
        <v>0</v>
      </c>
      <c r="H609">
        <v>0</v>
      </c>
      <c r="I609">
        <v>0</v>
      </c>
      <c r="J609">
        <v>0</v>
      </c>
      <c r="K609">
        <v>483.2</v>
      </c>
      <c r="L609" s="42">
        <f t="shared" si="59"/>
        <v>2.1730132450331126E-2</v>
      </c>
    </row>
    <row r="610" spans="1:12" x14ac:dyDescent="0.2">
      <c r="A610" t="s">
        <v>459</v>
      </c>
      <c r="B610" t="s">
        <v>194</v>
      </c>
      <c r="C610" t="s">
        <v>400</v>
      </c>
      <c r="D610">
        <v>194.65</v>
      </c>
      <c r="E610">
        <v>1706.8</v>
      </c>
      <c r="F610">
        <v>129</v>
      </c>
      <c r="G610">
        <v>0</v>
      </c>
      <c r="H610">
        <v>0</v>
      </c>
      <c r="I610">
        <v>0</v>
      </c>
      <c r="J610">
        <v>2.4</v>
      </c>
      <c r="K610">
        <v>2032.85</v>
      </c>
      <c r="L610" s="42">
        <f t="shared" si="59"/>
        <v>9.5752268981971131E-2</v>
      </c>
    </row>
    <row r="611" spans="1:12" x14ac:dyDescent="0.2">
      <c r="A611" t="s">
        <v>459</v>
      </c>
      <c r="B611" t="s">
        <v>200</v>
      </c>
      <c r="C611" t="s">
        <v>442</v>
      </c>
      <c r="D611">
        <v>62.7</v>
      </c>
      <c r="E611">
        <v>546.05999999999995</v>
      </c>
      <c r="F611">
        <v>40.25</v>
      </c>
      <c r="G611">
        <v>0</v>
      </c>
      <c r="H611">
        <v>0</v>
      </c>
      <c r="I611">
        <v>0</v>
      </c>
      <c r="J611">
        <v>0</v>
      </c>
      <c r="K611">
        <v>649.01</v>
      </c>
      <c r="L611" s="42">
        <f t="shared" si="59"/>
        <v>9.6608680914007497E-2</v>
      </c>
    </row>
    <row r="612" spans="1:12" x14ac:dyDescent="0.2">
      <c r="A612" t="s">
        <v>459</v>
      </c>
      <c r="B612" t="s">
        <v>206</v>
      </c>
      <c r="C612" t="s">
        <v>446</v>
      </c>
      <c r="D612">
        <v>157.1</v>
      </c>
      <c r="E612">
        <v>1225.31</v>
      </c>
      <c r="F612">
        <v>121.4</v>
      </c>
      <c r="G612">
        <v>0</v>
      </c>
      <c r="H612">
        <v>0</v>
      </c>
      <c r="I612">
        <v>0</v>
      </c>
      <c r="J612">
        <v>0</v>
      </c>
      <c r="K612">
        <v>1503.81</v>
      </c>
      <c r="L612" s="42">
        <f t="shared" si="59"/>
        <v>0.10446798465231645</v>
      </c>
    </row>
    <row r="613" spans="1:12" x14ac:dyDescent="0.2">
      <c r="A613" t="s">
        <v>459</v>
      </c>
      <c r="B613" t="s">
        <v>212</v>
      </c>
      <c r="C613" t="s">
        <v>213</v>
      </c>
      <c r="D613">
        <v>45</v>
      </c>
      <c r="E613">
        <v>641.52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686.52</v>
      </c>
      <c r="L613" s="42">
        <f t="shared" si="59"/>
        <v>6.5547981122181437E-2</v>
      </c>
    </row>
    <row r="614" spans="1:12" x14ac:dyDescent="0.2">
      <c r="A614" t="s">
        <v>459</v>
      </c>
      <c r="B614" t="s">
        <v>217</v>
      </c>
      <c r="C614" t="s">
        <v>403</v>
      </c>
      <c r="D614">
        <v>23.25</v>
      </c>
      <c r="E614">
        <v>218.87</v>
      </c>
      <c r="F614">
        <v>9.1999999999999993</v>
      </c>
      <c r="G614">
        <v>0</v>
      </c>
      <c r="H614">
        <v>0</v>
      </c>
      <c r="I614">
        <v>0</v>
      </c>
      <c r="J614">
        <v>0</v>
      </c>
      <c r="K614">
        <v>251.32</v>
      </c>
      <c r="L614" s="42">
        <f t="shared" si="59"/>
        <v>9.2511539073690918E-2</v>
      </c>
    </row>
    <row r="615" spans="1:12" x14ac:dyDescent="0.2">
      <c r="A615" t="s">
        <v>459</v>
      </c>
      <c r="B615" t="s">
        <v>223</v>
      </c>
      <c r="C615" t="s">
        <v>404</v>
      </c>
      <c r="D615">
        <v>152.80000000000001</v>
      </c>
      <c r="E615">
        <v>816.73</v>
      </c>
      <c r="F615">
        <v>74</v>
      </c>
      <c r="G615">
        <v>0</v>
      </c>
      <c r="H615">
        <v>0</v>
      </c>
      <c r="I615">
        <v>0</v>
      </c>
      <c r="J615">
        <v>0</v>
      </c>
      <c r="K615">
        <v>1043.53</v>
      </c>
      <c r="L615" s="42">
        <f t="shared" si="59"/>
        <v>0.14642607304054508</v>
      </c>
    </row>
    <row r="616" spans="1:12" x14ac:dyDescent="0.2">
      <c r="A616" t="s">
        <v>459</v>
      </c>
      <c r="B616" t="s">
        <v>229</v>
      </c>
      <c r="C616" t="s">
        <v>405</v>
      </c>
      <c r="D616">
        <v>37.200000000000003</v>
      </c>
      <c r="E616">
        <v>203.7</v>
      </c>
      <c r="F616">
        <v>27</v>
      </c>
      <c r="G616">
        <v>0</v>
      </c>
      <c r="H616">
        <v>0</v>
      </c>
      <c r="I616">
        <v>0</v>
      </c>
      <c r="J616">
        <v>0</v>
      </c>
      <c r="K616">
        <v>267.89999999999998</v>
      </c>
      <c r="L616" s="42">
        <f t="shared" si="59"/>
        <v>0.13885778275475927</v>
      </c>
    </row>
    <row r="617" spans="1:12" x14ac:dyDescent="0.2">
      <c r="A617" t="s">
        <v>459</v>
      </c>
      <c r="B617" t="s">
        <v>235</v>
      </c>
      <c r="C617" t="s">
        <v>236</v>
      </c>
      <c r="D617">
        <v>47.65</v>
      </c>
      <c r="E617">
        <v>384.68</v>
      </c>
      <c r="F617">
        <v>30.6</v>
      </c>
      <c r="G617">
        <v>0</v>
      </c>
      <c r="H617">
        <v>0</v>
      </c>
      <c r="I617">
        <v>0</v>
      </c>
      <c r="J617">
        <v>0</v>
      </c>
      <c r="K617">
        <v>462.93</v>
      </c>
      <c r="L617" s="42">
        <f t="shared" si="59"/>
        <v>0.10293132871060419</v>
      </c>
    </row>
    <row r="618" spans="1:12" x14ac:dyDescent="0.2">
      <c r="A618" t="s">
        <v>459</v>
      </c>
      <c r="B618" t="s">
        <v>241</v>
      </c>
      <c r="C618" t="s">
        <v>406</v>
      </c>
      <c r="D618">
        <v>186.95</v>
      </c>
      <c r="E618">
        <v>1698.21</v>
      </c>
      <c r="F618">
        <v>162.25</v>
      </c>
      <c r="G618">
        <v>0</v>
      </c>
      <c r="H618">
        <v>0</v>
      </c>
      <c r="I618">
        <v>0</v>
      </c>
      <c r="J618">
        <v>0</v>
      </c>
      <c r="K618">
        <v>2047.41</v>
      </c>
      <c r="L618" s="42">
        <f t="shared" si="59"/>
        <v>9.1310484954161594E-2</v>
      </c>
    </row>
    <row r="619" spans="1:12" x14ac:dyDescent="0.2">
      <c r="A619" t="s">
        <v>459</v>
      </c>
      <c r="B619" t="s">
        <v>247</v>
      </c>
      <c r="C619" t="s">
        <v>407</v>
      </c>
      <c r="D619">
        <v>24.7</v>
      </c>
      <c r="E619">
        <v>366.51</v>
      </c>
      <c r="F619">
        <v>22.6</v>
      </c>
      <c r="G619">
        <v>0</v>
      </c>
      <c r="H619">
        <v>0</v>
      </c>
      <c r="I619">
        <v>0</v>
      </c>
      <c r="J619">
        <v>0</v>
      </c>
      <c r="K619">
        <v>413.81</v>
      </c>
      <c r="L619" s="42">
        <f t="shared" si="59"/>
        <v>5.9689229356467942E-2</v>
      </c>
    </row>
    <row r="620" spans="1:12" x14ac:dyDescent="0.2">
      <c r="A620" t="s">
        <v>459</v>
      </c>
      <c r="B620" t="s">
        <v>253</v>
      </c>
      <c r="C620" t="s">
        <v>408</v>
      </c>
      <c r="D620">
        <v>31.15</v>
      </c>
      <c r="E620">
        <v>146.6</v>
      </c>
      <c r="F620">
        <v>12.6</v>
      </c>
      <c r="G620">
        <v>0</v>
      </c>
      <c r="H620">
        <v>0</v>
      </c>
      <c r="I620">
        <v>0</v>
      </c>
      <c r="J620">
        <v>0</v>
      </c>
      <c r="K620">
        <v>190.35</v>
      </c>
      <c r="L620" s="42">
        <f t="shared" si="59"/>
        <v>0.16364591541896506</v>
      </c>
    </row>
    <row r="621" spans="1:12" x14ac:dyDescent="0.2">
      <c r="A621" t="s">
        <v>459</v>
      </c>
      <c r="B621" t="s">
        <v>259</v>
      </c>
      <c r="C621" t="s">
        <v>409</v>
      </c>
      <c r="D621">
        <v>61.7</v>
      </c>
      <c r="E621">
        <v>512.6</v>
      </c>
      <c r="F621">
        <v>46</v>
      </c>
      <c r="G621">
        <v>0</v>
      </c>
      <c r="H621">
        <v>0</v>
      </c>
      <c r="I621">
        <v>0</v>
      </c>
      <c r="J621">
        <v>0</v>
      </c>
      <c r="K621">
        <v>620.29999999999995</v>
      </c>
      <c r="L621" s="42">
        <f t="shared" si="59"/>
        <v>9.9467999355150744E-2</v>
      </c>
    </row>
    <row r="622" spans="1:12" x14ac:dyDescent="0.2">
      <c r="A622">
        <v>2023</v>
      </c>
      <c r="B622" t="s">
        <v>420</v>
      </c>
      <c r="D622">
        <f>SUM(D579:D621)</f>
        <v>2261.33</v>
      </c>
      <c r="E622">
        <f t="shared" ref="E622:K622" si="60">SUM(E579:E621)</f>
        <v>25324.289999999994</v>
      </c>
      <c r="F622">
        <f t="shared" si="60"/>
        <v>2249.59</v>
      </c>
      <c r="G622">
        <f t="shared" si="60"/>
        <v>96</v>
      </c>
      <c r="H622">
        <f t="shared" si="60"/>
        <v>18</v>
      </c>
      <c r="I622">
        <f t="shared" si="60"/>
        <v>106.5</v>
      </c>
      <c r="J622">
        <f t="shared" si="60"/>
        <v>9.8000000000000007</v>
      </c>
      <c r="K622">
        <f t="shared" si="60"/>
        <v>30065.510000000002</v>
      </c>
      <c r="L622" s="42">
        <f t="shared" si="59"/>
        <v>7.5213425616262611E-2</v>
      </c>
    </row>
    <row r="623" spans="1:12" s="49" customFormat="1" ht="13.5" thickBot="1" x14ac:dyDescent="0.25">
      <c r="A623" s="49">
        <v>2023</v>
      </c>
      <c r="B623" s="49" t="s">
        <v>448</v>
      </c>
      <c r="D623" s="49">
        <f>D622-D608</f>
        <v>2192.33</v>
      </c>
      <c r="E623" s="49">
        <f t="shared" ref="E623:K623" si="61">E622-E608</f>
        <v>25133.989999999994</v>
      </c>
      <c r="F623" s="49">
        <f t="shared" si="61"/>
        <v>1652.2400000000002</v>
      </c>
      <c r="G623" s="49">
        <f t="shared" si="61"/>
        <v>0</v>
      </c>
      <c r="H623" s="49">
        <f t="shared" si="61"/>
        <v>0</v>
      </c>
      <c r="I623" s="49">
        <f t="shared" si="61"/>
        <v>0</v>
      </c>
      <c r="J623" s="49">
        <f t="shared" si="61"/>
        <v>9.8000000000000007</v>
      </c>
      <c r="K623" s="49">
        <f t="shared" si="61"/>
        <v>28988.36</v>
      </c>
      <c r="L623" s="50">
        <f t="shared" si="59"/>
        <v>7.5627941697978082E-2</v>
      </c>
    </row>
    <row r="624" spans="1:12" x14ac:dyDescent="0.2">
      <c r="A624">
        <v>2024</v>
      </c>
      <c r="B624" t="str">
        <f>'2024 general'!B9</f>
        <v>02</v>
      </c>
      <c r="C624" t="str">
        <f>'2024 general'!C9</f>
        <v>BIOTECNOLOGÍA</v>
      </c>
      <c r="D624">
        <f>'2024 general'!K9</f>
        <v>44.3</v>
      </c>
      <c r="E624">
        <f>'2024 general'!G9</f>
        <v>437.99</v>
      </c>
      <c r="F624">
        <f>'2024 general'!I9</f>
        <v>64.150000000000006</v>
      </c>
      <c r="G624">
        <f>'2024 general'!H9</f>
        <v>0</v>
      </c>
      <c r="H624">
        <f>'2024 general'!J9</f>
        <v>0</v>
      </c>
      <c r="I624">
        <f>'2024 general'!F9</f>
        <v>0</v>
      </c>
      <c r="K624">
        <f>'2024 general'!E9</f>
        <v>546.44000000000005</v>
      </c>
      <c r="L624" s="42">
        <f t="shared" si="59"/>
        <v>8.1070199838957607E-2</v>
      </c>
    </row>
    <row r="625" spans="1:12" x14ac:dyDescent="0.2">
      <c r="A625">
        <v>2024</v>
      </c>
      <c r="B625" t="str">
        <f>'2024 general'!B10</f>
        <v>03</v>
      </c>
      <c r="C625" t="str">
        <f>'2024 general'!C10</f>
        <v>CIENCIA ANIMAL</v>
      </c>
      <c r="D625">
        <f>'2024 general'!K10</f>
        <v>14.62</v>
      </c>
      <c r="E625">
        <f>'2024 general'!G10</f>
        <v>116.58</v>
      </c>
      <c r="F625">
        <f>'2024 general'!I10</f>
        <v>5.3</v>
      </c>
      <c r="G625">
        <f>'2024 general'!H10</f>
        <v>0</v>
      </c>
      <c r="H625">
        <f>'2024 general'!J10</f>
        <v>0</v>
      </c>
      <c r="I625">
        <f>'2024 general'!F10</f>
        <v>0</v>
      </c>
      <c r="K625">
        <f>'2024 general'!E10</f>
        <v>136.5</v>
      </c>
      <c r="L625" s="42">
        <f t="shared" si="59"/>
        <v>0.10710622710622709</v>
      </c>
    </row>
    <row r="626" spans="1:12" x14ac:dyDescent="0.2">
      <c r="A626">
        <v>2024</v>
      </c>
      <c r="B626" t="str">
        <f>'2024 general'!B11</f>
        <v>04</v>
      </c>
      <c r="C626" t="str">
        <f>'2024 general'!C11</f>
        <v>COMPOSICIÓN ARQUITECTÓNICA</v>
      </c>
      <c r="D626">
        <f>'2024 general'!K11</f>
        <v>56</v>
      </c>
      <c r="E626">
        <f>'2024 general'!G11</f>
        <v>286.33999999999997</v>
      </c>
      <c r="F626">
        <f>'2024 general'!I11</f>
        <v>40.200000000000003</v>
      </c>
      <c r="G626">
        <f>'2024 general'!H11</f>
        <v>0</v>
      </c>
      <c r="H626">
        <f>'2024 general'!J11</f>
        <v>0</v>
      </c>
      <c r="I626">
        <f>'2024 general'!F11</f>
        <v>0</v>
      </c>
      <c r="K626">
        <f>'2024 general'!E11</f>
        <v>382.54</v>
      </c>
      <c r="L626" s="42">
        <f t="shared" si="59"/>
        <v>0.14638992000836512</v>
      </c>
    </row>
    <row r="627" spans="1:12" x14ac:dyDescent="0.2">
      <c r="A627">
        <v>2024</v>
      </c>
      <c r="B627" t="str">
        <f>'2024 general'!B12</f>
        <v>35</v>
      </c>
      <c r="C627" t="str">
        <f>'2024 general'!C12</f>
        <v>COMUNICACIÓN AUDIOVISUAL, DOCUMENTACIÓN E HISTORIA DEL ARTE</v>
      </c>
      <c r="D627">
        <f>'2024 general'!K12</f>
        <v>56.3</v>
      </c>
      <c r="E627">
        <f>'2024 general'!G12</f>
        <v>664.9</v>
      </c>
      <c r="F627">
        <f>'2024 general'!I12</f>
        <v>13.5</v>
      </c>
      <c r="G627">
        <f>'2024 general'!H12</f>
        <v>0</v>
      </c>
      <c r="H627">
        <f>'2024 general'!J12</f>
        <v>0</v>
      </c>
      <c r="I627">
        <f>'2024 general'!F12</f>
        <v>0</v>
      </c>
      <c r="K627">
        <f>'2024 general'!E12</f>
        <v>734.7</v>
      </c>
      <c r="L627" s="42">
        <f t="shared" si="59"/>
        <v>7.6629916972914103E-2</v>
      </c>
    </row>
    <row r="628" spans="1:12" x14ac:dyDescent="0.2">
      <c r="A628">
        <v>2024</v>
      </c>
      <c r="B628" t="str">
        <f>'2024 general'!B13</f>
        <v>39</v>
      </c>
      <c r="C628" t="str">
        <f>'2024 general'!C13</f>
        <v>COMUNICACIONES</v>
      </c>
      <c r="D628">
        <f>'2024 general'!K13</f>
        <v>27.35</v>
      </c>
      <c r="E628">
        <f>'2024 general'!G13</f>
        <v>1130.4100000000001</v>
      </c>
      <c r="F628">
        <f>'2024 general'!I13</f>
        <v>11.4</v>
      </c>
      <c r="G628">
        <f>'2024 general'!H13</f>
        <v>0</v>
      </c>
      <c r="H628">
        <f>'2024 general'!J13</f>
        <v>0</v>
      </c>
      <c r="I628">
        <f>'2024 general'!F13</f>
        <v>0</v>
      </c>
      <c r="K628">
        <f>'2024 general'!E13</f>
        <v>1169.1600000000001</v>
      </c>
      <c r="L628" s="42">
        <f t="shared" si="59"/>
        <v>2.3392863252249478E-2</v>
      </c>
    </row>
    <row r="629" spans="1:12" x14ac:dyDescent="0.2">
      <c r="A629">
        <v>2024</v>
      </c>
      <c r="B629" t="str">
        <f>'2024 general'!B14</f>
        <v>37</v>
      </c>
      <c r="C629" t="str">
        <f>'2024 general'!C14</f>
        <v>CONSERVACIÓN Y RESTAURACIÓN DE BIENES CULTURALES</v>
      </c>
      <c r="D629">
        <f>'2024 general'!K14</f>
        <v>0</v>
      </c>
      <c r="E629">
        <f>'2024 general'!G14</f>
        <v>356</v>
      </c>
      <c r="F629">
        <f>'2024 general'!I14</f>
        <v>12</v>
      </c>
      <c r="G629">
        <f>'2024 general'!H14</f>
        <v>0</v>
      </c>
      <c r="H629">
        <f>'2024 general'!J14</f>
        <v>0</v>
      </c>
      <c r="I629">
        <f>'2024 general'!F14</f>
        <v>0</v>
      </c>
      <c r="K629">
        <f>'2024 general'!E14</f>
        <v>368</v>
      </c>
      <c r="L629" s="42">
        <f t="shared" si="59"/>
        <v>0</v>
      </c>
    </row>
    <row r="630" spans="1:12" x14ac:dyDescent="0.2">
      <c r="A630">
        <v>2024</v>
      </c>
      <c r="B630" t="str">
        <f>'2024 general'!B15</f>
        <v>05</v>
      </c>
      <c r="C630" t="str">
        <f>'2024 general'!C15</f>
        <v>CONSTRUCCIONES ARQUITECTÓNICAS</v>
      </c>
      <c r="D630">
        <f>'2024 general'!K15</f>
        <v>97.55</v>
      </c>
      <c r="E630">
        <f>'2024 general'!G15</f>
        <v>725.89</v>
      </c>
      <c r="F630">
        <f>'2024 general'!I15</f>
        <v>91.8</v>
      </c>
      <c r="G630">
        <f>'2024 general'!H15</f>
        <v>0</v>
      </c>
      <c r="H630">
        <f>'2024 general'!J15</f>
        <v>0</v>
      </c>
      <c r="I630">
        <f>'2024 general'!F15</f>
        <v>0</v>
      </c>
      <c r="K630">
        <f>'2024 general'!E15</f>
        <v>915.24</v>
      </c>
      <c r="L630" s="42">
        <f t="shared" si="59"/>
        <v>0.10658406538175778</v>
      </c>
    </row>
    <row r="631" spans="1:12" x14ac:dyDescent="0.2">
      <c r="A631">
        <v>2024</v>
      </c>
      <c r="B631" t="str">
        <f>'2024 general'!B16</f>
        <v>98</v>
      </c>
      <c r="C631" t="str">
        <f>'2024 general'!C16</f>
        <v>DEPARTAMENTOS DE OTRAS UNIVERSIDADES</v>
      </c>
      <c r="D631">
        <f>'2024 general'!K16</f>
        <v>0</v>
      </c>
      <c r="E631">
        <f>'2024 general'!G16</f>
        <v>75.400000000000006</v>
      </c>
      <c r="F631">
        <f>'2024 general'!I16</f>
        <v>0</v>
      </c>
      <c r="G631">
        <f>'2024 general'!H16</f>
        <v>0</v>
      </c>
      <c r="H631">
        <f>'2024 general'!J16</f>
        <v>0</v>
      </c>
      <c r="I631">
        <f>'2024 general'!F16</f>
        <v>0</v>
      </c>
      <c r="K631">
        <f>'2024 general'!E16</f>
        <v>75.400000000000006</v>
      </c>
      <c r="L631" s="42">
        <f t="shared" si="59"/>
        <v>0</v>
      </c>
    </row>
    <row r="632" spans="1:12" x14ac:dyDescent="0.2">
      <c r="A632">
        <v>2024</v>
      </c>
      <c r="B632" t="str">
        <f>'2024 general'!B17</f>
        <v>06</v>
      </c>
      <c r="C632" t="str">
        <f>'2024 general'!C17</f>
        <v>DIBUJO</v>
      </c>
      <c r="D632">
        <f>'2024 general'!K17</f>
        <v>66.08</v>
      </c>
      <c r="E632">
        <f>'2024 general'!G17</f>
        <v>923.58</v>
      </c>
      <c r="F632">
        <f>'2024 general'!I17</f>
        <v>5</v>
      </c>
      <c r="G632">
        <f>'2024 general'!H17</f>
        <v>0</v>
      </c>
      <c r="H632">
        <f>'2024 general'!J17</f>
        <v>0</v>
      </c>
      <c r="I632">
        <f>'2024 general'!F17</f>
        <v>0</v>
      </c>
      <c r="K632">
        <f>'2024 general'!E17</f>
        <v>994.66</v>
      </c>
      <c r="L632" s="42">
        <f t="shared" si="59"/>
        <v>6.6434761627088654E-2</v>
      </c>
    </row>
    <row r="633" spans="1:12" x14ac:dyDescent="0.2">
      <c r="A633">
        <v>2024</v>
      </c>
      <c r="B633" t="str">
        <f>'2024 general'!B18</f>
        <v>07</v>
      </c>
      <c r="C633" t="str">
        <f>'2024 general'!C18</f>
        <v>ECONOMÍA Y CIENCIAS SOCIALES</v>
      </c>
      <c r="D633">
        <f>'2024 general'!K18</f>
        <v>48.25</v>
      </c>
      <c r="E633">
        <f>'2024 general'!G18</f>
        <v>1195.5</v>
      </c>
      <c r="F633">
        <f>'2024 general'!I18</f>
        <v>93.2</v>
      </c>
      <c r="G633">
        <f>'2024 general'!H18</f>
        <v>0</v>
      </c>
      <c r="H633">
        <f>'2024 general'!J18</f>
        <v>0</v>
      </c>
      <c r="I633">
        <f>'2024 general'!F18</f>
        <v>0</v>
      </c>
      <c r="K633">
        <f>'2024 general'!E18</f>
        <v>1336.95</v>
      </c>
      <c r="L633" s="42">
        <f t="shared" si="59"/>
        <v>3.6089606941172067E-2</v>
      </c>
    </row>
    <row r="634" spans="1:12" x14ac:dyDescent="0.2">
      <c r="A634">
        <v>2024</v>
      </c>
      <c r="B634" t="str">
        <f>'2024 general'!B19</f>
        <v>44</v>
      </c>
      <c r="C634" t="str">
        <f>'2024 general'!C19</f>
        <v>ECOSISTEMAS AGROFORESTALES</v>
      </c>
      <c r="D634">
        <f>'2024 general'!K19</f>
        <v>11.95</v>
      </c>
      <c r="E634">
        <f>'2024 general'!G19</f>
        <v>118.05</v>
      </c>
      <c r="F634">
        <f>'2024 general'!I19</f>
        <v>11</v>
      </c>
      <c r="G634">
        <f>'2024 general'!H19</f>
        <v>0</v>
      </c>
      <c r="H634">
        <f>'2024 general'!J19</f>
        <v>0</v>
      </c>
      <c r="I634">
        <f>'2024 general'!F19</f>
        <v>0</v>
      </c>
      <c r="K634">
        <f>'2024 general'!E19</f>
        <v>141</v>
      </c>
      <c r="L634" s="42">
        <f t="shared" si="59"/>
        <v>8.4751773049645387E-2</v>
      </c>
    </row>
    <row r="635" spans="1:12" x14ac:dyDescent="0.2">
      <c r="A635">
        <v>2024</v>
      </c>
      <c r="B635" t="str">
        <f>'2024 general'!B20</f>
        <v>08</v>
      </c>
      <c r="C635" t="str">
        <f>'2024 general'!C20</f>
        <v>ESCULTURA</v>
      </c>
      <c r="D635">
        <f>'2024 general'!K20</f>
        <v>64.14</v>
      </c>
      <c r="E635">
        <f>'2024 general'!G20</f>
        <v>552.08000000000004</v>
      </c>
      <c r="F635">
        <f>'2024 general'!I20</f>
        <v>12</v>
      </c>
      <c r="G635">
        <f>'2024 general'!H20</f>
        <v>0</v>
      </c>
      <c r="H635">
        <f>'2024 general'!J20</f>
        <v>0</v>
      </c>
      <c r="I635">
        <f>'2024 general'!F20</f>
        <v>0</v>
      </c>
      <c r="K635">
        <f>'2024 general'!E20</f>
        <v>628.22</v>
      </c>
      <c r="L635" s="42">
        <f t="shared" si="59"/>
        <v>0.10209799114959728</v>
      </c>
    </row>
    <row r="636" spans="1:12" x14ac:dyDescent="0.2">
      <c r="A636">
        <v>2024</v>
      </c>
      <c r="B636" t="str">
        <f>'2024 general'!B21</f>
        <v>09</v>
      </c>
      <c r="C636" t="str">
        <f>'2024 general'!C21</f>
        <v>ESTADÍSTICA E INVESTIGACIÓN OPERATIVA APLICADAS Y CALIDAD</v>
      </c>
      <c r="D636">
        <f>'2024 general'!K21</f>
        <v>68.03</v>
      </c>
      <c r="E636">
        <f>'2024 general'!G21</f>
        <v>718.28</v>
      </c>
      <c r="F636">
        <f>'2024 general'!I21</f>
        <v>78.150000000000006</v>
      </c>
      <c r="G636">
        <f>'2024 general'!H21</f>
        <v>0</v>
      </c>
      <c r="H636">
        <f>'2024 general'!J21</f>
        <v>0</v>
      </c>
      <c r="I636">
        <f>'2024 general'!F21</f>
        <v>0</v>
      </c>
      <c r="K636">
        <f>'2024 general'!E21</f>
        <v>864.46</v>
      </c>
      <c r="L636" s="42">
        <f t="shared" si="59"/>
        <v>7.8696527311847855E-2</v>
      </c>
    </row>
    <row r="637" spans="1:12" x14ac:dyDescent="0.2">
      <c r="A637">
        <v>2024</v>
      </c>
      <c r="B637" t="str">
        <f>'2024 general'!B22</f>
        <v>10</v>
      </c>
      <c r="C637" t="str">
        <f>'2024 general'!C22</f>
        <v>EXPRESIÓN GRÁFICA ARQUITECTÓNICA</v>
      </c>
      <c r="D637">
        <f>'2024 general'!K22</f>
        <v>134.80000000000001</v>
      </c>
      <c r="E637">
        <f>'2024 general'!G22</f>
        <v>842.22</v>
      </c>
      <c r="F637">
        <f>'2024 general'!I22</f>
        <v>71.8</v>
      </c>
      <c r="G637">
        <f>'2024 general'!H22</f>
        <v>0</v>
      </c>
      <c r="H637">
        <f>'2024 general'!J22</f>
        <v>0</v>
      </c>
      <c r="I637">
        <f>'2024 general'!F22</f>
        <v>0</v>
      </c>
      <c r="K637">
        <f>'2024 general'!E22</f>
        <v>1048.82</v>
      </c>
      <c r="L637" s="42">
        <f t="shared" si="59"/>
        <v>0.12852539043877884</v>
      </c>
    </row>
    <row r="638" spans="1:12" x14ac:dyDescent="0.2">
      <c r="A638">
        <v>2024</v>
      </c>
      <c r="B638" t="str">
        <f>'2024 general'!B23</f>
        <v>12</v>
      </c>
      <c r="C638" t="str">
        <f>'2024 general'!C23</f>
        <v>FÍSICA APLICADA</v>
      </c>
      <c r="D638">
        <f>'2024 general'!K23</f>
        <v>46.1</v>
      </c>
      <c r="E638">
        <f>'2024 general'!G23</f>
        <v>1152.72</v>
      </c>
      <c r="F638">
        <f>'2024 general'!I23</f>
        <v>54.4</v>
      </c>
      <c r="G638">
        <f>'2024 general'!H23</f>
        <v>0</v>
      </c>
      <c r="H638">
        <f>'2024 general'!J23</f>
        <v>0</v>
      </c>
      <c r="I638">
        <f>'2024 general'!F23</f>
        <v>0</v>
      </c>
      <c r="K638">
        <f>'2024 general'!E23</f>
        <v>1253.22</v>
      </c>
      <c r="L638" s="42">
        <f t="shared" si="59"/>
        <v>3.6785241218620833E-2</v>
      </c>
    </row>
    <row r="639" spans="1:12" x14ac:dyDescent="0.2">
      <c r="A639">
        <v>2024</v>
      </c>
      <c r="B639" t="str">
        <f>'2024 general'!B24</f>
        <v>17</v>
      </c>
      <c r="C639" t="str">
        <f>'2024 general'!C24</f>
        <v>INFORMÁTICA DE SISTEMAS Y COMPUTADORES</v>
      </c>
      <c r="D639">
        <f>'2024 general'!K24</f>
        <v>79.7</v>
      </c>
      <c r="E639">
        <f>'2024 general'!G24</f>
        <v>1057.08</v>
      </c>
      <c r="F639">
        <f>'2024 general'!I24</f>
        <v>112.25</v>
      </c>
      <c r="G639">
        <f>'2024 general'!H24</f>
        <v>0</v>
      </c>
      <c r="H639">
        <f>'2024 general'!J24</f>
        <v>0</v>
      </c>
      <c r="I639">
        <f>'2024 general'!F24</f>
        <v>0</v>
      </c>
      <c r="K639">
        <f>'2024 general'!E24</f>
        <v>1249.03</v>
      </c>
      <c r="L639" s="42">
        <f t="shared" si="59"/>
        <v>6.3809516184559226E-2</v>
      </c>
    </row>
    <row r="640" spans="1:12" x14ac:dyDescent="0.2">
      <c r="A640">
        <v>2024</v>
      </c>
      <c r="B640" t="str">
        <f>'2024 general'!B25</f>
        <v>15</v>
      </c>
      <c r="C640" t="str">
        <f>'2024 general'!C25</f>
        <v>INGENIERÍA CARTOGRÁFICA, GEODESIA Y FOTOGRAMETRÍA</v>
      </c>
      <c r="D640">
        <f>'2024 general'!K25</f>
        <v>10.1</v>
      </c>
      <c r="E640">
        <f>'2024 general'!G25</f>
        <v>368.03</v>
      </c>
      <c r="F640">
        <f>'2024 general'!I25</f>
        <v>11</v>
      </c>
      <c r="G640">
        <f>'2024 general'!H25</f>
        <v>0</v>
      </c>
      <c r="H640">
        <f>'2024 general'!J25</f>
        <v>0</v>
      </c>
      <c r="I640">
        <f>'2024 general'!F25</f>
        <v>0</v>
      </c>
      <c r="K640">
        <f>'2024 general'!E25</f>
        <v>389.13</v>
      </c>
      <c r="L640" s="42">
        <f t="shared" si="59"/>
        <v>2.5955336262945546E-2</v>
      </c>
    </row>
    <row r="641" spans="1:12" x14ac:dyDescent="0.2">
      <c r="A641">
        <v>2024</v>
      </c>
      <c r="B641" t="str">
        <f>'2024 general'!B26</f>
        <v>16</v>
      </c>
      <c r="C641" t="str">
        <f>'2024 general'!C26</f>
        <v>INGENIERÍA DE LA CONSTRUCCIÓN Y DE PROYECTOS DE INGENIERÍA CIVIL</v>
      </c>
      <c r="D641">
        <f>'2024 general'!K26</f>
        <v>6.8</v>
      </c>
      <c r="E641">
        <f>'2024 general'!G26</f>
        <v>270.60000000000002</v>
      </c>
      <c r="F641">
        <f>'2024 general'!I26</f>
        <v>12.65</v>
      </c>
      <c r="G641">
        <f>'2024 general'!H26</f>
        <v>0</v>
      </c>
      <c r="H641">
        <f>'2024 general'!J26</f>
        <v>0</v>
      </c>
      <c r="I641">
        <f>'2024 general'!F26</f>
        <v>0</v>
      </c>
      <c r="K641">
        <f>'2024 general'!E26</f>
        <v>290.05</v>
      </c>
      <c r="L641" s="42">
        <f t="shared" si="59"/>
        <v>2.344423375280124E-2</v>
      </c>
    </row>
    <row r="642" spans="1:12" x14ac:dyDescent="0.2">
      <c r="A642">
        <v>2024</v>
      </c>
      <c r="B642" t="str">
        <f>'2024 general'!B27</f>
        <v>42</v>
      </c>
      <c r="C642" t="str">
        <f>'2024 general'!C27</f>
        <v>INGENIERÍA DE SISTEMAS Y AUTOMÁTICA</v>
      </c>
      <c r="D642">
        <f>'2024 general'!K27</f>
        <v>42.99</v>
      </c>
      <c r="E642">
        <f>'2024 general'!G27</f>
        <v>424.73</v>
      </c>
      <c r="F642">
        <f>'2024 general'!I27</f>
        <v>26.5</v>
      </c>
      <c r="G642">
        <f>'2024 general'!H27</f>
        <v>0</v>
      </c>
      <c r="H642">
        <f>'2024 general'!J27</f>
        <v>0</v>
      </c>
      <c r="I642">
        <f>'2024 general'!F27</f>
        <v>0</v>
      </c>
      <c r="K642">
        <f>'2024 general'!E27</f>
        <v>494.22</v>
      </c>
      <c r="L642" s="42">
        <f t="shared" si="59"/>
        <v>8.6985552992594389E-2</v>
      </c>
    </row>
    <row r="643" spans="1:12" x14ac:dyDescent="0.2">
      <c r="A643">
        <v>2024</v>
      </c>
      <c r="B643" t="str">
        <f>'2024 general'!B28</f>
        <v>18</v>
      </c>
      <c r="C643" t="str">
        <f>'2024 general'!C28</f>
        <v>INGENIERÍA DEL TERRENO</v>
      </c>
      <c r="D643">
        <f>'2024 general'!K28</f>
        <v>4.5</v>
      </c>
      <c r="E643">
        <f>'2024 general'!G28</f>
        <v>112.29</v>
      </c>
      <c r="F643">
        <f>'2024 general'!I28</f>
        <v>4.5</v>
      </c>
      <c r="G643">
        <f>'2024 general'!H28</f>
        <v>0</v>
      </c>
      <c r="H643">
        <f>'2024 general'!J28</f>
        <v>0</v>
      </c>
      <c r="I643">
        <f>'2024 general'!F28</f>
        <v>0</v>
      </c>
      <c r="K643">
        <f>'2024 general'!E28</f>
        <v>121.29</v>
      </c>
      <c r="L643" s="42">
        <f t="shared" si="59"/>
        <v>3.7101162503091763E-2</v>
      </c>
    </row>
    <row r="644" spans="1:12" x14ac:dyDescent="0.2">
      <c r="A644">
        <v>2024</v>
      </c>
      <c r="B644" t="str">
        <f>'2024 general'!B29</f>
        <v>40</v>
      </c>
      <c r="C644" t="str">
        <f>'2024 general'!C29</f>
        <v>INGENIERÍA E INFRAESTRUCTURA DE LOS TRANSPORTES</v>
      </c>
      <c r="D644">
        <f>'2024 general'!K29</f>
        <v>0</v>
      </c>
      <c r="E644">
        <f>'2024 general'!G29</f>
        <v>154.87</v>
      </c>
      <c r="F644">
        <f>'2024 general'!I29</f>
        <v>0</v>
      </c>
      <c r="G644">
        <f>'2024 general'!H29</f>
        <v>0</v>
      </c>
      <c r="H644">
        <f>'2024 general'!J29</f>
        <v>0</v>
      </c>
      <c r="I644">
        <f>'2024 general'!F29</f>
        <v>0</v>
      </c>
      <c r="K644">
        <f>'2024 general'!E29</f>
        <v>154.87</v>
      </c>
      <c r="L644" s="42">
        <f t="shared" ref="L644:L666" si="62">D644/K644</f>
        <v>0</v>
      </c>
    </row>
    <row r="645" spans="1:12" x14ac:dyDescent="0.2">
      <c r="A645">
        <v>2024</v>
      </c>
      <c r="B645" t="str">
        <f>'2024 general'!B30</f>
        <v>19</v>
      </c>
      <c r="C645" t="str">
        <f>'2024 general'!C30</f>
        <v>INGENIERÍA ELÉCTRICA</v>
      </c>
      <c r="D645">
        <f>'2024 general'!K30</f>
        <v>39.9</v>
      </c>
      <c r="E645">
        <f>'2024 general'!G30</f>
        <v>565.9</v>
      </c>
      <c r="F645">
        <f>'2024 general'!I30</f>
        <v>38.799999999999997</v>
      </c>
      <c r="G645">
        <f>'2024 general'!H30</f>
        <v>0</v>
      </c>
      <c r="H645">
        <f>'2024 general'!J30</f>
        <v>0</v>
      </c>
      <c r="I645">
        <f>'2024 general'!F30</f>
        <v>0</v>
      </c>
      <c r="K645">
        <f>'2024 general'!E30</f>
        <v>644.6</v>
      </c>
      <c r="L645" s="42">
        <f t="shared" si="62"/>
        <v>6.1898852001241074E-2</v>
      </c>
    </row>
    <row r="646" spans="1:12" x14ac:dyDescent="0.2">
      <c r="A646">
        <v>2024</v>
      </c>
      <c r="B646" t="str">
        <f>'2024 general'!B31</f>
        <v>20</v>
      </c>
      <c r="C646" t="str">
        <f>'2024 general'!C31</f>
        <v>INGENIERÍA ELECTRÓNICA</v>
      </c>
      <c r="D646">
        <f>'2024 general'!K31</f>
        <v>37.82</v>
      </c>
      <c r="E646">
        <f>'2024 general'!G31</f>
        <v>1000.86</v>
      </c>
      <c r="F646">
        <f>'2024 general'!I31</f>
        <v>20.6</v>
      </c>
      <c r="G646">
        <f>'2024 general'!H31</f>
        <v>0</v>
      </c>
      <c r="H646">
        <f>'2024 general'!J31</f>
        <v>0</v>
      </c>
      <c r="I646">
        <f>'2024 general'!F31</f>
        <v>0</v>
      </c>
      <c r="K646">
        <f>'2024 general'!E31</f>
        <v>1059.28</v>
      </c>
      <c r="L646" s="42">
        <f t="shared" si="62"/>
        <v>3.5703496714749643E-2</v>
      </c>
    </row>
    <row r="647" spans="1:12" x14ac:dyDescent="0.2">
      <c r="A647">
        <v>2024</v>
      </c>
      <c r="B647" t="str">
        <f>'2024 general'!B32</f>
        <v>11</v>
      </c>
      <c r="C647" t="str">
        <f>'2024 general'!C32</f>
        <v>INGENIERÍA GRÁFICA</v>
      </c>
      <c r="D647">
        <f>'2024 general'!K32</f>
        <v>35.75</v>
      </c>
      <c r="E647">
        <f>'2024 general'!G32</f>
        <v>725.45</v>
      </c>
      <c r="F647">
        <f>'2024 general'!I32</f>
        <v>29</v>
      </c>
      <c r="G647">
        <f>'2024 general'!H32</f>
        <v>0</v>
      </c>
      <c r="H647">
        <f>'2024 general'!J32</f>
        <v>0</v>
      </c>
      <c r="I647">
        <f>'2024 general'!F32</f>
        <v>0</v>
      </c>
      <c r="K647">
        <f>'2024 general'!E32</f>
        <v>790.2</v>
      </c>
      <c r="L647" s="42">
        <f t="shared" si="62"/>
        <v>4.5241710959250822E-2</v>
      </c>
    </row>
    <row r="648" spans="1:12" x14ac:dyDescent="0.2">
      <c r="A648">
        <v>2024</v>
      </c>
      <c r="B648" t="str">
        <f>'2024 general'!B33</f>
        <v>21</v>
      </c>
      <c r="C648" t="str">
        <f>'2024 general'!C33</f>
        <v>INGENIERÍA HIDRÁULICA Y MEDIO AMBIENTE</v>
      </c>
      <c r="D648">
        <f>'2024 general'!K33</f>
        <v>7.85</v>
      </c>
      <c r="E648">
        <f>'2024 general'!G33</f>
        <v>423.4</v>
      </c>
      <c r="F648">
        <f>'2024 general'!I33</f>
        <v>15.45</v>
      </c>
      <c r="G648">
        <f>'2024 general'!H33</f>
        <v>0</v>
      </c>
      <c r="H648">
        <f>'2024 general'!J33</f>
        <v>0</v>
      </c>
      <c r="I648">
        <f>'2024 general'!F33</f>
        <v>0</v>
      </c>
      <c r="K648">
        <f>'2024 general'!E33</f>
        <v>446.7</v>
      </c>
      <c r="L648" s="42">
        <f t="shared" si="62"/>
        <v>1.7573315424222073E-2</v>
      </c>
    </row>
    <row r="649" spans="1:12" x14ac:dyDescent="0.2">
      <c r="A649">
        <v>2024</v>
      </c>
      <c r="B649" t="str">
        <f>'2024 general'!B34</f>
        <v>22</v>
      </c>
      <c r="C649" t="str">
        <f>'2024 general'!C34</f>
        <v>INGENIERÍA MECANICA Y DE MATERIALES</v>
      </c>
      <c r="D649">
        <f>'2024 general'!K34</f>
        <v>49.7</v>
      </c>
      <c r="E649">
        <f>'2024 general'!G34</f>
        <v>1030.55</v>
      </c>
      <c r="F649">
        <f>'2024 general'!I34</f>
        <v>33.9</v>
      </c>
      <c r="G649">
        <f>'2024 general'!H34</f>
        <v>0</v>
      </c>
      <c r="H649">
        <f>'2024 general'!J34</f>
        <v>0</v>
      </c>
      <c r="I649">
        <f>'2024 general'!F34</f>
        <v>0</v>
      </c>
      <c r="K649">
        <f>'2024 general'!E34</f>
        <v>1114.1500000000001</v>
      </c>
      <c r="L649" s="42">
        <f t="shared" si="62"/>
        <v>4.4607997127855313E-2</v>
      </c>
    </row>
    <row r="650" spans="1:12" x14ac:dyDescent="0.2">
      <c r="A650">
        <v>2024</v>
      </c>
      <c r="B650" t="str">
        <f>'2024 general'!B35</f>
        <v>23</v>
      </c>
      <c r="C650" t="str">
        <f>'2024 general'!C35</f>
        <v>INGENIERÍA QUÍMICA Y NUCLEAR</v>
      </c>
      <c r="D650">
        <f>'2024 general'!K35</f>
        <v>48.65</v>
      </c>
      <c r="E650">
        <f>'2024 general'!G35</f>
        <v>429.57</v>
      </c>
      <c r="F650">
        <f>'2024 general'!I35</f>
        <v>16.5</v>
      </c>
      <c r="G650">
        <f>'2024 general'!H35</f>
        <v>0</v>
      </c>
      <c r="H650">
        <f>'2024 general'!J35</f>
        <v>0</v>
      </c>
      <c r="I650">
        <f>'2024 general'!F35</f>
        <v>0</v>
      </c>
      <c r="K650">
        <f>'2024 general'!E35</f>
        <v>494.72</v>
      </c>
      <c r="L650" s="42">
        <f t="shared" si="62"/>
        <v>9.8338454075032333E-2</v>
      </c>
    </row>
    <row r="651" spans="1:12" x14ac:dyDescent="0.2">
      <c r="A651">
        <v>2024</v>
      </c>
      <c r="B651" t="str">
        <f>'2024 general'!B36</f>
        <v>14</v>
      </c>
      <c r="C651" t="str">
        <f>'2024 general'!C36</f>
        <v>INGENIERÍA RURAL Y AGROALIMENTARIA</v>
      </c>
      <c r="D651">
        <f>'2024 general'!K36</f>
        <v>12.8</v>
      </c>
      <c r="E651">
        <f>'2024 general'!G36</f>
        <v>233.9</v>
      </c>
      <c r="F651">
        <f>'2024 general'!I36</f>
        <v>3</v>
      </c>
      <c r="G651">
        <f>'2024 general'!H36</f>
        <v>0</v>
      </c>
      <c r="H651">
        <f>'2024 general'!J36</f>
        <v>0</v>
      </c>
      <c r="I651">
        <f>'2024 general'!F36</f>
        <v>0</v>
      </c>
      <c r="K651">
        <f>'2024 general'!E36</f>
        <v>249.7</v>
      </c>
      <c r="L651" s="42">
        <f t="shared" si="62"/>
        <v>5.1261513816579903E-2</v>
      </c>
    </row>
    <row r="652" spans="1:12" x14ac:dyDescent="0.2">
      <c r="A652">
        <v>2024</v>
      </c>
      <c r="B652" t="str">
        <f>'2024 general'!B37</f>
        <v>24</v>
      </c>
      <c r="C652" t="str">
        <f>'2024 general'!C37</f>
        <v>INGENIERÍA TEXTIL Y PAPELERA</v>
      </c>
      <c r="D652">
        <f>'2024 general'!K37</f>
        <v>0</v>
      </c>
      <c r="E652">
        <f>'2024 general'!G37</f>
        <v>165.25</v>
      </c>
      <c r="F652">
        <f>'2024 general'!I37</f>
        <v>0</v>
      </c>
      <c r="G652">
        <f>'2024 general'!H37</f>
        <v>0</v>
      </c>
      <c r="H652">
        <f>'2024 general'!J37</f>
        <v>0</v>
      </c>
      <c r="I652">
        <f>'2024 general'!F37</f>
        <v>0</v>
      </c>
      <c r="K652">
        <f>'2024 general'!E37</f>
        <v>165.25</v>
      </c>
      <c r="L652" s="42">
        <f t="shared" si="62"/>
        <v>0</v>
      </c>
    </row>
    <row r="653" spans="1:12" x14ac:dyDescent="0.2">
      <c r="A653">
        <v>2024</v>
      </c>
      <c r="B653" t="str">
        <f>'2024 general'!B38</f>
        <v>13</v>
      </c>
      <c r="C653" t="str">
        <f>'2024 general'!C38</f>
        <v>LINGÜÍSTICA APLICADA</v>
      </c>
      <c r="D653">
        <f>'2024 general'!K38</f>
        <v>115.9</v>
      </c>
      <c r="E653">
        <f>'2024 general'!G38</f>
        <v>207.08</v>
      </c>
      <c r="F653">
        <f>'2024 general'!I38</f>
        <v>1053.2</v>
      </c>
      <c r="G653">
        <f>'2024 general'!H38</f>
        <v>175.5</v>
      </c>
      <c r="H653">
        <f>'2024 general'!J38</f>
        <v>31.5</v>
      </c>
      <c r="I653">
        <f>'2024 general'!F38</f>
        <v>186</v>
      </c>
      <c r="K653">
        <f>'2024 general'!E38</f>
        <v>1769.18</v>
      </c>
      <c r="L653" s="42">
        <f t="shared" si="62"/>
        <v>6.5510575520862771E-2</v>
      </c>
    </row>
    <row r="654" spans="1:12" x14ac:dyDescent="0.2">
      <c r="A654">
        <v>2024</v>
      </c>
      <c r="B654" t="str">
        <f>'2024 general'!B39</f>
        <v>25</v>
      </c>
      <c r="C654" t="str">
        <f>'2024 general'!C39</f>
        <v>MÁQUINAS Y MOTORES TÉRMICOS</v>
      </c>
      <c r="D654">
        <f>'2024 general'!K39</f>
        <v>11.4</v>
      </c>
      <c r="E654">
        <f>'2024 general'!G39</f>
        <v>431</v>
      </c>
      <c r="F654">
        <f>'2024 general'!I39</f>
        <v>55.5</v>
      </c>
      <c r="G654">
        <f>'2024 general'!H39</f>
        <v>0</v>
      </c>
      <c r="H654">
        <f>'2024 general'!J39</f>
        <v>0</v>
      </c>
      <c r="I654">
        <f>'2024 general'!F39</f>
        <v>0</v>
      </c>
      <c r="K654">
        <f>'2024 general'!E39</f>
        <v>497.9</v>
      </c>
      <c r="L654" s="42">
        <f t="shared" si="62"/>
        <v>2.2896163888330993E-2</v>
      </c>
    </row>
    <row r="655" spans="1:12" x14ac:dyDescent="0.2">
      <c r="A655">
        <v>2024</v>
      </c>
      <c r="B655" t="str">
        <f>'2024 general'!B40</f>
        <v>26</v>
      </c>
      <c r="C655" t="str">
        <f>'2024 general'!C40</f>
        <v>MATEMÁTICA APLICADA</v>
      </c>
      <c r="D655">
        <f>'2024 general'!K40</f>
        <v>193.95</v>
      </c>
      <c r="E655">
        <f>'2024 general'!G40</f>
        <v>1674.07</v>
      </c>
      <c r="F655">
        <f>'2024 general'!I40</f>
        <v>166.1</v>
      </c>
      <c r="G655">
        <f>'2024 general'!H40</f>
        <v>0</v>
      </c>
      <c r="H655">
        <f>'2024 general'!J40</f>
        <v>0</v>
      </c>
      <c r="I655">
        <f>'2024 general'!F40</f>
        <v>0</v>
      </c>
      <c r="K655">
        <f>'2024 general'!E40</f>
        <v>2034.12</v>
      </c>
      <c r="L655" s="42">
        <f t="shared" si="62"/>
        <v>9.5348357029083827E-2</v>
      </c>
    </row>
    <row r="656" spans="1:12" x14ac:dyDescent="0.2">
      <c r="A656">
        <v>2024</v>
      </c>
      <c r="B656" t="str">
        <f>'2024 general'!B41</f>
        <v>27</v>
      </c>
      <c r="C656" t="str">
        <f>'2024 general'!C41</f>
        <v>MECÁNICA DE LOS MEDIOS CONTINUOS Y TEORÍA DE ESTRUCTURAS</v>
      </c>
      <c r="D656">
        <f>'2024 general'!K41</f>
        <v>65.05</v>
      </c>
      <c r="E656">
        <f>'2024 general'!G41</f>
        <v>557.02</v>
      </c>
      <c r="F656">
        <f>'2024 general'!I41</f>
        <v>45.25</v>
      </c>
      <c r="G656">
        <f>'2024 general'!H41</f>
        <v>0</v>
      </c>
      <c r="H656">
        <f>'2024 general'!J41</f>
        <v>0</v>
      </c>
      <c r="I656">
        <f>'2024 general'!F41</f>
        <v>0</v>
      </c>
      <c r="K656">
        <f>'2024 general'!E41</f>
        <v>667.32</v>
      </c>
      <c r="L656" s="42">
        <f t="shared" si="62"/>
        <v>9.7479470119283096E-2</v>
      </c>
    </row>
    <row r="657" spans="1:12" x14ac:dyDescent="0.2">
      <c r="A657">
        <v>2024</v>
      </c>
      <c r="B657" t="str">
        <f>'2024 general'!B42</f>
        <v>28</v>
      </c>
      <c r="C657" t="str">
        <f>'2024 general'!C42</f>
        <v>ORGANIZACIÓN DE EMPRESAS</v>
      </c>
      <c r="D657">
        <f>'2024 general'!K42</f>
        <v>122.4</v>
      </c>
      <c r="E657">
        <f>'2024 general'!G42</f>
        <v>1330.43</v>
      </c>
      <c r="F657">
        <f>'2024 general'!I42</f>
        <v>124</v>
      </c>
      <c r="G657">
        <f>'2024 general'!H42</f>
        <v>0</v>
      </c>
      <c r="H657">
        <f>'2024 general'!J42</f>
        <v>0</v>
      </c>
      <c r="I657">
        <f>'2024 general'!F42</f>
        <v>0</v>
      </c>
      <c r="K657">
        <f>'2024 general'!E42</f>
        <v>1576.83</v>
      </c>
      <c r="L657" s="42">
        <f t="shared" si="62"/>
        <v>7.7624093909933231E-2</v>
      </c>
    </row>
    <row r="658" spans="1:12" x14ac:dyDescent="0.2">
      <c r="A658">
        <v>2024</v>
      </c>
      <c r="B658" t="str">
        <f>'2024 general'!B43</f>
        <v>29</v>
      </c>
      <c r="C658" t="str">
        <f>'2024 general'!C43</f>
        <v>PINTURA</v>
      </c>
      <c r="D658">
        <f>'2024 general'!K43</f>
        <v>46</v>
      </c>
      <c r="E658">
        <f>'2024 general'!G43</f>
        <v>626.09</v>
      </c>
      <c r="F658">
        <f>'2024 general'!I43</f>
        <v>0</v>
      </c>
      <c r="G658">
        <f>'2024 general'!H43</f>
        <v>0</v>
      </c>
      <c r="H658">
        <f>'2024 general'!J43</f>
        <v>0</v>
      </c>
      <c r="I658">
        <f>'2024 general'!F43</f>
        <v>0</v>
      </c>
      <c r="K658">
        <f>'2024 general'!E43</f>
        <v>672.09</v>
      </c>
      <c r="L658" s="42">
        <f t="shared" si="62"/>
        <v>6.8443214450445627E-2</v>
      </c>
    </row>
    <row r="659" spans="1:12" x14ac:dyDescent="0.2">
      <c r="A659">
        <v>2024</v>
      </c>
      <c r="B659" t="str">
        <f>'2024 general'!B44</f>
        <v>30</v>
      </c>
      <c r="C659" t="str">
        <f>'2024 general'!C44</f>
        <v>PRODUCCIÓN VEGETAL</v>
      </c>
      <c r="D659">
        <f>'2024 general'!K44</f>
        <v>32.770000000000003</v>
      </c>
      <c r="E659">
        <f>'2024 general'!G44</f>
        <v>220.99</v>
      </c>
      <c r="F659">
        <f>'2024 general'!I44</f>
        <v>9.9499999999999993</v>
      </c>
      <c r="G659">
        <f>'2024 general'!H44</f>
        <v>0</v>
      </c>
      <c r="H659">
        <f>'2024 general'!J44</f>
        <v>0</v>
      </c>
      <c r="I659">
        <f>'2024 general'!F44</f>
        <v>0</v>
      </c>
      <c r="K659">
        <f>'2024 general'!E44</f>
        <v>263.70999999999998</v>
      </c>
      <c r="L659" s="42">
        <f t="shared" si="62"/>
        <v>0.12426529141860379</v>
      </c>
    </row>
    <row r="660" spans="1:12" x14ac:dyDescent="0.2">
      <c r="A660">
        <v>2024</v>
      </c>
      <c r="B660" t="str">
        <f>'2024 general'!B45</f>
        <v>36</v>
      </c>
      <c r="C660" t="str">
        <f>'2024 general'!C45</f>
        <v>PROYECTOS ARQUITECTÓNICOS</v>
      </c>
      <c r="D660">
        <f>'2024 general'!K45</f>
        <v>137.71</v>
      </c>
      <c r="E660">
        <f>'2024 general'!G45</f>
        <v>848.88</v>
      </c>
      <c r="F660">
        <f>'2024 general'!I45</f>
        <v>73.91</v>
      </c>
      <c r="G660">
        <f>'2024 general'!H45</f>
        <v>0</v>
      </c>
      <c r="H660">
        <f>'2024 general'!J45</f>
        <v>0</v>
      </c>
      <c r="I660">
        <f>'2024 general'!F45</f>
        <v>0</v>
      </c>
      <c r="K660">
        <f>'2024 general'!E45</f>
        <v>1060.5</v>
      </c>
      <c r="L660" s="42">
        <f t="shared" si="62"/>
        <v>0.12985384252710985</v>
      </c>
    </row>
    <row r="661" spans="1:12" x14ac:dyDescent="0.2">
      <c r="A661">
        <v>2024</v>
      </c>
      <c r="B661" t="str">
        <f>'2024 general'!B46</f>
        <v>43</v>
      </c>
      <c r="C661" t="str">
        <f>'2024 general'!C46</f>
        <v>PROYECTOS DE INGENIERÍA</v>
      </c>
      <c r="D661">
        <f>'2024 general'!K46</f>
        <v>34.799999999999997</v>
      </c>
      <c r="E661">
        <f>'2024 general'!G46</f>
        <v>207.3</v>
      </c>
      <c r="F661">
        <f>'2024 general'!I46</f>
        <v>36</v>
      </c>
      <c r="G661">
        <f>'2024 general'!H46</f>
        <v>0</v>
      </c>
      <c r="H661">
        <f>'2024 general'!J46</f>
        <v>0</v>
      </c>
      <c r="I661">
        <f>'2024 general'!F46</f>
        <v>0</v>
      </c>
      <c r="K661">
        <f>'2024 general'!E46</f>
        <v>278.10000000000002</v>
      </c>
      <c r="L661" s="42">
        <f t="shared" si="62"/>
        <v>0.1251348435814455</v>
      </c>
    </row>
    <row r="662" spans="1:12" x14ac:dyDescent="0.2">
      <c r="A662">
        <v>2024</v>
      </c>
      <c r="B662" t="str">
        <f>'2024 general'!B47</f>
        <v>31</v>
      </c>
      <c r="C662" t="str">
        <f>'2024 general'!C47</f>
        <v>QUÍMICA</v>
      </c>
      <c r="D662">
        <f>'2024 general'!K47</f>
        <v>39.53</v>
      </c>
      <c r="E662">
        <f>'2024 general'!G47</f>
        <v>428.58</v>
      </c>
      <c r="F662">
        <f>'2024 general'!I47</f>
        <v>30.3</v>
      </c>
      <c r="G662">
        <f>'2024 general'!H47</f>
        <v>0</v>
      </c>
      <c r="H662">
        <f>'2024 general'!J47</f>
        <v>0</v>
      </c>
      <c r="I662">
        <f>'2024 general'!F47</f>
        <v>0</v>
      </c>
      <c r="K662">
        <f>'2024 general'!E47</f>
        <v>498.41</v>
      </c>
      <c r="L662" s="42">
        <f t="shared" si="62"/>
        <v>7.9312212836821092E-2</v>
      </c>
    </row>
    <row r="663" spans="1:12" x14ac:dyDescent="0.2">
      <c r="A663">
        <v>2024</v>
      </c>
      <c r="B663" t="str">
        <f>'2024 general'!B48</f>
        <v>32</v>
      </c>
      <c r="C663" t="str">
        <f>'2024 general'!C48</f>
        <v>SISTEMAS INFORMÁTICOS Y COMPUTACIÓN</v>
      </c>
      <c r="D663">
        <f>'2024 general'!K48</f>
        <v>176.45</v>
      </c>
      <c r="E663">
        <f>'2024 general'!G48</f>
        <v>1673.62</v>
      </c>
      <c r="F663">
        <f>'2024 general'!I48</f>
        <v>165.05</v>
      </c>
      <c r="G663">
        <f>'2024 general'!H48</f>
        <v>0</v>
      </c>
      <c r="H663">
        <f>'2024 general'!J48</f>
        <v>0</v>
      </c>
      <c r="I663">
        <f>'2024 general'!F48</f>
        <v>0</v>
      </c>
      <c r="K663">
        <f>'2024 general'!E48</f>
        <v>2015.12</v>
      </c>
      <c r="L663" s="42">
        <f t="shared" si="62"/>
        <v>8.7563023542022306E-2</v>
      </c>
    </row>
    <row r="664" spans="1:12" x14ac:dyDescent="0.2">
      <c r="A664">
        <v>2024</v>
      </c>
      <c r="B664" t="str">
        <f>'2024 general'!B49</f>
        <v>33</v>
      </c>
      <c r="C664" t="str">
        <f>'2024 general'!C49</f>
        <v>TECNOLOGÍA DE ALIMENTOS</v>
      </c>
      <c r="D664">
        <f>'2024 general'!K49</f>
        <v>15.96</v>
      </c>
      <c r="E664">
        <f>'2024 general'!G49</f>
        <v>362.76</v>
      </c>
      <c r="F664">
        <f>'2024 general'!I49</f>
        <v>16.239999999999998</v>
      </c>
      <c r="G664">
        <f>'2024 general'!H49</f>
        <v>0</v>
      </c>
      <c r="H664">
        <f>'2024 general'!J49</f>
        <v>0</v>
      </c>
      <c r="I664">
        <f>'2024 general'!F49</f>
        <v>0</v>
      </c>
      <c r="K664">
        <f>'2024 general'!E49</f>
        <v>394.95</v>
      </c>
      <c r="L664" s="42">
        <f t="shared" si="62"/>
        <v>4.0410178503608056E-2</v>
      </c>
    </row>
    <row r="665" spans="1:12" x14ac:dyDescent="0.2">
      <c r="A665">
        <v>2024</v>
      </c>
      <c r="B665" t="str">
        <f>'2024 general'!B50</f>
        <v>41</v>
      </c>
      <c r="C665" t="str">
        <f>'2024 general'!C50</f>
        <v>TERMODINÁMICA APLICADA</v>
      </c>
      <c r="D665">
        <f>'2024 general'!K50</f>
        <v>18.399999999999999</v>
      </c>
      <c r="E665">
        <f>'2024 general'!G50</f>
        <v>161.25</v>
      </c>
      <c r="F665">
        <f>'2024 general'!I50</f>
        <v>12.3</v>
      </c>
      <c r="G665">
        <f>'2024 general'!H50</f>
        <v>0</v>
      </c>
      <c r="H665">
        <f>'2024 general'!J50</f>
        <v>0</v>
      </c>
      <c r="I665">
        <f>'2024 general'!F50</f>
        <v>0</v>
      </c>
      <c r="K665">
        <f>'2024 general'!E50</f>
        <v>191.95</v>
      </c>
      <c r="L665" s="42">
        <f t="shared" si="62"/>
        <v>9.585829643136233E-2</v>
      </c>
    </row>
    <row r="666" spans="1:12" x14ac:dyDescent="0.2">
      <c r="A666">
        <v>2024</v>
      </c>
      <c r="B666" t="str">
        <f>'2024 general'!B51</f>
        <v>34</v>
      </c>
      <c r="C666" t="str">
        <f>'2024 general'!C51</f>
        <v>URBANISMO</v>
      </c>
      <c r="D666">
        <f>'2024 general'!K51</f>
        <v>61.7</v>
      </c>
      <c r="E666">
        <f>'2024 general'!G51</f>
        <v>523.71</v>
      </c>
      <c r="F666">
        <f>'2024 general'!I51</f>
        <v>46</v>
      </c>
      <c r="G666">
        <f>'2024 general'!H51</f>
        <v>0</v>
      </c>
      <c r="H666">
        <f>'2024 general'!J51</f>
        <v>0</v>
      </c>
      <c r="I666">
        <f>'2024 general'!F51</f>
        <v>0</v>
      </c>
      <c r="K666">
        <f>'2024 general'!E51</f>
        <v>631.41</v>
      </c>
      <c r="L666" s="42">
        <f t="shared" si="62"/>
        <v>9.7717806179819774E-2</v>
      </c>
    </row>
    <row r="667" spans="1:12" x14ac:dyDescent="0.2">
      <c r="A667">
        <v>2024</v>
      </c>
      <c r="B667" t="s">
        <v>420</v>
      </c>
      <c r="D667">
        <f>SUM(D624:D666)</f>
        <v>2184.0500000000002</v>
      </c>
      <c r="E667">
        <f t="shared" ref="E667:K667" si="63">SUM(E624:E666)</f>
        <v>25511.200000000004</v>
      </c>
      <c r="F667">
        <f t="shared" si="63"/>
        <v>2721.85</v>
      </c>
      <c r="G667">
        <f t="shared" si="63"/>
        <v>175.5</v>
      </c>
      <c r="H667">
        <f t="shared" si="63"/>
        <v>31.5</v>
      </c>
      <c r="I667">
        <f t="shared" si="63"/>
        <v>186</v>
      </c>
      <c r="J667">
        <f t="shared" si="63"/>
        <v>0</v>
      </c>
      <c r="K667">
        <f t="shared" si="63"/>
        <v>30810.090000000004</v>
      </c>
      <c r="L667" s="42">
        <f t="shared" ref="L667:L668" si="64">D667/K667</f>
        <v>7.08874917275477E-2</v>
      </c>
    </row>
    <row r="668" spans="1:12" s="49" customFormat="1" ht="13.5" thickBot="1" x14ac:dyDescent="0.25">
      <c r="A668" s="49">
        <v>2024</v>
      </c>
      <c r="B668" s="49" t="s">
        <v>448</v>
      </c>
      <c r="D668" s="49">
        <f>D667-D653</f>
        <v>2068.15</v>
      </c>
      <c r="E668" s="49">
        <f t="shared" ref="E668:K668" si="65">E667-E653</f>
        <v>25304.120000000003</v>
      </c>
      <c r="F668" s="49">
        <f t="shared" si="65"/>
        <v>1668.6499999999999</v>
      </c>
      <c r="G668" s="49">
        <f t="shared" si="65"/>
        <v>0</v>
      </c>
      <c r="H668" s="49">
        <f t="shared" si="65"/>
        <v>0</v>
      </c>
      <c r="I668" s="49">
        <f t="shared" si="65"/>
        <v>0</v>
      </c>
      <c r="J668" s="49">
        <f t="shared" si="65"/>
        <v>0</v>
      </c>
      <c r="K668" s="49">
        <f t="shared" si="65"/>
        <v>29040.910000000003</v>
      </c>
      <c r="L668" s="50">
        <f t="shared" si="64"/>
        <v>7.1215054900139144E-2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S52"/>
  <sheetViews>
    <sheetView showGridLines="0" topLeftCell="B20" workbookViewId="0">
      <selection activeCell="E59" sqref="E59"/>
    </sheetView>
  </sheetViews>
  <sheetFormatPr baseColWidth="10" defaultColWidth="9.140625" defaultRowHeight="12.75" outlineLevelRow="1" x14ac:dyDescent="0.2"/>
  <cols>
    <col min="5" max="5" width="9.28515625" bestFit="1" customWidth="1"/>
    <col min="6" max="6" width="9.140625" bestFit="1" customWidth="1"/>
    <col min="7" max="7" width="9.28515625" bestFit="1" customWidth="1"/>
    <col min="8" max="11" width="9.140625" bestFit="1" customWidth="1"/>
  </cols>
  <sheetData>
    <row r="1" spans="1:19" ht="22.5" x14ac:dyDescent="0.2">
      <c r="A1" s="1" t="s">
        <v>0</v>
      </c>
    </row>
    <row r="3" spans="1:19" ht="10.5" customHeight="1" x14ac:dyDescent="0.2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9" ht="10.5" customHeight="1" x14ac:dyDescent="0.2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9" ht="10.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7" spans="1:19" ht="18.75" x14ac:dyDescent="0.2">
      <c r="A7" s="2" t="s">
        <v>4</v>
      </c>
      <c r="B7" s="60" t="s">
        <v>5</v>
      </c>
      <c r="C7" s="60"/>
      <c r="D7" s="3" t="s">
        <v>6</v>
      </c>
      <c r="E7" s="4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5" t="s">
        <v>13</v>
      </c>
      <c r="N7" s="5" t="s">
        <v>8</v>
      </c>
      <c r="O7" s="5" t="s">
        <v>9</v>
      </c>
      <c r="P7" s="5" t="s">
        <v>10</v>
      </c>
      <c r="Q7" s="5" t="s">
        <v>11</v>
      </c>
      <c r="R7" s="5" t="s">
        <v>12</v>
      </c>
      <c r="S7" s="5" t="s">
        <v>13</v>
      </c>
    </row>
    <row r="8" spans="1:19" ht="63" customHeight="1" x14ac:dyDescent="0.2">
      <c r="A8" s="61" t="s">
        <v>14</v>
      </c>
      <c r="B8" s="61"/>
      <c r="C8" s="61"/>
      <c r="D8" s="61"/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14" t="s">
        <v>264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</row>
    <row r="9" spans="1:19" outlineLevel="1" x14ac:dyDescent="0.2">
      <c r="A9" s="7"/>
      <c r="B9" s="7" t="s">
        <v>22</v>
      </c>
      <c r="C9" s="62" t="s">
        <v>23</v>
      </c>
      <c r="D9" s="62"/>
      <c r="E9" s="29">
        <v>546.44000000000005</v>
      </c>
      <c r="F9" s="27">
        <v>0</v>
      </c>
      <c r="G9" s="27">
        <v>437.99</v>
      </c>
      <c r="H9" s="27">
        <v>0</v>
      </c>
      <c r="I9" s="27">
        <v>64.150000000000006</v>
      </c>
      <c r="J9" s="27">
        <v>0</v>
      </c>
      <c r="K9" s="27">
        <v>44.3</v>
      </c>
      <c r="M9" s="11">
        <v>1.7999999999999999E-2</v>
      </c>
      <c r="N9" s="12">
        <f>F9/$E9</f>
        <v>0</v>
      </c>
      <c r="O9" s="12">
        <f t="shared" ref="O9:S10" si="0">G9/$E9</f>
        <v>0.80153356269672782</v>
      </c>
      <c r="P9" s="12">
        <f t="shared" si="0"/>
        <v>0</v>
      </c>
      <c r="Q9" s="12">
        <f t="shared" si="0"/>
        <v>0.11739623746431448</v>
      </c>
      <c r="R9" s="12">
        <f t="shared" si="0"/>
        <v>0</v>
      </c>
      <c r="S9" s="30">
        <f t="shared" si="0"/>
        <v>8.1070199838957607E-2</v>
      </c>
    </row>
    <row r="10" spans="1:19" outlineLevel="1" x14ac:dyDescent="0.2">
      <c r="A10" s="9"/>
      <c r="B10" s="9" t="s">
        <v>28</v>
      </c>
      <c r="C10" s="63" t="s">
        <v>29</v>
      </c>
      <c r="D10" s="63"/>
      <c r="E10" s="29">
        <v>136.5</v>
      </c>
      <c r="F10" s="28">
        <v>0</v>
      </c>
      <c r="G10" s="28">
        <v>116.58</v>
      </c>
      <c r="H10" s="28">
        <v>0</v>
      </c>
      <c r="I10" s="28">
        <v>5.3</v>
      </c>
      <c r="J10" s="28">
        <v>0</v>
      </c>
      <c r="K10" s="28">
        <v>14.62</v>
      </c>
      <c r="M10" s="11">
        <v>4.4999999999999997E-3</v>
      </c>
      <c r="N10" s="13">
        <f>F10/$E10</f>
        <v>0</v>
      </c>
      <c r="O10" s="13">
        <f t="shared" si="0"/>
        <v>0.85406593406593401</v>
      </c>
      <c r="P10" s="13">
        <f t="shared" si="0"/>
        <v>0</v>
      </c>
      <c r="Q10" s="13">
        <f t="shared" si="0"/>
        <v>3.8827838827838829E-2</v>
      </c>
      <c r="R10" s="13">
        <f t="shared" si="0"/>
        <v>0</v>
      </c>
      <c r="S10" s="31">
        <f t="shared" si="0"/>
        <v>0.10710622710622709</v>
      </c>
    </row>
    <row r="11" spans="1:19" outlineLevel="1" x14ac:dyDescent="0.2">
      <c r="A11" s="7"/>
      <c r="B11" s="7" t="s">
        <v>34</v>
      </c>
      <c r="C11" s="62" t="s">
        <v>35</v>
      </c>
      <c r="D11" s="62"/>
      <c r="E11" s="29">
        <v>382.54</v>
      </c>
      <c r="F11" s="27">
        <v>0</v>
      </c>
      <c r="G11" s="27">
        <v>286.33999999999997</v>
      </c>
      <c r="H11" s="27">
        <v>0</v>
      </c>
      <c r="I11" s="27">
        <v>40.200000000000003</v>
      </c>
      <c r="J11" s="27">
        <v>0</v>
      </c>
      <c r="K11" s="27">
        <v>56</v>
      </c>
      <c r="M11" s="11">
        <v>1.26E-2</v>
      </c>
      <c r="N11" s="12">
        <f t="shared" ref="N11:N51" si="1">F11/$E11</f>
        <v>0</v>
      </c>
      <c r="O11" s="12">
        <f t="shared" ref="O11:O51" si="2">G11/$E11</f>
        <v>0.74852303027134404</v>
      </c>
      <c r="P11" s="12">
        <f t="shared" ref="P11:P51" si="3">H11/$E11</f>
        <v>0</v>
      </c>
      <c r="Q11" s="12">
        <f t="shared" ref="Q11:Q51" si="4">I11/$E11</f>
        <v>0.10508704972029069</v>
      </c>
      <c r="R11" s="12">
        <f t="shared" ref="R11:R51" si="5">J11/$E11</f>
        <v>0</v>
      </c>
      <c r="S11" s="30">
        <f t="shared" ref="S11:S51" si="6">K11/$E11</f>
        <v>0.14638992000836512</v>
      </c>
    </row>
    <row r="12" spans="1:19" outlineLevel="1" x14ac:dyDescent="0.2">
      <c r="A12" s="9"/>
      <c r="B12" s="9" t="s">
        <v>40</v>
      </c>
      <c r="C12" s="63" t="s">
        <v>41</v>
      </c>
      <c r="D12" s="63"/>
      <c r="E12" s="29">
        <v>734.7</v>
      </c>
      <c r="F12" s="28">
        <v>0</v>
      </c>
      <c r="G12" s="28">
        <v>664.9</v>
      </c>
      <c r="H12" s="28">
        <v>0</v>
      </c>
      <c r="I12" s="28">
        <v>13.5</v>
      </c>
      <c r="J12" s="28">
        <v>0</v>
      </c>
      <c r="K12" s="28">
        <v>56.3</v>
      </c>
      <c r="M12" s="11">
        <v>2.4199999999999999E-2</v>
      </c>
      <c r="N12" s="13">
        <f t="shared" si="1"/>
        <v>0</v>
      </c>
      <c r="O12" s="13">
        <f t="shared" si="2"/>
        <v>0.90499523615080979</v>
      </c>
      <c r="P12" s="13">
        <f t="shared" si="3"/>
        <v>0</v>
      </c>
      <c r="Q12" s="13">
        <f t="shared" si="4"/>
        <v>1.8374846876276031E-2</v>
      </c>
      <c r="R12" s="13">
        <f t="shared" si="5"/>
        <v>0</v>
      </c>
      <c r="S12" s="31">
        <f t="shared" si="6"/>
        <v>7.6629916972914103E-2</v>
      </c>
    </row>
    <row r="13" spans="1:19" outlineLevel="1" x14ac:dyDescent="0.2">
      <c r="A13" s="7"/>
      <c r="B13" s="7" t="s">
        <v>46</v>
      </c>
      <c r="C13" s="62" t="s">
        <v>47</v>
      </c>
      <c r="D13" s="62"/>
      <c r="E13" s="6">
        <v>1169.1600000000001</v>
      </c>
      <c r="F13" s="27">
        <v>0</v>
      </c>
      <c r="G13" s="8">
        <v>1130.4100000000001</v>
      </c>
      <c r="H13" s="27">
        <v>0</v>
      </c>
      <c r="I13" s="27">
        <v>11.4</v>
      </c>
      <c r="J13" s="27">
        <v>0</v>
      </c>
      <c r="K13" s="27">
        <v>27.35</v>
      </c>
      <c r="M13" s="11">
        <v>3.8399999999999997E-2</v>
      </c>
      <c r="N13" s="12">
        <f t="shared" si="1"/>
        <v>0</v>
      </c>
      <c r="O13" s="12">
        <f t="shared" si="2"/>
        <v>0.96685654658045095</v>
      </c>
      <c r="P13" s="12">
        <f t="shared" si="3"/>
        <v>0</v>
      </c>
      <c r="Q13" s="12">
        <f t="shared" si="4"/>
        <v>9.7505901672995995E-3</v>
      </c>
      <c r="R13" s="12">
        <f t="shared" si="5"/>
        <v>0</v>
      </c>
      <c r="S13" s="30">
        <f t="shared" si="6"/>
        <v>2.3392863252249478E-2</v>
      </c>
    </row>
    <row r="14" spans="1:19" outlineLevel="1" x14ac:dyDescent="0.2">
      <c r="A14" s="9"/>
      <c r="B14" s="9" t="s">
        <v>52</v>
      </c>
      <c r="C14" s="63" t="s">
        <v>53</v>
      </c>
      <c r="D14" s="63"/>
      <c r="E14" s="29">
        <v>368</v>
      </c>
      <c r="F14" s="28">
        <v>0</v>
      </c>
      <c r="G14" s="28">
        <v>356</v>
      </c>
      <c r="H14" s="28">
        <v>0</v>
      </c>
      <c r="I14" s="28">
        <v>12</v>
      </c>
      <c r="J14" s="28">
        <v>0</v>
      </c>
      <c r="K14" s="28">
        <v>0</v>
      </c>
      <c r="M14" s="11">
        <v>1.2999999999999999E-2</v>
      </c>
      <c r="N14" s="13">
        <f t="shared" si="1"/>
        <v>0</v>
      </c>
      <c r="O14" s="13">
        <f t="shared" si="2"/>
        <v>0.96739130434782605</v>
      </c>
      <c r="P14" s="13">
        <f t="shared" si="3"/>
        <v>0</v>
      </c>
      <c r="Q14" s="13">
        <f t="shared" si="4"/>
        <v>3.2608695652173912E-2</v>
      </c>
      <c r="R14" s="13">
        <f t="shared" si="5"/>
        <v>0</v>
      </c>
      <c r="S14" s="31">
        <f t="shared" si="6"/>
        <v>0</v>
      </c>
    </row>
    <row r="15" spans="1:19" outlineLevel="1" x14ac:dyDescent="0.2">
      <c r="A15" s="7"/>
      <c r="B15" s="7" t="s">
        <v>57</v>
      </c>
      <c r="C15" s="62" t="s">
        <v>58</v>
      </c>
      <c r="D15" s="62"/>
      <c r="E15" s="29">
        <v>915.24</v>
      </c>
      <c r="F15" s="27">
        <v>0</v>
      </c>
      <c r="G15" s="27">
        <v>725.89</v>
      </c>
      <c r="H15" s="27">
        <v>0</v>
      </c>
      <c r="I15" s="27">
        <v>91.8</v>
      </c>
      <c r="J15" s="27">
        <v>0</v>
      </c>
      <c r="K15" s="27">
        <v>97.55</v>
      </c>
      <c r="M15" s="11">
        <v>3.0099999999999998E-2</v>
      </c>
      <c r="N15" s="12">
        <f t="shared" si="1"/>
        <v>0</v>
      </c>
      <c r="O15" s="12">
        <f t="shared" si="2"/>
        <v>0.79311437437174948</v>
      </c>
      <c r="P15" s="12">
        <f t="shared" si="3"/>
        <v>0</v>
      </c>
      <c r="Q15" s="12">
        <f t="shared" si="4"/>
        <v>0.10030156024649271</v>
      </c>
      <c r="R15" s="12">
        <f t="shared" si="5"/>
        <v>0</v>
      </c>
      <c r="S15" s="30">
        <f t="shared" si="6"/>
        <v>0.10658406538175778</v>
      </c>
    </row>
    <row r="16" spans="1:19" outlineLevel="1" x14ac:dyDescent="0.2">
      <c r="A16" s="9"/>
      <c r="B16" s="9" t="s">
        <v>63</v>
      </c>
      <c r="C16" s="63" t="s">
        <v>64</v>
      </c>
      <c r="D16" s="63"/>
      <c r="E16" s="29">
        <v>75.400000000000006</v>
      </c>
      <c r="F16" s="28">
        <v>0</v>
      </c>
      <c r="G16" s="28">
        <v>75.400000000000006</v>
      </c>
      <c r="H16" s="28">
        <v>0</v>
      </c>
      <c r="I16" s="28">
        <v>0</v>
      </c>
      <c r="J16" s="28">
        <v>0</v>
      </c>
      <c r="K16" s="28">
        <v>0</v>
      </c>
      <c r="M16" s="11">
        <v>3.0000000000000001E-3</v>
      </c>
      <c r="N16" s="13">
        <f t="shared" si="1"/>
        <v>0</v>
      </c>
      <c r="O16" s="13">
        <f t="shared" si="2"/>
        <v>1</v>
      </c>
      <c r="P16" s="13">
        <f t="shared" si="3"/>
        <v>0</v>
      </c>
      <c r="Q16" s="13">
        <f t="shared" si="4"/>
        <v>0</v>
      </c>
      <c r="R16" s="13">
        <f t="shared" si="5"/>
        <v>0</v>
      </c>
      <c r="S16" s="31">
        <f t="shared" si="6"/>
        <v>0</v>
      </c>
    </row>
    <row r="17" spans="1:19" outlineLevel="1" x14ac:dyDescent="0.2">
      <c r="A17" s="7"/>
      <c r="B17" s="7" t="s">
        <v>66</v>
      </c>
      <c r="C17" s="62" t="s">
        <v>67</v>
      </c>
      <c r="D17" s="62"/>
      <c r="E17" s="29">
        <v>994.66</v>
      </c>
      <c r="F17" s="27">
        <v>0</v>
      </c>
      <c r="G17" s="27">
        <v>923.58</v>
      </c>
      <c r="H17" s="27">
        <v>0</v>
      </c>
      <c r="I17" s="27">
        <v>5</v>
      </c>
      <c r="J17" s="27">
        <v>0</v>
      </c>
      <c r="K17" s="27">
        <v>66.08</v>
      </c>
      <c r="M17" s="11">
        <v>3.27E-2</v>
      </c>
      <c r="N17" s="12">
        <f t="shared" si="1"/>
        <v>0</v>
      </c>
      <c r="O17" s="12">
        <f t="shared" si="2"/>
        <v>0.92853839502945734</v>
      </c>
      <c r="P17" s="12">
        <f t="shared" si="3"/>
        <v>0</v>
      </c>
      <c r="Q17" s="12">
        <f t="shared" si="4"/>
        <v>5.0268433434540452E-3</v>
      </c>
      <c r="R17" s="12">
        <f t="shared" si="5"/>
        <v>0</v>
      </c>
      <c r="S17" s="30">
        <f t="shared" si="6"/>
        <v>6.6434761627088654E-2</v>
      </c>
    </row>
    <row r="18" spans="1:19" outlineLevel="1" x14ac:dyDescent="0.2">
      <c r="A18" s="9"/>
      <c r="B18" s="9" t="s">
        <v>72</v>
      </c>
      <c r="C18" s="63" t="s">
        <v>73</v>
      </c>
      <c r="D18" s="63"/>
      <c r="E18" s="6">
        <v>1336.95</v>
      </c>
      <c r="F18" s="28">
        <v>0</v>
      </c>
      <c r="G18" s="10">
        <v>1195.5</v>
      </c>
      <c r="H18" s="28">
        <v>0</v>
      </c>
      <c r="I18" s="28">
        <v>93.2</v>
      </c>
      <c r="J18" s="28">
        <v>0</v>
      </c>
      <c r="K18" s="28">
        <v>48.25</v>
      </c>
      <c r="M18" s="11">
        <v>4.3999999999999997E-2</v>
      </c>
      <c r="N18" s="13">
        <f t="shared" si="1"/>
        <v>0</v>
      </c>
      <c r="O18" s="13">
        <f t="shared" si="2"/>
        <v>0.89419948389992143</v>
      </c>
      <c r="P18" s="13">
        <f t="shared" si="3"/>
        <v>0</v>
      </c>
      <c r="Q18" s="13">
        <f t="shared" si="4"/>
        <v>6.9710909158906473E-2</v>
      </c>
      <c r="R18" s="13">
        <f t="shared" si="5"/>
        <v>0</v>
      </c>
      <c r="S18" s="31">
        <f t="shared" si="6"/>
        <v>3.6089606941172067E-2</v>
      </c>
    </row>
    <row r="19" spans="1:19" outlineLevel="1" x14ac:dyDescent="0.2">
      <c r="A19" s="7"/>
      <c r="B19" s="7" t="s">
        <v>78</v>
      </c>
      <c r="C19" s="62" t="s">
        <v>79</v>
      </c>
      <c r="D19" s="62"/>
      <c r="E19" s="29">
        <v>141</v>
      </c>
      <c r="F19" s="27">
        <v>0</v>
      </c>
      <c r="G19" s="27">
        <v>118.05</v>
      </c>
      <c r="H19" s="27">
        <v>0</v>
      </c>
      <c r="I19" s="27">
        <v>11</v>
      </c>
      <c r="J19" s="27">
        <v>0</v>
      </c>
      <c r="K19" s="27">
        <v>11.95</v>
      </c>
      <c r="M19" s="11">
        <v>4.5999999999999999E-3</v>
      </c>
      <c r="N19" s="12">
        <f t="shared" si="1"/>
        <v>0</v>
      </c>
      <c r="O19" s="12">
        <f t="shared" si="2"/>
        <v>0.83723404255319145</v>
      </c>
      <c r="P19" s="12">
        <f t="shared" si="3"/>
        <v>0</v>
      </c>
      <c r="Q19" s="12">
        <f t="shared" si="4"/>
        <v>7.8014184397163122E-2</v>
      </c>
      <c r="R19" s="12">
        <f t="shared" si="5"/>
        <v>0</v>
      </c>
      <c r="S19" s="30">
        <f t="shared" si="6"/>
        <v>8.4751773049645387E-2</v>
      </c>
    </row>
    <row r="20" spans="1:19" outlineLevel="1" x14ac:dyDescent="0.2">
      <c r="A20" s="9"/>
      <c r="B20" s="9" t="s">
        <v>84</v>
      </c>
      <c r="C20" s="63" t="s">
        <v>85</v>
      </c>
      <c r="D20" s="63"/>
      <c r="E20" s="29">
        <v>628.22</v>
      </c>
      <c r="F20" s="28">
        <v>0</v>
      </c>
      <c r="G20" s="28">
        <v>552.08000000000004</v>
      </c>
      <c r="H20" s="28">
        <v>0</v>
      </c>
      <c r="I20" s="28">
        <v>12</v>
      </c>
      <c r="J20" s="28">
        <v>0</v>
      </c>
      <c r="K20" s="28">
        <v>64.14</v>
      </c>
      <c r="M20" s="11">
        <v>2.07E-2</v>
      </c>
      <c r="N20" s="13">
        <f t="shared" si="1"/>
        <v>0</v>
      </c>
      <c r="O20" s="13">
        <f t="shared" si="2"/>
        <v>0.87880042023494953</v>
      </c>
      <c r="P20" s="13">
        <f t="shared" si="3"/>
        <v>0</v>
      </c>
      <c r="Q20" s="13">
        <f t="shared" si="4"/>
        <v>1.9101588615453184E-2</v>
      </c>
      <c r="R20" s="13">
        <f t="shared" si="5"/>
        <v>0</v>
      </c>
      <c r="S20" s="31">
        <f t="shared" si="6"/>
        <v>0.10209799114959728</v>
      </c>
    </row>
    <row r="21" spans="1:19" outlineLevel="1" x14ac:dyDescent="0.2">
      <c r="A21" s="7"/>
      <c r="B21" s="7" t="s">
        <v>89</v>
      </c>
      <c r="C21" s="62" t="s">
        <v>90</v>
      </c>
      <c r="D21" s="62"/>
      <c r="E21" s="29">
        <v>864.46</v>
      </c>
      <c r="F21" s="27">
        <v>0</v>
      </c>
      <c r="G21" s="27">
        <v>718.28</v>
      </c>
      <c r="H21" s="27">
        <v>0</v>
      </c>
      <c r="I21" s="27">
        <v>78.150000000000006</v>
      </c>
      <c r="J21" s="27">
        <v>0</v>
      </c>
      <c r="K21" s="27">
        <v>68.03</v>
      </c>
      <c r="M21" s="11">
        <v>2.8400000000000002E-2</v>
      </c>
      <c r="N21" s="12">
        <f t="shared" si="1"/>
        <v>0</v>
      </c>
      <c r="O21" s="12">
        <f t="shared" si="2"/>
        <v>0.83090021516322321</v>
      </c>
      <c r="P21" s="12">
        <f t="shared" si="3"/>
        <v>0</v>
      </c>
      <c r="Q21" s="12">
        <f t="shared" si="4"/>
        <v>9.0403257524928865E-2</v>
      </c>
      <c r="R21" s="12">
        <f t="shared" si="5"/>
        <v>0</v>
      </c>
      <c r="S21" s="30">
        <f t="shared" si="6"/>
        <v>7.8696527311847855E-2</v>
      </c>
    </row>
    <row r="22" spans="1:19" outlineLevel="1" x14ac:dyDescent="0.2">
      <c r="A22" s="9"/>
      <c r="B22" s="9" t="s">
        <v>95</v>
      </c>
      <c r="C22" s="63" t="s">
        <v>96</v>
      </c>
      <c r="D22" s="63"/>
      <c r="E22" s="6">
        <v>1048.82</v>
      </c>
      <c r="F22" s="28">
        <v>0</v>
      </c>
      <c r="G22" s="28">
        <v>842.22</v>
      </c>
      <c r="H22" s="28">
        <v>0</v>
      </c>
      <c r="I22" s="28">
        <v>71.8</v>
      </c>
      <c r="J22" s="28">
        <v>0</v>
      </c>
      <c r="K22" s="28">
        <v>134.80000000000001</v>
      </c>
      <c r="M22" s="11">
        <v>3.4500000000000003E-2</v>
      </c>
      <c r="N22" s="13">
        <f t="shared" si="1"/>
        <v>0</v>
      </c>
      <c r="O22" s="13">
        <f t="shared" si="2"/>
        <v>0.80301672355599629</v>
      </c>
      <c r="P22" s="13">
        <f t="shared" si="3"/>
        <v>0</v>
      </c>
      <c r="Q22" s="13">
        <f t="shared" si="4"/>
        <v>6.8457886005224927E-2</v>
      </c>
      <c r="R22" s="13">
        <f t="shared" si="5"/>
        <v>0</v>
      </c>
      <c r="S22" s="31">
        <f t="shared" si="6"/>
        <v>0.12852539043877884</v>
      </c>
    </row>
    <row r="23" spans="1:19" outlineLevel="1" x14ac:dyDescent="0.2">
      <c r="A23" s="7"/>
      <c r="B23" s="7" t="s">
        <v>101</v>
      </c>
      <c r="C23" s="62" t="s">
        <v>102</v>
      </c>
      <c r="D23" s="62"/>
      <c r="E23" s="6">
        <v>1253.22</v>
      </c>
      <c r="F23" s="27">
        <v>0</v>
      </c>
      <c r="G23" s="8">
        <v>1152.72</v>
      </c>
      <c r="H23" s="27">
        <v>0</v>
      </c>
      <c r="I23" s="27">
        <v>54.4</v>
      </c>
      <c r="J23" s="27">
        <v>0</v>
      </c>
      <c r="K23" s="27">
        <v>46.1</v>
      </c>
      <c r="M23" s="11">
        <v>4.1200000000000001E-2</v>
      </c>
      <c r="N23" s="12">
        <f t="shared" si="1"/>
        <v>0</v>
      </c>
      <c r="O23" s="12">
        <f t="shared" si="2"/>
        <v>0.91980657825441658</v>
      </c>
      <c r="P23" s="12">
        <f t="shared" si="3"/>
        <v>0</v>
      </c>
      <c r="Q23" s="12">
        <f t="shared" si="4"/>
        <v>4.3408180526962541E-2</v>
      </c>
      <c r="R23" s="12">
        <f t="shared" si="5"/>
        <v>0</v>
      </c>
      <c r="S23" s="30">
        <f t="shared" si="6"/>
        <v>3.6785241218620833E-2</v>
      </c>
    </row>
    <row r="24" spans="1:19" outlineLevel="1" x14ac:dyDescent="0.2">
      <c r="A24" s="9"/>
      <c r="B24" s="9" t="s">
        <v>107</v>
      </c>
      <c r="C24" s="63" t="s">
        <v>108</v>
      </c>
      <c r="D24" s="63"/>
      <c r="E24" s="6">
        <v>1249.03</v>
      </c>
      <c r="F24" s="28">
        <v>0</v>
      </c>
      <c r="G24" s="10">
        <v>1057.08</v>
      </c>
      <c r="H24" s="28">
        <v>0</v>
      </c>
      <c r="I24" s="28">
        <v>112.25</v>
      </c>
      <c r="J24" s="28">
        <v>0</v>
      </c>
      <c r="K24" s="28">
        <v>79.7</v>
      </c>
      <c r="M24" s="11">
        <v>4.1099999999999998E-2</v>
      </c>
      <c r="N24" s="13">
        <f t="shared" si="1"/>
        <v>0</v>
      </c>
      <c r="O24" s="13">
        <f t="shared" si="2"/>
        <v>0.84632074489804088</v>
      </c>
      <c r="P24" s="13">
        <f t="shared" si="3"/>
        <v>0</v>
      </c>
      <c r="Q24" s="13">
        <f t="shared" si="4"/>
        <v>8.9869738917399911E-2</v>
      </c>
      <c r="R24" s="13">
        <f t="shared" si="5"/>
        <v>0</v>
      </c>
      <c r="S24" s="31">
        <f t="shared" si="6"/>
        <v>6.3809516184559226E-2</v>
      </c>
    </row>
    <row r="25" spans="1:19" outlineLevel="1" x14ac:dyDescent="0.2">
      <c r="A25" s="7"/>
      <c r="B25" s="7" t="s">
        <v>113</v>
      </c>
      <c r="C25" s="62" t="s">
        <v>114</v>
      </c>
      <c r="D25" s="62"/>
      <c r="E25" s="29">
        <v>389.13</v>
      </c>
      <c r="F25" s="27">
        <v>0</v>
      </c>
      <c r="G25" s="27">
        <v>368.03</v>
      </c>
      <c r="H25" s="27">
        <v>0</v>
      </c>
      <c r="I25" s="27">
        <v>11</v>
      </c>
      <c r="J25" s="27">
        <v>0</v>
      </c>
      <c r="K25" s="27">
        <v>10.1</v>
      </c>
      <c r="M25" s="11">
        <v>1.2800000000000001E-2</v>
      </c>
      <c r="N25" s="12">
        <f t="shared" si="1"/>
        <v>0</v>
      </c>
      <c r="O25" s="12">
        <f t="shared" si="2"/>
        <v>0.9457764757279058</v>
      </c>
      <c r="P25" s="12">
        <f t="shared" si="3"/>
        <v>0</v>
      </c>
      <c r="Q25" s="12">
        <f t="shared" si="4"/>
        <v>2.8268188009148616E-2</v>
      </c>
      <c r="R25" s="12">
        <f t="shared" si="5"/>
        <v>0</v>
      </c>
      <c r="S25" s="30">
        <f t="shared" si="6"/>
        <v>2.5955336262945546E-2</v>
      </c>
    </row>
    <row r="26" spans="1:19" outlineLevel="1" x14ac:dyDescent="0.2">
      <c r="A26" s="9"/>
      <c r="B26" s="9" t="s">
        <v>118</v>
      </c>
      <c r="C26" s="63" t="s">
        <v>119</v>
      </c>
      <c r="D26" s="63"/>
      <c r="E26" s="29">
        <v>290.05</v>
      </c>
      <c r="F26" s="28">
        <v>0</v>
      </c>
      <c r="G26" s="28">
        <v>270.60000000000002</v>
      </c>
      <c r="H26" s="28">
        <v>0</v>
      </c>
      <c r="I26" s="28">
        <v>12.65</v>
      </c>
      <c r="J26" s="28">
        <v>0</v>
      </c>
      <c r="K26" s="28">
        <v>6.8</v>
      </c>
      <c r="M26" s="11">
        <v>9.4999999999999998E-3</v>
      </c>
      <c r="N26" s="13">
        <f t="shared" si="1"/>
        <v>0</v>
      </c>
      <c r="O26" s="13">
        <f t="shared" si="2"/>
        <v>0.93294259610412</v>
      </c>
      <c r="P26" s="13">
        <f t="shared" si="3"/>
        <v>0</v>
      </c>
      <c r="Q26" s="13">
        <f t="shared" si="4"/>
        <v>4.3613170143078778E-2</v>
      </c>
      <c r="R26" s="13">
        <f t="shared" si="5"/>
        <v>0</v>
      </c>
      <c r="S26" s="31">
        <f t="shared" si="6"/>
        <v>2.344423375280124E-2</v>
      </c>
    </row>
    <row r="27" spans="1:19" outlineLevel="1" x14ac:dyDescent="0.2">
      <c r="A27" s="7"/>
      <c r="B27" s="7" t="s">
        <v>124</v>
      </c>
      <c r="C27" s="62" t="s">
        <v>125</v>
      </c>
      <c r="D27" s="62"/>
      <c r="E27" s="29">
        <v>494.22</v>
      </c>
      <c r="F27" s="27">
        <v>0</v>
      </c>
      <c r="G27" s="27">
        <v>424.73</v>
      </c>
      <c r="H27" s="27">
        <v>0</v>
      </c>
      <c r="I27" s="27">
        <v>26.5</v>
      </c>
      <c r="J27" s="27">
        <v>0</v>
      </c>
      <c r="K27" s="27">
        <v>42.99</v>
      </c>
      <c r="M27" s="11">
        <v>1.6199999999999999E-2</v>
      </c>
      <c r="N27" s="12">
        <f t="shared" si="1"/>
        <v>0</v>
      </c>
      <c r="O27" s="12">
        <f t="shared" si="2"/>
        <v>0.8593946015944316</v>
      </c>
      <c r="P27" s="12">
        <f t="shared" si="3"/>
        <v>0</v>
      </c>
      <c r="Q27" s="12">
        <f t="shared" si="4"/>
        <v>5.3619845412973974E-2</v>
      </c>
      <c r="R27" s="12">
        <f t="shared" si="5"/>
        <v>0</v>
      </c>
      <c r="S27" s="30">
        <f t="shared" si="6"/>
        <v>8.6985552992594389E-2</v>
      </c>
    </row>
    <row r="28" spans="1:19" outlineLevel="1" x14ac:dyDescent="0.2">
      <c r="A28" s="9"/>
      <c r="B28" s="9" t="s">
        <v>130</v>
      </c>
      <c r="C28" s="63" t="s">
        <v>131</v>
      </c>
      <c r="D28" s="63"/>
      <c r="E28" s="29">
        <v>121.29</v>
      </c>
      <c r="F28" s="28">
        <v>0</v>
      </c>
      <c r="G28" s="28">
        <v>112.29</v>
      </c>
      <c r="H28" s="28">
        <v>0</v>
      </c>
      <c r="I28" s="28">
        <v>4.5</v>
      </c>
      <c r="J28" s="28">
        <v>0</v>
      </c>
      <c r="K28" s="28">
        <v>4.5</v>
      </c>
      <c r="M28" s="11">
        <v>4.0000000000000001E-3</v>
      </c>
      <c r="N28" s="13">
        <f t="shared" si="1"/>
        <v>0</v>
      </c>
      <c r="O28" s="13">
        <f t="shared" si="2"/>
        <v>0.92579767499381649</v>
      </c>
      <c r="P28" s="13">
        <f t="shared" si="3"/>
        <v>0</v>
      </c>
      <c r="Q28" s="13">
        <f t="shared" si="4"/>
        <v>3.7101162503091763E-2</v>
      </c>
      <c r="R28" s="13">
        <f t="shared" si="5"/>
        <v>0</v>
      </c>
      <c r="S28" s="31">
        <f t="shared" si="6"/>
        <v>3.7101162503091763E-2</v>
      </c>
    </row>
    <row r="29" spans="1:19" outlineLevel="1" x14ac:dyDescent="0.2">
      <c r="A29" s="7"/>
      <c r="B29" s="7" t="s">
        <v>135</v>
      </c>
      <c r="C29" s="62" t="s">
        <v>136</v>
      </c>
      <c r="D29" s="62"/>
      <c r="E29" s="29">
        <v>154.87</v>
      </c>
      <c r="F29" s="27">
        <v>0</v>
      </c>
      <c r="G29" s="27">
        <v>154.87</v>
      </c>
      <c r="H29" s="27">
        <v>0</v>
      </c>
      <c r="I29" s="27">
        <v>0</v>
      </c>
      <c r="J29" s="27">
        <v>0</v>
      </c>
      <c r="K29" s="27">
        <v>0</v>
      </c>
      <c r="M29" s="11">
        <v>6.1000000000000004E-3</v>
      </c>
      <c r="N29" s="12">
        <f t="shared" si="1"/>
        <v>0</v>
      </c>
      <c r="O29" s="12">
        <f t="shared" si="2"/>
        <v>1</v>
      </c>
      <c r="P29" s="12">
        <f t="shared" si="3"/>
        <v>0</v>
      </c>
      <c r="Q29" s="12">
        <f t="shared" si="4"/>
        <v>0</v>
      </c>
      <c r="R29" s="12">
        <f t="shared" si="5"/>
        <v>0</v>
      </c>
      <c r="S29" s="30">
        <f t="shared" si="6"/>
        <v>0</v>
      </c>
    </row>
    <row r="30" spans="1:19" outlineLevel="1" x14ac:dyDescent="0.2">
      <c r="A30" s="9"/>
      <c r="B30" s="9" t="s">
        <v>138</v>
      </c>
      <c r="C30" s="63" t="s">
        <v>139</v>
      </c>
      <c r="D30" s="63"/>
      <c r="E30" s="29">
        <v>644.6</v>
      </c>
      <c r="F30" s="28">
        <v>0</v>
      </c>
      <c r="G30" s="28">
        <v>565.9</v>
      </c>
      <c r="H30" s="28">
        <v>0</v>
      </c>
      <c r="I30" s="28">
        <v>38.799999999999997</v>
      </c>
      <c r="J30" s="28">
        <v>0</v>
      </c>
      <c r="K30" s="28">
        <v>39.9</v>
      </c>
      <c r="M30" s="11">
        <v>2.12E-2</v>
      </c>
      <c r="N30" s="13">
        <f t="shared" si="1"/>
        <v>0</v>
      </c>
      <c r="O30" s="13">
        <f t="shared" si="2"/>
        <v>0.87790878063915601</v>
      </c>
      <c r="P30" s="13">
        <f t="shared" si="3"/>
        <v>0</v>
      </c>
      <c r="Q30" s="13">
        <f t="shared" si="4"/>
        <v>6.0192367359602851E-2</v>
      </c>
      <c r="R30" s="13">
        <f t="shared" si="5"/>
        <v>0</v>
      </c>
      <c r="S30" s="31">
        <f t="shared" si="6"/>
        <v>6.1898852001241074E-2</v>
      </c>
    </row>
    <row r="31" spans="1:19" outlineLevel="1" x14ac:dyDescent="0.2">
      <c r="A31" s="7"/>
      <c r="B31" s="7" t="s">
        <v>144</v>
      </c>
      <c r="C31" s="62" t="s">
        <v>145</v>
      </c>
      <c r="D31" s="62"/>
      <c r="E31" s="6">
        <v>1059.28</v>
      </c>
      <c r="F31" s="27">
        <v>0</v>
      </c>
      <c r="G31" s="8">
        <v>1000.86</v>
      </c>
      <c r="H31" s="27">
        <v>0</v>
      </c>
      <c r="I31" s="27">
        <v>20.6</v>
      </c>
      <c r="J31" s="27">
        <v>0</v>
      </c>
      <c r="K31" s="27">
        <v>37.82</v>
      </c>
      <c r="M31" s="11">
        <v>3.4799999999999998E-2</v>
      </c>
      <c r="N31" s="12">
        <f t="shared" si="1"/>
        <v>0</v>
      </c>
      <c r="O31" s="12">
        <f t="shared" si="2"/>
        <v>0.94484933162147877</v>
      </c>
      <c r="P31" s="12">
        <f t="shared" si="3"/>
        <v>0</v>
      </c>
      <c r="Q31" s="12">
        <f t="shared" si="4"/>
        <v>1.944717166377162E-2</v>
      </c>
      <c r="R31" s="12">
        <f t="shared" si="5"/>
        <v>0</v>
      </c>
      <c r="S31" s="30">
        <f t="shared" si="6"/>
        <v>3.5703496714749643E-2</v>
      </c>
    </row>
    <row r="32" spans="1:19" outlineLevel="1" x14ac:dyDescent="0.2">
      <c r="A32" s="9"/>
      <c r="B32" s="9" t="s">
        <v>150</v>
      </c>
      <c r="C32" s="63" t="s">
        <v>151</v>
      </c>
      <c r="D32" s="63"/>
      <c r="E32" s="29">
        <v>790.2</v>
      </c>
      <c r="F32" s="28">
        <v>0</v>
      </c>
      <c r="G32" s="28">
        <v>725.45</v>
      </c>
      <c r="H32" s="28">
        <v>0</v>
      </c>
      <c r="I32" s="28">
        <v>29</v>
      </c>
      <c r="J32" s="28">
        <v>0</v>
      </c>
      <c r="K32" s="28">
        <v>35.75</v>
      </c>
      <c r="M32" s="11">
        <v>2.5999999999999999E-2</v>
      </c>
      <c r="N32" s="13">
        <f t="shared" si="1"/>
        <v>0</v>
      </c>
      <c r="O32" s="13">
        <f t="shared" si="2"/>
        <v>0.91805871931156668</v>
      </c>
      <c r="P32" s="13">
        <f t="shared" si="3"/>
        <v>0</v>
      </c>
      <c r="Q32" s="13">
        <f t="shared" si="4"/>
        <v>3.6699569729182487E-2</v>
      </c>
      <c r="R32" s="13">
        <f t="shared" si="5"/>
        <v>0</v>
      </c>
      <c r="S32" s="31">
        <f t="shared" si="6"/>
        <v>4.5241710959250822E-2</v>
      </c>
    </row>
    <row r="33" spans="1:19" outlineLevel="1" x14ac:dyDescent="0.2">
      <c r="A33" s="7"/>
      <c r="B33" s="7" t="s">
        <v>156</v>
      </c>
      <c r="C33" s="62" t="s">
        <v>157</v>
      </c>
      <c r="D33" s="62"/>
      <c r="E33" s="29">
        <v>446.7</v>
      </c>
      <c r="F33" s="27">
        <v>0</v>
      </c>
      <c r="G33" s="27">
        <v>423.4</v>
      </c>
      <c r="H33" s="27">
        <v>0</v>
      </c>
      <c r="I33" s="27">
        <v>15.45</v>
      </c>
      <c r="J33" s="27">
        <v>0</v>
      </c>
      <c r="K33" s="27">
        <v>7.85</v>
      </c>
      <c r="M33" s="11">
        <v>1.47E-2</v>
      </c>
      <c r="N33" s="12">
        <f t="shared" si="1"/>
        <v>0</v>
      </c>
      <c r="O33" s="12">
        <f t="shared" si="2"/>
        <v>0.9478397134542198</v>
      </c>
      <c r="P33" s="12">
        <f t="shared" si="3"/>
        <v>0</v>
      </c>
      <c r="Q33" s="12">
        <f t="shared" si="4"/>
        <v>3.4586971121558091E-2</v>
      </c>
      <c r="R33" s="12">
        <f t="shared" si="5"/>
        <v>0</v>
      </c>
      <c r="S33" s="30">
        <f t="shared" si="6"/>
        <v>1.7573315424222073E-2</v>
      </c>
    </row>
    <row r="34" spans="1:19" outlineLevel="1" x14ac:dyDescent="0.2">
      <c r="A34" s="9"/>
      <c r="B34" s="9" t="s">
        <v>162</v>
      </c>
      <c r="C34" s="63" t="s">
        <v>163</v>
      </c>
      <c r="D34" s="63"/>
      <c r="E34" s="6">
        <v>1114.1500000000001</v>
      </c>
      <c r="F34" s="28">
        <v>0</v>
      </c>
      <c r="G34" s="10">
        <v>1030.55</v>
      </c>
      <c r="H34" s="28">
        <v>0</v>
      </c>
      <c r="I34" s="28">
        <v>33.9</v>
      </c>
      <c r="J34" s="28">
        <v>0</v>
      </c>
      <c r="K34" s="28">
        <v>49.7</v>
      </c>
      <c r="M34" s="11">
        <v>3.6600000000000001E-2</v>
      </c>
      <c r="N34" s="13">
        <f t="shared" si="1"/>
        <v>0</v>
      </c>
      <c r="O34" s="13">
        <f t="shared" si="2"/>
        <v>0.92496522012296356</v>
      </c>
      <c r="P34" s="13">
        <f t="shared" si="3"/>
        <v>0</v>
      </c>
      <c r="Q34" s="13">
        <f t="shared" si="4"/>
        <v>3.0426782749180988E-2</v>
      </c>
      <c r="R34" s="13">
        <f t="shared" si="5"/>
        <v>0</v>
      </c>
      <c r="S34" s="31">
        <f t="shared" si="6"/>
        <v>4.4607997127855313E-2</v>
      </c>
    </row>
    <row r="35" spans="1:19" outlineLevel="1" x14ac:dyDescent="0.2">
      <c r="A35" s="7"/>
      <c r="B35" s="7" t="s">
        <v>168</v>
      </c>
      <c r="C35" s="62" t="s">
        <v>169</v>
      </c>
      <c r="D35" s="62"/>
      <c r="E35" s="29">
        <v>494.72</v>
      </c>
      <c r="F35" s="27">
        <v>0</v>
      </c>
      <c r="G35" s="27">
        <v>429.57</v>
      </c>
      <c r="H35" s="27">
        <v>0</v>
      </c>
      <c r="I35" s="27">
        <v>16.5</v>
      </c>
      <c r="J35" s="27">
        <v>0</v>
      </c>
      <c r="K35" s="27">
        <v>48.65</v>
      </c>
      <c r="M35" s="11">
        <v>1.6299999999999999E-2</v>
      </c>
      <c r="N35" s="12">
        <f t="shared" si="1"/>
        <v>0</v>
      </c>
      <c r="O35" s="12">
        <f t="shared" si="2"/>
        <v>0.86830934670116422</v>
      </c>
      <c r="P35" s="12">
        <f t="shared" si="3"/>
        <v>0</v>
      </c>
      <c r="Q35" s="12">
        <f t="shared" si="4"/>
        <v>3.3352199223803364E-2</v>
      </c>
      <c r="R35" s="12">
        <f t="shared" si="5"/>
        <v>0</v>
      </c>
      <c r="S35" s="30">
        <f t="shared" si="6"/>
        <v>9.8338454075032333E-2</v>
      </c>
    </row>
    <row r="36" spans="1:19" outlineLevel="1" x14ac:dyDescent="0.2">
      <c r="A36" s="9"/>
      <c r="B36" s="9" t="s">
        <v>174</v>
      </c>
      <c r="C36" s="63" t="s">
        <v>175</v>
      </c>
      <c r="D36" s="63"/>
      <c r="E36" s="29">
        <v>249.7</v>
      </c>
      <c r="F36" s="28">
        <v>0</v>
      </c>
      <c r="G36" s="28">
        <v>233.9</v>
      </c>
      <c r="H36" s="28">
        <v>0</v>
      </c>
      <c r="I36" s="28">
        <v>3</v>
      </c>
      <c r="J36" s="28">
        <v>0</v>
      </c>
      <c r="K36" s="28">
        <v>12.8</v>
      </c>
      <c r="M36" s="11">
        <v>8.2000000000000007E-3</v>
      </c>
      <c r="N36" s="13">
        <f t="shared" si="1"/>
        <v>0</v>
      </c>
      <c r="O36" s="13">
        <f t="shared" si="2"/>
        <v>0.93672406888265924</v>
      </c>
      <c r="P36" s="13">
        <f t="shared" si="3"/>
        <v>0</v>
      </c>
      <c r="Q36" s="13">
        <f t="shared" si="4"/>
        <v>1.2014417300760914E-2</v>
      </c>
      <c r="R36" s="13">
        <f t="shared" si="5"/>
        <v>0</v>
      </c>
      <c r="S36" s="31">
        <f t="shared" si="6"/>
        <v>5.1261513816579903E-2</v>
      </c>
    </row>
    <row r="37" spans="1:19" outlineLevel="1" x14ac:dyDescent="0.2">
      <c r="A37" s="7"/>
      <c r="B37" s="7" t="s">
        <v>180</v>
      </c>
      <c r="C37" s="62" t="s">
        <v>181</v>
      </c>
      <c r="D37" s="62"/>
      <c r="E37" s="29">
        <v>165.25</v>
      </c>
      <c r="F37" s="27">
        <v>0</v>
      </c>
      <c r="G37" s="27">
        <v>165.25</v>
      </c>
      <c r="H37" s="27">
        <v>0</v>
      </c>
      <c r="I37" s="27">
        <v>0</v>
      </c>
      <c r="J37" s="27">
        <v>0</v>
      </c>
      <c r="K37" s="27">
        <v>0</v>
      </c>
      <c r="M37" s="11">
        <v>6.4999999999999997E-3</v>
      </c>
      <c r="N37" s="12">
        <f t="shared" si="1"/>
        <v>0</v>
      </c>
      <c r="O37" s="12">
        <f t="shared" si="2"/>
        <v>1</v>
      </c>
      <c r="P37" s="12">
        <f t="shared" si="3"/>
        <v>0</v>
      </c>
      <c r="Q37" s="12">
        <f t="shared" si="4"/>
        <v>0</v>
      </c>
      <c r="R37" s="12">
        <f t="shared" si="5"/>
        <v>0</v>
      </c>
      <c r="S37" s="30">
        <f t="shared" si="6"/>
        <v>0</v>
      </c>
    </row>
    <row r="38" spans="1:19" outlineLevel="1" x14ac:dyDescent="0.2">
      <c r="A38" s="9"/>
      <c r="B38" s="33" t="s">
        <v>183</v>
      </c>
      <c r="C38" s="64" t="s">
        <v>184</v>
      </c>
      <c r="D38" s="64"/>
      <c r="E38" s="34">
        <v>1769.18</v>
      </c>
      <c r="F38" s="35">
        <v>186</v>
      </c>
      <c r="G38" s="35">
        <v>207.08</v>
      </c>
      <c r="H38" s="35">
        <v>175.5</v>
      </c>
      <c r="I38" s="36">
        <v>1053.2</v>
      </c>
      <c r="J38" s="35">
        <v>31.5</v>
      </c>
      <c r="K38" s="35">
        <v>115.9</v>
      </c>
      <c r="L38" s="37"/>
      <c r="M38" s="38">
        <v>5.74E-2</v>
      </c>
      <c r="N38" s="32">
        <f t="shared" si="1"/>
        <v>0.10513345165556924</v>
      </c>
      <c r="O38" s="32">
        <f t="shared" si="2"/>
        <v>0.11704857617653376</v>
      </c>
      <c r="P38" s="32">
        <f t="shared" si="3"/>
        <v>9.9198498739529045E-2</v>
      </c>
      <c r="Q38" s="32">
        <f t="shared" si="4"/>
        <v>0.59530403915938457</v>
      </c>
      <c r="R38" s="32">
        <f t="shared" si="5"/>
        <v>1.7804858748120597E-2</v>
      </c>
      <c r="S38" s="32">
        <f t="shared" si="6"/>
        <v>6.5510575520862771E-2</v>
      </c>
    </row>
    <row r="39" spans="1:19" outlineLevel="1" x14ac:dyDescent="0.2">
      <c r="A39" s="7"/>
      <c r="B39" s="7" t="s">
        <v>189</v>
      </c>
      <c r="C39" s="62" t="s">
        <v>190</v>
      </c>
      <c r="D39" s="62"/>
      <c r="E39" s="29">
        <v>497.9</v>
      </c>
      <c r="F39" s="27">
        <v>0</v>
      </c>
      <c r="G39" s="27">
        <v>431</v>
      </c>
      <c r="H39" s="27">
        <v>0</v>
      </c>
      <c r="I39" s="27">
        <v>55.5</v>
      </c>
      <c r="J39" s="27">
        <v>0</v>
      </c>
      <c r="K39" s="27">
        <v>11.4</v>
      </c>
      <c r="M39" s="11">
        <v>1.6400000000000001E-2</v>
      </c>
      <c r="N39" s="12">
        <f t="shared" si="1"/>
        <v>0</v>
      </c>
      <c r="O39" s="12">
        <f t="shared" si="2"/>
        <v>0.86563566981321549</v>
      </c>
      <c r="P39" s="12">
        <f t="shared" si="3"/>
        <v>0</v>
      </c>
      <c r="Q39" s="12">
        <f t="shared" si="4"/>
        <v>0.11146816629845351</v>
      </c>
      <c r="R39" s="12">
        <f t="shared" si="5"/>
        <v>0</v>
      </c>
      <c r="S39" s="30">
        <f t="shared" si="6"/>
        <v>2.2896163888330993E-2</v>
      </c>
    </row>
    <row r="40" spans="1:19" outlineLevel="1" x14ac:dyDescent="0.2">
      <c r="A40" s="9"/>
      <c r="B40" s="9" t="s">
        <v>194</v>
      </c>
      <c r="C40" s="63" t="s">
        <v>195</v>
      </c>
      <c r="D40" s="63"/>
      <c r="E40" s="6">
        <v>2034.12</v>
      </c>
      <c r="F40" s="28">
        <v>0</v>
      </c>
      <c r="G40" s="10">
        <v>1674.07</v>
      </c>
      <c r="H40" s="28">
        <v>0</v>
      </c>
      <c r="I40" s="28">
        <v>166.1</v>
      </c>
      <c r="J40" s="28">
        <v>0</v>
      </c>
      <c r="K40" s="28">
        <v>193.95</v>
      </c>
      <c r="M40" s="11">
        <v>6.6900000000000001E-2</v>
      </c>
      <c r="N40" s="13">
        <f t="shared" si="1"/>
        <v>0</v>
      </c>
      <c r="O40" s="13">
        <f t="shared" si="2"/>
        <v>0.82299471024325022</v>
      </c>
      <c r="P40" s="13">
        <f t="shared" si="3"/>
        <v>0</v>
      </c>
      <c r="Q40" s="13">
        <f t="shared" si="4"/>
        <v>8.1656932727666026E-2</v>
      </c>
      <c r="R40" s="13">
        <f t="shared" si="5"/>
        <v>0</v>
      </c>
      <c r="S40" s="31">
        <f t="shared" si="6"/>
        <v>9.5348357029083827E-2</v>
      </c>
    </row>
    <row r="41" spans="1:19" outlineLevel="1" x14ac:dyDescent="0.2">
      <c r="A41" s="7"/>
      <c r="B41" s="7" t="s">
        <v>200</v>
      </c>
      <c r="C41" s="62" t="s">
        <v>201</v>
      </c>
      <c r="D41" s="62"/>
      <c r="E41" s="29">
        <v>667.32</v>
      </c>
      <c r="F41" s="27">
        <v>0</v>
      </c>
      <c r="G41" s="27">
        <v>557.02</v>
      </c>
      <c r="H41" s="27">
        <v>0</v>
      </c>
      <c r="I41" s="27">
        <v>45.25</v>
      </c>
      <c r="J41" s="27">
        <v>0</v>
      </c>
      <c r="K41" s="27">
        <v>65.05</v>
      </c>
      <c r="M41" s="11">
        <v>2.1899999999999999E-2</v>
      </c>
      <c r="N41" s="12">
        <f t="shared" si="1"/>
        <v>0</v>
      </c>
      <c r="O41" s="12">
        <f t="shared" si="2"/>
        <v>0.83471198225738763</v>
      </c>
      <c r="P41" s="12">
        <f t="shared" si="3"/>
        <v>0</v>
      </c>
      <c r="Q41" s="12">
        <f t="shared" si="4"/>
        <v>6.7808547623329135E-2</v>
      </c>
      <c r="R41" s="12">
        <f t="shared" si="5"/>
        <v>0</v>
      </c>
      <c r="S41" s="30">
        <f t="shared" si="6"/>
        <v>9.7479470119283096E-2</v>
      </c>
    </row>
    <row r="42" spans="1:19" outlineLevel="1" x14ac:dyDescent="0.2">
      <c r="A42" s="9"/>
      <c r="B42" s="9" t="s">
        <v>206</v>
      </c>
      <c r="C42" s="63" t="s">
        <v>207</v>
      </c>
      <c r="D42" s="63"/>
      <c r="E42" s="6">
        <v>1576.83</v>
      </c>
      <c r="F42" s="28">
        <v>0</v>
      </c>
      <c r="G42" s="10">
        <v>1330.43</v>
      </c>
      <c r="H42" s="28">
        <v>0</v>
      </c>
      <c r="I42" s="28">
        <v>124</v>
      </c>
      <c r="J42" s="28">
        <v>0</v>
      </c>
      <c r="K42" s="28">
        <v>122.4</v>
      </c>
      <c r="M42" s="11">
        <v>5.1799999999999999E-2</v>
      </c>
      <c r="N42" s="13">
        <f t="shared" si="1"/>
        <v>0</v>
      </c>
      <c r="O42" s="13">
        <f t="shared" si="2"/>
        <v>0.84373711814209529</v>
      </c>
      <c r="P42" s="13">
        <f t="shared" si="3"/>
        <v>0</v>
      </c>
      <c r="Q42" s="13">
        <f t="shared" si="4"/>
        <v>7.8638787947971564E-2</v>
      </c>
      <c r="R42" s="13">
        <f t="shared" si="5"/>
        <v>0</v>
      </c>
      <c r="S42" s="31">
        <f t="shared" si="6"/>
        <v>7.7624093909933231E-2</v>
      </c>
    </row>
    <row r="43" spans="1:19" outlineLevel="1" x14ac:dyDescent="0.2">
      <c r="A43" s="7"/>
      <c r="B43" s="7" t="s">
        <v>212</v>
      </c>
      <c r="C43" s="62" t="s">
        <v>213</v>
      </c>
      <c r="D43" s="62"/>
      <c r="E43" s="29">
        <v>672.09</v>
      </c>
      <c r="F43" s="27">
        <v>0</v>
      </c>
      <c r="G43" s="27">
        <v>626.09</v>
      </c>
      <c r="H43" s="27">
        <v>0</v>
      </c>
      <c r="I43" s="27">
        <v>0</v>
      </c>
      <c r="J43" s="27">
        <v>0</v>
      </c>
      <c r="K43" s="27">
        <v>46</v>
      </c>
      <c r="M43" s="11">
        <v>2.4299999999999999E-2</v>
      </c>
      <c r="N43" s="12">
        <f t="shared" si="1"/>
        <v>0</v>
      </c>
      <c r="O43" s="12">
        <f t="shared" si="2"/>
        <v>0.93155678554955434</v>
      </c>
      <c r="P43" s="12">
        <f t="shared" si="3"/>
        <v>0</v>
      </c>
      <c r="Q43" s="12">
        <f t="shared" si="4"/>
        <v>0</v>
      </c>
      <c r="R43" s="12">
        <f t="shared" si="5"/>
        <v>0</v>
      </c>
      <c r="S43" s="30">
        <f t="shared" si="6"/>
        <v>6.8443214450445627E-2</v>
      </c>
    </row>
    <row r="44" spans="1:19" outlineLevel="1" x14ac:dyDescent="0.2">
      <c r="A44" s="9"/>
      <c r="B44" s="9" t="s">
        <v>217</v>
      </c>
      <c r="C44" s="63" t="s">
        <v>218</v>
      </c>
      <c r="D44" s="63"/>
      <c r="E44" s="29">
        <v>263.70999999999998</v>
      </c>
      <c r="F44" s="28">
        <v>0</v>
      </c>
      <c r="G44" s="28">
        <v>220.99</v>
      </c>
      <c r="H44" s="28">
        <v>0</v>
      </c>
      <c r="I44" s="28">
        <v>9.9499999999999993</v>
      </c>
      <c r="J44" s="28">
        <v>0</v>
      </c>
      <c r="K44" s="28">
        <v>32.770000000000003</v>
      </c>
      <c r="M44" s="11">
        <v>8.6999999999999994E-3</v>
      </c>
      <c r="N44" s="13">
        <f t="shared" si="1"/>
        <v>0</v>
      </c>
      <c r="O44" s="13">
        <f t="shared" si="2"/>
        <v>0.838003867885177</v>
      </c>
      <c r="P44" s="13">
        <f t="shared" si="3"/>
        <v>0</v>
      </c>
      <c r="Q44" s="13">
        <f t="shared" si="4"/>
        <v>3.7730840696219334E-2</v>
      </c>
      <c r="R44" s="13">
        <f t="shared" si="5"/>
        <v>0</v>
      </c>
      <c r="S44" s="31">
        <f t="shared" si="6"/>
        <v>0.12426529141860379</v>
      </c>
    </row>
    <row r="45" spans="1:19" outlineLevel="1" x14ac:dyDescent="0.2">
      <c r="A45" s="7"/>
      <c r="B45" s="7" t="s">
        <v>223</v>
      </c>
      <c r="C45" s="62" t="s">
        <v>224</v>
      </c>
      <c r="D45" s="62"/>
      <c r="E45" s="6">
        <v>1060.5</v>
      </c>
      <c r="F45" s="27">
        <v>0</v>
      </c>
      <c r="G45" s="27">
        <v>848.88</v>
      </c>
      <c r="H45" s="27">
        <v>0</v>
      </c>
      <c r="I45" s="27">
        <v>73.91</v>
      </c>
      <c r="J45" s="27">
        <v>0</v>
      </c>
      <c r="K45" s="27">
        <v>137.71</v>
      </c>
      <c r="M45" s="11">
        <v>3.49E-2</v>
      </c>
      <c r="N45" s="12">
        <f t="shared" si="1"/>
        <v>0</v>
      </c>
      <c r="O45" s="12">
        <f t="shared" si="2"/>
        <v>0.80045261669024048</v>
      </c>
      <c r="P45" s="12">
        <f t="shared" si="3"/>
        <v>0</v>
      </c>
      <c r="Q45" s="12">
        <f t="shared" si="4"/>
        <v>6.9693540782649693E-2</v>
      </c>
      <c r="R45" s="12">
        <f t="shared" si="5"/>
        <v>0</v>
      </c>
      <c r="S45" s="30">
        <f t="shared" si="6"/>
        <v>0.12985384252710985</v>
      </c>
    </row>
    <row r="46" spans="1:19" outlineLevel="1" x14ac:dyDescent="0.2">
      <c r="A46" s="9"/>
      <c r="B46" s="9" t="s">
        <v>229</v>
      </c>
      <c r="C46" s="63" t="s">
        <v>230</v>
      </c>
      <c r="D46" s="63"/>
      <c r="E46" s="29">
        <v>278.10000000000002</v>
      </c>
      <c r="F46" s="28">
        <v>0</v>
      </c>
      <c r="G46" s="28">
        <v>207.3</v>
      </c>
      <c r="H46" s="28">
        <v>0</v>
      </c>
      <c r="I46" s="28">
        <v>36</v>
      </c>
      <c r="J46" s="28">
        <v>0</v>
      </c>
      <c r="K46" s="28">
        <v>34.799999999999997</v>
      </c>
      <c r="M46" s="11">
        <v>9.1000000000000004E-3</v>
      </c>
      <c r="N46" s="13">
        <f t="shared" si="1"/>
        <v>0</v>
      </c>
      <c r="O46" s="13">
        <f t="shared" si="2"/>
        <v>0.74541531823085216</v>
      </c>
      <c r="P46" s="13">
        <f t="shared" si="3"/>
        <v>0</v>
      </c>
      <c r="Q46" s="13">
        <f t="shared" si="4"/>
        <v>0.12944983818770225</v>
      </c>
      <c r="R46" s="13">
        <f t="shared" si="5"/>
        <v>0</v>
      </c>
      <c r="S46" s="31">
        <f t="shared" si="6"/>
        <v>0.1251348435814455</v>
      </c>
    </row>
    <row r="47" spans="1:19" outlineLevel="1" x14ac:dyDescent="0.2">
      <c r="A47" s="7"/>
      <c r="B47" s="7" t="s">
        <v>235</v>
      </c>
      <c r="C47" s="62" t="s">
        <v>236</v>
      </c>
      <c r="D47" s="62"/>
      <c r="E47" s="29">
        <v>498.41</v>
      </c>
      <c r="F47" s="27">
        <v>0</v>
      </c>
      <c r="G47" s="27">
        <v>428.58</v>
      </c>
      <c r="H47" s="27">
        <v>0</v>
      </c>
      <c r="I47" s="27">
        <v>30.3</v>
      </c>
      <c r="J47" s="27">
        <v>0</v>
      </c>
      <c r="K47" s="27">
        <v>39.53</v>
      </c>
      <c r="M47" s="11">
        <v>1.6400000000000001E-2</v>
      </c>
      <c r="N47" s="12">
        <f t="shared" si="1"/>
        <v>0</v>
      </c>
      <c r="O47" s="12">
        <f t="shared" si="2"/>
        <v>0.85989446439678174</v>
      </c>
      <c r="P47" s="12">
        <f t="shared" si="3"/>
        <v>0</v>
      </c>
      <c r="Q47" s="12">
        <f t="shared" si="4"/>
        <v>6.0793322766397144E-2</v>
      </c>
      <c r="R47" s="12">
        <f t="shared" si="5"/>
        <v>0</v>
      </c>
      <c r="S47" s="30">
        <f t="shared" si="6"/>
        <v>7.9312212836821092E-2</v>
      </c>
    </row>
    <row r="48" spans="1:19" outlineLevel="1" x14ac:dyDescent="0.2">
      <c r="A48" s="9"/>
      <c r="B48" s="9" t="s">
        <v>241</v>
      </c>
      <c r="C48" s="63" t="s">
        <v>242</v>
      </c>
      <c r="D48" s="63"/>
      <c r="E48" s="6">
        <v>2015.12</v>
      </c>
      <c r="F48" s="28">
        <v>0</v>
      </c>
      <c r="G48" s="10">
        <v>1673.62</v>
      </c>
      <c r="H48" s="28">
        <v>0</v>
      </c>
      <c r="I48" s="28">
        <v>165.05</v>
      </c>
      <c r="J48" s="28">
        <v>0</v>
      </c>
      <c r="K48" s="28">
        <v>176.45</v>
      </c>
      <c r="M48" s="11">
        <v>6.6199999999999995E-2</v>
      </c>
      <c r="N48" s="13">
        <f t="shared" si="1"/>
        <v>0</v>
      </c>
      <c r="O48" s="13">
        <f t="shared" si="2"/>
        <v>0.83053118424709194</v>
      </c>
      <c r="P48" s="13">
        <f t="shared" si="3"/>
        <v>0</v>
      </c>
      <c r="Q48" s="13">
        <f t="shared" si="4"/>
        <v>8.1905792210885717E-2</v>
      </c>
      <c r="R48" s="13">
        <f t="shared" si="5"/>
        <v>0</v>
      </c>
      <c r="S48" s="31">
        <f t="shared" si="6"/>
        <v>8.7563023542022306E-2</v>
      </c>
    </row>
    <row r="49" spans="1:19" outlineLevel="1" x14ac:dyDescent="0.2">
      <c r="A49" s="7"/>
      <c r="B49" s="7" t="s">
        <v>247</v>
      </c>
      <c r="C49" s="62" t="s">
        <v>248</v>
      </c>
      <c r="D49" s="62"/>
      <c r="E49" s="29">
        <v>394.95</v>
      </c>
      <c r="F49" s="27">
        <v>0</v>
      </c>
      <c r="G49" s="27">
        <v>362.76</v>
      </c>
      <c r="H49" s="27">
        <v>0</v>
      </c>
      <c r="I49" s="27">
        <v>16.239999999999998</v>
      </c>
      <c r="J49" s="27">
        <v>0</v>
      </c>
      <c r="K49" s="27">
        <v>15.96</v>
      </c>
      <c r="M49" s="11">
        <v>1.2999999999999999E-2</v>
      </c>
      <c r="N49" s="12">
        <f t="shared" si="1"/>
        <v>0</v>
      </c>
      <c r="O49" s="12">
        <f t="shared" si="2"/>
        <v>0.91849601215343712</v>
      </c>
      <c r="P49" s="12">
        <f t="shared" si="3"/>
        <v>0</v>
      </c>
      <c r="Q49" s="12">
        <f t="shared" si="4"/>
        <v>4.1119129003671345E-2</v>
      </c>
      <c r="R49" s="12">
        <f t="shared" si="5"/>
        <v>0</v>
      </c>
      <c r="S49" s="30">
        <f t="shared" si="6"/>
        <v>4.0410178503608056E-2</v>
      </c>
    </row>
    <row r="50" spans="1:19" outlineLevel="1" x14ac:dyDescent="0.2">
      <c r="A50" s="9"/>
      <c r="B50" s="9" t="s">
        <v>253</v>
      </c>
      <c r="C50" s="63" t="s">
        <v>254</v>
      </c>
      <c r="D50" s="63"/>
      <c r="E50" s="29">
        <v>191.95</v>
      </c>
      <c r="F50" s="28">
        <v>0</v>
      </c>
      <c r="G50" s="28">
        <v>161.25</v>
      </c>
      <c r="H50" s="28">
        <v>0</v>
      </c>
      <c r="I50" s="28">
        <v>12.3</v>
      </c>
      <c r="J50" s="28">
        <v>0</v>
      </c>
      <c r="K50" s="28">
        <v>18.399999999999999</v>
      </c>
      <c r="M50" s="11">
        <v>6.3E-3</v>
      </c>
      <c r="N50" s="13">
        <f t="shared" si="1"/>
        <v>0</v>
      </c>
      <c r="O50" s="13">
        <f t="shared" si="2"/>
        <v>0.84006251628028139</v>
      </c>
      <c r="P50" s="13">
        <f t="shared" si="3"/>
        <v>0</v>
      </c>
      <c r="Q50" s="13">
        <f t="shared" si="4"/>
        <v>6.4079187288356348E-2</v>
      </c>
      <c r="R50" s="13">
        <f t="shared" si="5"/>
        <v>0</v>
      </c>
      <c r="S50" s="31">
        <f t="shared" si="6"/>
        <v>9.585829643136233E-2</v>
      </c>
    </row>
    <row r="51" spans="1:19" outlineLevel="1" x14ac:dyDescent="0.2">
      <c r="A51" s="7"/>
      <c r="B51" s="7" t="s">
        <v>259</v>
      </c>
      <c r="C51" s="62" t="s">
        <v>260</v>
      </c>
      <c r="D51" s="62"/>
      <c r="E51" s="29">
        <v>631.41</v>
      </c>
      <c r="F51" s="27">
        <v>0</v>
      </c>
      <c r="G51" s="27">
        <v>523.71</v>
      </c>
      <c r="H51" s="27">
        <v>0</v>
      </c>
      <c r="I51" s="27">
        <v>46</v>
      </c>
      <c r="J51" s="27">
        <v>0</v>
      </c>
      <c r="K51" s="27">
        <v>61.7</v>
      </c>
      <c r="M51" s="11">
        <v>2.0799999999999999E-2</v>
      </c>
      <c r="N51" s="12">
        <f t="shared" si="1"/>
        <v>0</v>
      </c>
      <c r="O51" s="12">
        <f t="shared" si="2"/>
        <v>0.82942937235710568</v>
      </c>
      <c r="P51" s="12">
        <f t="shared" si="3"/>
        <v>0</v>
      </c>
      <c r="Q51" s="12">
        <f t="shared" si="4"/>
        <v>7.2852821463074716E-2</v>
      </c>
      <c r="R51" s="12">
        <f t="shared" si="5"/>
        <v>0</v>
      </c>
      <c r="S51" s="30">
        <f t="shared" si="6"/>
        <v>9.7717806179819774E-2</v>
      </c>
    </row>
    <row r="52" spans="1:19" x14ac:dyDescent="0.2">
      <c r="B52" s="9" t="s">
        <v>420</v>
      </c>
      <c r="C52" t="s">
        <v>421</v>
      </c>
      <c r="E52" s="47">
        <f>E8-E38</f>
        <v>29040.9</v>
      </c>
      <c r="F52" s="47">
        <f t="shared" ref="F52:K52" si="7">F8-F38</f>
        <v>0</v>
      </c>
      <c r="G52" s="47">
        <f t="shared" si="7"/>
        <v>25304.1</v>
      </c>
      <c r="H52" s="47">
        <f t="shared" si="7"/>
        <v>0</v>
      </c>
      <c r="I52" s="47">
        <f t="shared" si="7"/>
        <v>1668.6499999999999</v>
      </c>
      <c r="J52" s="47">
        <f t="shared" si="7"/>
        <v>0</v>
      </c>
      <c r="K52" s="47">
        <f t="shared" si="7"/>
        <v>2068.15</v>
      </c>
      <c r="M52" s="42">
        <f>E52/$E$52</f>
        <v>1</v>
      </c>
      <c r="N52" s="42">
        <f t="shared" ref="N52:S52" si="8">F52/$E$52</f>
        <v>0</v>
      </c>
      <c r="O52" s="42">
        <f t="shared" si="8"/>
        <v>0.87132630187080973</v>
      </c>
      <c r="P52" s="42">
        <f t="shared" si="8"/>
        <v>0</v>
      </c>
      <c r="Q52" s="42">
        <f t="shared" si="8"/>
        <v>5.7458618706720511E-2</v>
      </c>
      <c r="R52" s="42">
        <f t="shared" si="8"/>
        <v>0</v>
      </c>
      <c r="S52" s="42">
        <f t="shared" si="8"/>
        <v>7.1215079422469685E-2</v>
      </c>
    </row>
  </sheetData>
  <mergeCells count="48">
    <mergeCell ref="C49:D49"/>
    <mergeCell ref="C50:D50"/>
    <mergeCell ref="C51:D51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3:K3"/>
    <mergeCell ref="A4:K4"/>
    <mergeCell ref="A5:K5"/>
    <mergeCell ref="B7:C7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FF03-B2E4-45C9-82CE-9A0D26A559CD}">
  <sheetPr>
    <outlinePr summaryBelow="0"/>
  </sheetPr>
  <dimension ref="A1:D175"/>
  <sheetViews>
    <sheetView showGridLines="0" workbookViewId="0">
      <selection activeCell="D10" sqref="D10"/>
    </sheetView>
  </sheetViews>
  <sheetFormatPr baseColWidth="10" defaultColWidth="9.140625" defaultRowHeight="12.75" outlineLevelRow="1" x14ac:dyDescent="0.2"/>
  <cols>
    <col min="1" max="2" width="9.140625" style="16"/>
    <col min="3" max="3" width="9.28515625" style="16" bestFit="1" customWidth="1"/>
    <col min="4" max="4" width="9.140625" style="16" bestFit="1" customWidth="1"/>
    <col min="5" max="16384" width="9.140625" style="16"/>
  </cols>
  <sheetData>
    <row r="1" spans="1:4" ht="22.5" x14ac:dyDescent="0.2">
      <c r="A1" s="15" t="s">
        <v>0</v>
      </c>
    </row>
    <row r="3" spans="1:4" ht="10.5" customHeight="1" x14ac:dyDescent="0.2">
      <c r="A3" s="66" t="s">
        <v>1</v>
      </c>
      <c r="B3" s="66"/>
      <c r="C3" s="66"/>
      <c r="D3" s="66"/>
    </row>
    <row r="4" spans="1:4" ht="10.5" customHeight="1" x14ac:dyDescent="0.2">
      <c r="A4" s="67" t="s">
        <v>2</v>
      </c>
      <c r="B4" s="67"/>
      <c r="C4" s="67"/>
      <c r="D4" s="67"/>
    </row>
    <row r="5" spans="1:4" ht="10.5" customHeight="1" x14ac:dyDescent="0.2">
      <c r="A5" s="67" t="s">
        <v>3</v>
      </c>
      <c r="B5" s="67"/>
      <c r="C5" s="67"/>
      <c r="D5" s="67"/>
    </row>
    <row r="7" spans="1:4" ht="63.75" x14ac:dyDescent="0.2">
      <c r="A7" s="17" t="s">
        <v>5</v>
      </c>
      <c r="B7" s="17" t="s">
        <v>6</v>
      </c>
      <c r="C7" s="18" t="s">
        <v>14</v>
      </c>
      <c r="D7" s="18" t="s">
        <v>264</v>
      </c>
    </row>
    <row r="8" spans="1:4" collapsed="1" x14ac:dyDescent="0.2">
      <c r="A8" s="68" t="s">
        <v>7</v>
      </c>
      <c r="B8" s="68"/>
      <c r="C8" s="19" t="s">
        <v>15</v>
      </c>
      <c r="D8" s="20" t="s">
        <v>265</v>
      </c>
    </row>
    <row r="9" spans="1:4" x14ac:dyDescent="0.2">
      <c r="A9" s="65" t="s">
        <v>23</v>
      </c>
      <c r="B9" s="65"/>
      <c r="C9" s="19" t="s">
        <v>24</v>
      </c>
      <c r="D9" s="20" t="s">
        <v>299</v>
      </c>
    </row>
    <row r="10" spans="1:4" ht="18" outlineLevel="1" x14ac:dyDescent="0.2">
      <c r="A10" s="22"/>
      <c r="B10" s="22" t="s">
        <v>9</v>
      </c>
      <c r="C10" s="23" t="s">
        <v>25</v>
      </c>
      <c r="D10" s="24" t="s">
        <v>295</v>
      </c>
    </row>
    <row r="11" spans="1:4" outlineLevel="1" x14ac:dyDescent="0.2">
      <c r="A11" s="21"/>
      <c r="B11" s="21" t="s">
        <v>11</v>
      </c>
      <c r="C11" s="25" t="s">
        <v>26</v>
      </c>
      <c r="D11" s="26" t="s">
        <v>284</v>
      </c>
    </row>
    <row r="12" spans="1:4" ht="18" outlineLevel="1" x14ac:dyDescent="0.2">
      <c r="A12" s="22"/>
      <c r="B12" s="22" t="s">
        <v>13</v>
      </c>
      <c r="C12" s="23" t="s">
        <v>27</v>
      </c>
      <c r="D12" s="24" t="s">
        <v>300</v>
      </c>
    </row>
    <row r="13" spans="1:4" x14ac:dyDescent="0.2">
      <c r="A13" s="65" t="s">
        <v>29</v>
      </c>
      <c r="B13" s="65"/>
      <c r="C13" s="19" t="s">
        <v>30</v>
      </c>
      <c r="D13" s="20" t="s">
        <v>275</v>
      </c>
    </row>
    <row r="14" spans="1:4" ht="18" outlineLevel="1" x14ac:dyDescent="0.2">
      <c r="A14" s="22"/>
      <c r="B14" s="22" t="s">
        <v>9</v>
      </c>
      <c r="C14" s="23" t="s">
        <v>31</v>
      </c>
      <c r="D14" s="24" t="s">
        <v>301</v>
      </c>
    </row>
    <row r="15" spans="1:4" outlineLevel="1" x14ac:dyDescent="0.2">
      <c r="A15" s="21"/>
      <c r="B15" s="21" t="s">
        <v>11</v>
      </c>
      <c r="C15" s="25" t="s">
        <v>32</v>
      </c>
      <c r="D15" s="26" t="s">
        <v>302</v>
      </c>
    </row>
    <row r="16" spans="1:4" ht="18" outlineLevel="1" x14ac:dyDescent="0.2">
      <c r="A16" s="22"/>
      <c r="B16" s="22" t="s">
        <v>13</v>
      </c>
      <c r="C16" s="23" t="s">
        <v>33</v>
      </c>
      <c r="D16" s="24" t="s">
        <v>303</v>
      </c>
    </row>
    <row r="17" spans="1:4" x14ac:dyDescent="0.2">
      <c r="A17" s="65" t="s">
        <v>35</v>
      </c>
      <c r="B17" s="65"/>
      <c r="C17" s="19" t="s">
        <v>36</v>
      </c>
      <c r="D17" s="20" t="s">
        <v>304</v>
      </c>
    </row>
    <row r="18" spans="1:4" ht="18" outlineLevel="1" x14ac:dyDescent="0.2">
      <c r="A18" s="22"/>
      <c r="B18" s="22" t="s">
        <v>9</v>
      </c>
      <c r="C18" s="23" t="s">
        <v>37</v>
      </c>
      <c r="D18" s="24" t="s">
        <v>305</v>
      </c>
    </row>
    <row r="19" spans="1:4" outlineLevel="1" x14ac:dyDescent="0.2">
      <c r="A19" s="21"/>
      <c r="B19" s="21" t="s">
        <v>11</v>
      </c>
      <c r="C19" s="25" t="s">
        <v>38</v>
      </c>
      <c r="D19" s="26" t="s">
        <v>306</v>
      </c>
    </row>
    <row r="20" spans="1:4" ht="18" outlineLevel="1" x14ac:dyDescent="0.2">
      <c r="A20" s="22"/>
      <c r="B20" s="22" t="s">
        <v>13</v>
      </c>
      <c r="C20" s="23" t="s">
        <v>39</v>
      </c>
      <c r="D20" s="24" t="s">
        <v>278</v>
      </c>
    </row>
    <row r="21" spans="1:4" x14ac:dyDescent="0.2">
      <c r="A21" s="65" t="s">
        <v>41</v>
      </c>
      <c r="B21" s="65"/>
      <c r="C21" s="19" t="s">
        <v>42</v>
      </c>
      <c r="D21" s="20" t="s">
        <v>307</v>
      </c>
    </row>
    <row r="22" spans="1:4" ht="18" outlineLevel="1" x14ac:dyDescent="0.2">
      <c r="A22" s="22"/>
      <c r="B22" s="22" t="s">
        <v>9</v>
      </c>
      <c r="C22" s="23" t="s">
        <v>43</v>
      </c>
      <c r="D22" s="24" t="s">
        <v>281</v>
      </c>
    </row>
    <row r="23" spans="1:4" outlineLevel="1" x14ac:dyDescent="0.2">
      <c r="A23" s="21"/>
      <c r="B23" s="21" t="s">
        <v>11</v>
      </c>
      <c r="C23" s="25" t="s">
        <v>44</v>
      </c>
      <c r="D23" s="26" t="s">
        <v>308</v>
      </c>
    </row>
    <row r="24" spans="1:4" ht="18" outlineLevel="1" x14ac:dyDescent="0.2">
      <c r="A24" s="22"/>
      <c r="B24" s="22" t="s">
        <v>13</v>
      </c>
      <c r="C24" s="23" t="s">
        <v>45</v>
      </c>
      <c r="D24" s="24" t="s">
        <v>278</v>
      </c>
    </row>
    <row r="25" spans="1:4" x14ac:dyDescent="0.2">
      <c r="A25" s="65" t="s">
        <v>47</v>
      </c>
      <c r="B25" s="65"/>
      <c r="C25" s="19" t="s">
        <v>48</v>
      </c>
      <c r="D25" s="20" t="s">
        <v>309</v>
      </c>
    </row>
    <row r="26" spans="1:4" ht="18" outlineLevel="1" x14ac:dyDescent="0.2">
      <c r="A26" s="22"/>
      <c r="B26" s="22" t="s">
        <v>9</v>
      </c>
      <c r="C26" s="23" t="s">
        <v>49</v>
      </c>
      <c r="D26" s="24" t="s">
        <v>310</v>
      </c>
    </row>
    <row r="27" spans="1:4" outlineLevel="1" x14ac:dyDescent="0.2">
      <c r="A27" s="21"/>
      <c r="B27" s="21" t="s">
        <v>11</v>
      </c>
      <c r="C27" s="25" t="s">
        <v>50</v>
      </c>
      <c r="D27" s="26" t="s">
        <v>308</v>
      </c>
    </row>
    <row r="28" spans="1:4" ht="18" outlineLevel="1" x14ac:dyDescent="0.2">
      <c r="A28" s="22"/>
      <c r="B28" s="22" t="s">
        <v>13</v>
      </c>
      <c r="C28" s="23" t="s">
        <v>51</v>
      </c>
      <c r="D28" s="24" t="s">
        <v>311</v>
      </c>
    </row>
    <row r="29" spans="1:4" x14ac:dyDescent="0.2">
      <c r="A29" s="65" t="s">
        <v>53</v>
      </c>
      <c r="B29" s="65"/>
      <c r="C29" s="19" t="s">
        <v>54</v>
      </c>
      <c r="D29" s="20" t="s">
        <v>312</v>
      </c>
    </row>
    <row r="30" spans="1:4" ht="18" outlineLevel="1" x14ac:dyDescent="0.2">
      <c r="A30" s="22"/>
      <c r="B30" s="22" t="s">
        <v>9</v>
      </c>
      <c r="C30" s="23" t="s">
        <v>55</v>
      </c>
      <c r="D30" s="24" t="s">
        <v>313</v>
      </c>
    </row>
    <row r="31" spans="1:4" outlineLevel="1" x14ac:dyDescent="0.2">
      <c r="A31" s="21"/>
      <c r="B31" s="21" t="s">
        <v>11</v>
      </c>
      <c r="C31" s="25" t="s">
        <v>56</v>
      </c>
      <c r="D31" s="26" t="s">
        <v>308</v>
      </c>
    </row>
    <row r="32" spans="1:4" x14ac:dyDescent="0.2">
      <c r="A32" s="69" t="s">
        <v>58</v>
      </c>
      <c r="B32" s="69"/>
      <c r="C32" s="19" t="s">
        <v>59</v>
      </c>
      <c r="D32" s="20" t="s">
        <v>314</v>
      </c>
    </row>
    <row r="33" spans="1:4" ht="18" outlineLevel="1" x14ac:dyDescent="0.2">
      <c r="A33" s="21"/>
      <c r="B33" s="21" t="s">
        <v>9</v>
      </c>
      <c r="C33" s="25" t="s">
        <v>60</v>
      </c>
      <c r="D33" s="26" t="s">
        <v>266</v>
      </c>
    </row>
    <row r="34" spans="1:4" outlineLevel="1" x14ac:dyDescent="0.2">
      <c r="A34" s="22"/>
      <c r="B34" s="22" t="s">
        <v>11</v>
      </c>
      <c r="C34" s="23" t="s">
        <v>61</v>
      </c>
      <c r="D34" s="24" t="s">
        <v>276</v>
      </c>
    </row>
    <row r="35" spans="1:4" ht="18" outlineLevel="1" x14ac:dyDescent="0.2">
      <c r="A35" s="21"/>
      <c r="B35" s="21" t="s">
        <v>13</v>
      </c>
      <c r="C35" s="25" t="s">
        <v>62</v>
      </c>
      <c r="D35" s="26" t="s">
        <v>315</v>
      </c>
    </row>
    <row r="36" spans="1:4" x14ac:dyDescent="0.2">
      <c r="A36" s="69" t="s">
        <v>64</v>
      </c>
      <c r="B36" s="69"/>
      <c r="C36" s="19" t="s">
        <v>65</v>
      </c>
      <c r="D36" s="20" t="s">
        <v>316</v>
      </c>
    </row>
    <row r="37" spans="1:4" ht="18" outlineLevel="1" x14ac:dyDescent="0.2">
      <c r="A37" s="21"/>
      <c r="B37" s="21" t="s">
        <v>9</v>
      </c>
      <c r="C37" s="25" t="s">
        <v>65</v>
      </c>
      <c r="D37" s="26" t="s">
        <v>316</v>
      </c>
    </row>
    <row r="38" spans="1:4" x14ac:dyDescent="0.2">
      <c r="A38" s="69" t="s">
        <v>67</v>
      </c>
      <c r="B38" s="69"/>
      <c r="C38" s="19" t="s">
        <v>68</v>
      </c>
      <c r="D38" s="20" t="s">
        <v>317</v>
      </c>
    </row>
    <row r="39" spans="1:4" ht="18" outlineLevel="1" x14ac:dyDescent="0.2">
      <c r="A39" s="21"/>
      <c r="B39" s="21" t="s">
        <v>9</v>
      </c>
      <c r="C39" s="25" t="s">
        <v>69</v>
      </c>
      <c r="D39" s="26" t="s">
        <v>318</v>
      </c>
    </row>
    <row r="40" spans="1:4" outlineLevel="1" x14ac:dyDescent="0.2">
      <c r="A40" s="22"/>
      <c r="B40" s="22" t="s">
        <v>11</v>
      </c>
      <c r="C40" s="23" t="s">
        <v>70</v>
      </c>
      <c r="D40" s="24" t="s">
        <v>302</v>
      </c>
    </row>
    <row r="41" spans="1:4" ht="18" outlineLevel="1" x14ac:dyDescent="0.2">
      <c r="A41" s="21"/>
      <c r="B41" s="21" t="s">
        <v>13</v>
      </c>
      <c r="C41" s="25" t="s">
        <v>71</v>
      </c>
      <c r="D41" s="26" t="s">
        <v>284</v>
      </c>
    </row>
    <row r="42" spans="1:4" x14ac:dyDescent="0.2">
      <c r="A42" s="69" t="s">
        <v>73</v>
      </c>
      <c r="B42" s="69"/>
      <c r="C42" s="19" t="s">
        <v>74</v>
      </c>
      <c r="D42" s="20" t="s">
        <v>319</v>
      </c>
    </row>
    <row r="43" spans="1:4" ht="18" outlineLevel="1" x14ac:dyDescent="0.2">
      <c r="A43" s="21"/>
      <c r="B43" s="21" t="s">
        <v>9</v>
      </c>
      <c r="C43" s="25" t="s">
        <v>75</v>
      </c>
      <c r="D43" s="26" t="s">
        <v>320</v>
      </c>
    </row>
    <row r="44" spans="1:4" outlineLevel="1" x14ac:dyDescent="0.2">
      <c r="A44" s="22"/>
      <c r="B44" s="22" t="s">
        <v>11</v>
      </c>
      <c r="C44" s="23" t="s">
        <v>76</v>
      </c>
      <c r="D44" s="24" t="s">
        <v>276</v>
      </c>
    </row>
    <row r="45" spans="1:4" ht="18" outlineLevel="1" x14ac:dyDescent="0.2">
      <c r="A45" s="21"/>
      <c r="B45" s="21" t="s">
        <v>13</v>
      </c>
      <c r="C45" s="25" t="s">
        <v>77</v>
      </c>
      <c r="D45" s="26" t="s">
        <v>321</v>
      </c>
    </row>
    <row r="46" spans="1:4" x14ac:dyDescent="0.2">
      <c r="A46" s="69" t="s">
        <v>79</v>
      </c>
      <c r="B46" s="69"/>
      <c r="C46" s="19" t="s">
        <v>80</v>
      </c>
      <c r="D46" s="20" t="s">
        <v>269</v>
      </c>
    </row>
    <row r="47" spans="1:4" ht="18" outlineLevel="1" x14ac:dyDescent="0.2">
      <c r="A47" s="21"/>
      <c r="B47" s="21" t="s">
        <v>9</v>
      </c>
      <c r="C47" s="25" t="s">
        <v>81</v>
      </c>
      <c r="D47" s="26" t="s">
        <v>301</v>
      </c>
    </row>
    <row r="48" spans="1:4" outlineLevel="1" x14ac:dyDescent="0.2">
      <c r="A48" s="22"/>
      <c r="B48" s="22" t="s">
        <v>11</v>
      </c>
      <c r="C48" s="23" t="s">
        <v>82</v>
      </c>
      <c r="D48" s="24" t="s">
        <v>308</v>
      </c>
    </row>
    <row r="49" spans="1:4" ht="18" outlineLevel="1" x14ac:dyDescent="0.2">
      <c r="A49" s="21"/>
      <c r="B49" s="21" t="s">
        <v>13</v>
      </c>
      <c r="C49" s="25" t="s">
        <v>83</v>
      </c>
      <c r="D49" s="26" t="s">
        <v>308</v>
      </c>
    </row>
    <row r="50" spans="1:4" x14ac:dyDescent="0.2">
      <c r="A50" s="69" t="s">
        <v>85</v>
      </c>
      <c r="B50" s="69"/>
      <c r="C50" s="19" t="s">
        <v>86</v>
      </c>
      <c r="D50" s="20" t="s">
        <v>291</v>
      </c>
    </row>
    <row r="51" spans="1:4" ht="18" outlineLevel="1" x14ac:dyDescent="0.2">
      <c r="A51" s="21"/>
      <c r="B51" s="21" t="s">
        <v>9</v>
      </c>
      <c r="C51" s="25" t="s">
        <v>87</v>
      </c>
      <c r="D51" s="26" t="s">
        <v>322</v>
      </c>
    </row>
    <row r="52" spans="1:4" outlineLevel="1" x14ac:dyDescent="0.2">
      <c r="A52" s="22"/>
      <c r="B52" s="22" t="s">
        <v>11</v>
      </c>
      <c r="C52" s="23" t="s">
        <v>56</v>
      </c>
      <c r="D52" s="24" t="s">
        <v>308</v>
      </c>
    </row>
    <row r="53" spans="1:4" ht="18" outlineLevel="1" x14ac:dyDescent="0.2">
      <c r="A53" s="21"/>
      <c r="B53" s="21" t="s">
        <v>13</v>
      </c>
      <c r="C53" s="25" t="s">
        <v>88</v>
      </c>
      <c r="D53" s="26" t="s">
        <v>284</v>
      </c>
    </row>
    <row r="54" spans="1:4" x14ac:dyDescent="0.2">
      <c r="A54" s="69" t="s">
        <v>90</v>
      </c>
      <c r="B54" s="69"/>
      <c r="C54" s="19" t="s">
        <v>91</v>
      </c>
      <c r="D54" s="20" t="s">
        <v>323</v>
      </c>
    </row>
    <row r="55" spans="1:4" ht="18" outlineLevel="1" x14ac:dyDescent="0.2">
      <c r="A55" s="21"/>
      <c r="B55" s="21" t="s">
        <v>9</v>
      </c>
      <c r="C55" s="25" t="s">
        <v>92</v>
      </c>
      <c r="D55" s="26" t="s">
        <v>324</v>
      </c>
    </row>
    <row r="56" spans="1:4" outlineLevel="1" x14ac:dyDescent="0.2">
      <c r="A56" s="22"/>
      <c r="B56" s="22" t="s">
        <v>11</v>
      </c>
      <c r="C56" s="23" t="s">
        <v>93</v>
      </c>
      <c r="D56" s="24" t="s">
        <v>325</v>
      </c>
    </row>
    <row r="57" spans="1:4" ht="18" outlineLevel="1" x14ac:dyDescent="0.2">
      <c r="A57" s="21"/>
      <c r="B57" s="21" t="s">
        <v>13</v>
      </c>
      <c r="C57" s="25" t="s">
        <v>94</v>
      </c>
      <c r="D57" s="26" t="s">
        <v>326</v>
      </c>
    </row>
    <row r="58" spans="1:4" x14ac:dyDescent="0.2">
      <c r="A58" s="69" t="s">
        <v>96</v>
      </c>
      <c r="B58" s="69"/>
      <c r="C58" s="19" t="s">
        <v>97</v>
      </c>
      <c r="D58" s="20" t="s">
        <v>327</v>
      </c>
    </row>
    <row r="59" spans="1:4" ht="18" outlineLevel="1" x14ac:dyDescent="0.2">
      <c r="A59" s="21"/>
      <c r="B59" s="21" t="s">
        <v>9</v>
      </c>
      <c r="C59" s="25" t="s">
        <v>98</v>
      </c>
      <c r="D59" s="26" t="s">
        <v>328</v>
      </c>
    </row>
    <row r="60" spans="1:4" outlineLevel="1" x14ac:dyDescent="0.2">
      <c r="A60" s="22"/>
      <c r="B60" s="22" t="s">
        <v>11</v>
      </c>
      <c r="C60" s="23" t="s">
        <v>99</v>
      </c>
      <c r="D60" s="24" t="s">
        <v>329</v>
      </c>
    </row>
    <row r="61" spans="1:4" ht="18" outlineLevel="1" x14ac:dyDescent="0.2">
      <c r="A61" s="21"/>
      <c r="B61" s="21" t="s">
        <v>13</v>
      </c>
      <c r="C61" s="25" t="s">
        <v>100</v>
      </c>
      <c r="D61" s="26" t="s">
        <v>275</v>
      </c>
    </row>
    <row r="62" spans="1:4" x14ac:dyDescent="0.2">
      <c r="A62" s="69" t="s">
        <v>102</v>
      </c>
      <c r="B62" s="69"/>
      <c r="C62" s="19" t="s">
        <v>103</v>
      </c>
      <c r="D62" s="20" t="s">
        <v>330</v>
      </c>
    </row>
    <row r="63" spans="1:4" ht="18" outlineLevel="1" x14ac:dyDescent="0.2">
      <c r="A63" s="21"/>
      <c r="B63" s="21" t="s">
        <v>9</v>
      </c>
      <c r="C63" s="25" t="s">
        <v>104</v>
      </c>
      <c r="D63" s="26" t="s">
        <v>331</v>
      </c>
    </row>
    <row r="64" spans="1:4" outlineLevel="1" x14ac:dyDescent="0.2">
      <c r="A64" s="22"/>
      <c r="B64" s="22" t="s">
        <v>11</v>
      </c>
      <c r="C64" s="23" t="s">
        <v>105</v>
      </c>
      <c r="D64" s="24" t="s">
        <v>278</v>
      </c>
    </row>
    <row r="65" spans="1:4" ht="18" outlineLevel="1" x14ac:dyDescent="0.2">
      <c r="A65" s="21"/>
      <c r="B65" s="21" t="s">
        <v>13</v>
      </c>
      <c r="C65" s="25" t="s">
        <v>106</v>
      </c>
      <c r="D65" s="26" t="s">
        <v>332</v>
      </c>
    </row>
    <row r="66" spans="1:4" x14ac:dyDescent="0.2">
      <c r="A66" s="69" t="s">
        <v>108</v>
      </c>
      <c r="B66" s="69"/>
      <c r="C66" s="19" t="s">
        <v>109</v>
      </c>
      <c r="D66" s="20" t="s">
        <v>333</v>
      </c>
    </row>
    <row r="67" spans="1:4" ht="18" outlineLevel="1" x14ac:dyDescent="0.2">
      <c r="A67" s="21"/>
      <c r="B67" s="21" t="s">
        <v>9</v>
      </c>
      <c r="C67" s="25" t="s">
        <v>110</v>
      </c>
      <c r="D67" s="26" t="s">
        <v>334</v>
      </c>
    </row>
    <row r="68" spans="1:4" outlineLevel="1" x14ac:dyDescent="0.2">
      <c r="A68" s="22"/>
      <c r="B68" s="22" t="s">
        <v>11</v>
      </c>
      <c r="C68" s="23" t="s">
        <v>111</v>
      </c>
      <c r="D68" s="24" t="s">
        <v>287</v>
      </c>
    </row>
    <row r="69" spans="1:4" ht="18" outlineLevel="1" x14ac:dyDescent="0.2">
      <c r="A69" s="21"/>
      <c r="B69" s="21" t="s">
        <v>13</v>
      </c>
      <c r="C69" s="25" t="s">
        <v>112</v>
      </c>
      <c r="D69" s="26" t="s">
        <v>335</v>
      </c>
    </row>
    <row r="70" spans="1:4" x14ac:dyDescent="0.2">
      <c r="A70" s="69" t="s">
        <v>114</v>
      </c>
      <c r="B70" s="69"/>
      <c r="C70" s="19" t="s">
        <v>115</v>
      </c>
      <c r="D70" s="20" t="s">
        <v>271</v>
      </c>
    </row>
    <row r="71" spans="1:4" ht="18" outlineLevel="1" x14ac:dyDescent="0.2">
      <c r="A71" s="21"/>
      <c r="B71" s="21" t="s">
        <v>9</v>
      </c>
      <c r="C71" s="25" t="s">
        <v>116</v>
      </c>
      <c r="D71" s="26" t="s">
        <v>312</v>
      </c>
    </row>
    <row r="72" spans="1:4" outlineLevel="1" x14ac:dyDescent="0.2">
      <c r="A72" s="22"/>
      <c r="B72" s="22" t="s">
        <v>11</v>
      </c>
      <c r="C72" s="23" t="s">
        <v>82</v>
      </c>
      <c r="D72" s="24" t="s">
        <v>308</v>
      </c>
    </row>
    <row r="73" spans="1:4" ht="18" outlineLevel="1" x14ac:dyDescent="0.2">
      <c r="A73" s="21"/>
      <c r="B73" s="21" t="s">
        <v>13</v>
      </c>
      <c r="C73" s="25" t="s">
        <v>117</v>
      </c>
      <c r="D73" s="26" t="s">
        <v>336</v>
      </c>
    </row>
    <row r="74" spans="1:4" x14ac:dyDescent="0.2">
      <c r="A74" s="69" t="s">
        <v>119</v>
      </c>
      <c r="B74" s="69"/>
      <c r="C74" s="19" t="s">
        <v>120</v>
      </c>
      <c r="D74" s="20" t="s">
        <v>337</v>
      </c>
    </row>
    <row r="75" spans="1:4" ht="18" outlineLevel="1" x14ac:dyDescent="0.2">
      <c r="A75" s="21"/>
      <c r="B75" s="21" t="s">
        <v>9</v>
      </c>
      <c r="C75" s="25" t="s">
        <v>121</v>
      </c>
      <c r="D75" s="26" t="s">
        <v>338</v>
      </c>
    </row>
    <row r="76" spans="1:4" outlineLevel="1" x14ac:dyDescent="0.2">
      <c r="A76" s="22"/>
      <c r="B76" s="22" t="s">
        <v>11</v>
      </c>
      <c r="C76" s="23" t="s">
        <v>122</v>
      </c>
      <c r="D76" s="24" t="s">
        <v>308</v>
      </c>
    </row>
    <row r="77" spans="1:4" ht="18" outlineLevel="1" x14ac:dyDescent="0.2">
      <c r="A77" s="21"/>
      <c r="B77" s="21" t="s">
        <v>13</v>
      </c>
      <c r="C77" s="25" t="s">
        <v>123</v>
      </c>
      <c r="D77" s="26" t="s">
        <v>302</v>
      </c>
    </row>
    <row r="78" spans="1:4" x14ac:dyDescent="0.2">
      <c r="A78" s="69" t="s">
        <v>125</v>
      </c>
      <c r="B78" s="69"/>
      <c r="C78" s="19" t="s">
        <v>126</v>
      </c>
      <c r="D78" s="20" t="s">
        <v>339</v>
      </c>
    </row>
    <row r="79" spans="1:4" ht="18" outlineLevel="1" x14ac:dyDescent="0.2">
      <c r="A79" s="21"/>
      <c r="B79" s="21" t="s">
        <v>9</v>
      </c>
      <c r="C79" s="25" t="s">
        <v>127</v>
      </c>
      <c r="D79" s="26" t="s">
        <v>340</v>
      </c>
    </row>
    <row r="80" spans="1:4" outlineLevel="1" x14ac:dyDescent="0.2">
      <c r="A80" s="22"/>
      <c r="B80" s="22" t="s">
        <v>11</v>
      </c>
      <c r="C80" s="23" t="s">
        <v>128</v>
      </c>
      <c r="D80" s="24" t="s">
        <v>311</v>
      </c>
    </row>
    <row r="81" spans="1:4" ht="18" outlineLevel="1" x14ac:dyDescent="0.2">
      <c r="A81" s="21"/>
      <c r="B81" s="21" t="s">
        <v>13</v>
      </c>
      <c r="C81" s="25" t="s">
        <v>129</v>
      </c>
      <c r="D81" s="26" t="s">
        <v>300</v>
      </c>
    </row>
    <row r="82" spans="1:4" x14ac:dyDescent="0.2">
      <c r="A82" s="69" t="s">
        <v>131</v>
      </c>
      <c r="B82" s="69"/>
      <c r="C82" s="19" t="s">
        <v>132</v>
      </c>
      <c r="D82" s="20" t="s">
        <v>341</v>
      </c>
    </row>
    <row r="83" spans="1:4" ht="18" outlineLevel="1" x14ac:dyDescent="0.2">
      <c r="A83" s="21"/>
      <c r="B83" s="21" t="s">
        <v>9</v>
      </c>
      <c r="C83" s="25" t="s">
        <v>133</v>
      </c>
      <c r="D83" s="26" t="s">
        <v>287</v>
      </c>
    </row>
    <row r="84" spans="1:4" outlineLevel="1" x14ac:dyDescent="0.2">
      <c r="A84" s="22"/>
      <c r="B84" s="22" t="s">
        <v>11</v>
      </c>
      <c r="C84" s="23" t="s">
        <v>134</v>
      </c>
      <c r="D84" s="24" t="s">
        <v>342</v>
      </c>
    </row>
    <row r="85" spans="1:4" ht="18" outlineLevel="1" x14ac:dyDescent="0.2">
      <c r="A85" s="21"/>
      <c r="B85" s="21" t="s">
        <v>13</v>
      </c>
      <c r="C85" s="25" t="s">
        <v>134</v>
      </c>
      <c r="D85" s="26" t="s">
        <v>342</v>
      </c>
    </row>
    <row r="86" spans="1:4" x14ac:dyDescent="0.2">
      <c r="A86" s="69" t="s">
        <v>136</v>
      </c>
      <c r="B86" s="69"/>
      <c r="C86" s="19" t="s">
        <v>137</v>
      </c>
      <c r="D86" s="20" t="s">
        <v>273</v>
      </c>
    </row>
    <row r="87" spans="1:4" ht="18" outlineLevel="1" x14ac:dyDescent="0.2">
      <c r="A87" s="21"/>
      <c r="B87" s="21" t="s">
        <v>9</v>
      </c>
      <c r="C87" s="25" t="s">
        <v>137</v>
      </c>
      <c r="D87" s="26" t="s">
        <v>273</v>
      </c>
    </row>
    <row r="88" spans="1:4" x14ac:dyDescent="0.2">
      <c r="A88" s="69" t="s">
        <v>139</v>
      </c>
      <c r="B88" s="69"/>
      <c r="C88" s="19" t="s">
        <v>140</v>
      </c>
      <c r="D88" s="20" t="s">
        <v>343</v>
      </c>
    </row>
    <row r="89" spans="1:4" ht="18" outlineLevel="1" x14ac:dyDescent="0.2">
      <c r="A89" s="21"/>
      <c r="B89" s="21" t="s">
        <v>9</v>
      </c>
      <c r="C89" s="25" t="s">
        <v>141</v>
      </c>
      <c r="D89" s="26" t="s">
        <v>344</v>
      </c>
    </row>
    <row r="90" spans="1:4" outlineLevel="1" x14ac:dyDescent="0.2">
      <c r="A90" s="22"/>
      <c r="B90" s="22" t="s">
        <v>11</v>
      </c>
      <c r="C90" s="23" t="s">
        <v>142</v>
      </c>
      <c r="D90" s="24" t="s">
        <v>306</v>
      </c>
    </row>
    <row r="91" spans="1:4" ht="18" outlineLevel="1" x14ac:dyDescent="0.2">
      <c r="A91" s="21"/>
      <c r="B91" s="21" t="s">
        <v>13</v>
      </c>
      <c r="C91" s="25" t="s">
        <v>143</v>
      </c>
      <c r="D91" s="26" t="s">
        <v>306</v>
      </c>
    </row>
    <row r="92" spans="1:4" x14ac:dyDescent="0.2">
      <c r="A92" s="69" t="s">
        <v>145</v>
      </c>
      <c r="B92" s="69"/>
      <c r="C92" s="19" t="s">
        <v>146</v>
      </c>
      <c r="D92" s="20" t="s">
        <v>345</v>
      </c>
    </row>
    <row r="93" spans="1:4" ht="18" outlineLevel="1" x14ac:dyDescent="0.2">
      <c r="A93" s="21"/>
      <c r="B93" s="21" t="s">
        <v>9</v>
      </c>
      <c r="C93" s="25" t="s">
        <v>147</v>
      </c>
      <c r="D93" s="26" t="s">
        <v>346</v>
      </c>
    </row>
    <row r="94" spans="1:4" outlineLevel="1" x14ac:dyDescent="0.2">
      <c r="A94" s="22"/>
      <c r="B94" s="22" t="s">
        <v>11</v>
      </c>
      <c r="C94" s="23" t="s">
        <v>148</v>
      </c>
      <c r="D94" s="24" t="s">
        <v>347</v>
      </c>
    </row>
    <row r="95" spans="1:4" ht="18" outlineLevel="1" x14ac:dyDescent="0.2">
      <c r="A95" s="21"/>
      <c r="B95" s="21" t="s">
        <v>13</v>
      </c>
      <c r="C95" s="25" t="s">
        <v>149</v>
      </c>
      <c r="D95" s="26" t="s">
        <v>348</v>
      </c>
    </row>
    <row r="96" spans="1:4" x14ac:dyDescent="0.2">
      <c r="A96" s="69" t="s">
        <v>151</v>
      </c>
      <c r="B96" s="69"/>
      <c r="C96" s="19" t="s">
        <v>152</v>
      </c>
      <c r="D96" s="20" t="s">
        <v>272</v>
      </c>
    </row>
    <row r="97" spans="1:4" ht="18" outlineLevel="1" x14ac:dyDescent="0.2">
      <c r="A97" s="21"/>
      <c r="B97" s="21" t="s">
        <v>9</v>
      </c>
      <c r="C97" s="25" t="s">
        <v>153</v>
      </c>
      <c r="D97" s="26" t="s">
        <v>349</v>
      </c>
    </row>
    <row r="98" spans="1:4" outlineLevel="1" x14ac:dyDescent="0.2">
      <c r="A98" s="22"/>
      <c r="B98" s="22" t="s">
        <v>11</v>
      </c>
      <c r="C98" s="23" t="s">
        <v>154</v>
      </c>
      <c r="D98" s="24" t="s">
        <v>311</v>
      </c>
    </row>
    <row r="99" spans="1:4" ht="18" outlineLevel="1" x14ac:dyDescent="0.2">
      <c r="A99" s="21"/>
      <c r="B99" s="21" t="s">
        <v>13</v>
      </c>
      <c r="C99" s="25" t="s">
        <v>155</v>
      </c>
      <c r="D99" s="26" t="s">
        <v>348</v>
      </c>
    </row>
    <row r="100" spans="1:4" x14ac:dyDescent="0.2">
      <c r="A100" s="69" t="s">
        <v>157</v>
      </c>
      <c r="B100" s="69"/>
      <c r="C100" s="19" t="s">
        <v>158</v>
      </c>
      <c r="D100" s="20" t="s">
        <v>350</v>
      </c>
    </row>
    <row r="101" spans="1:4" ht="18" outlineLevel="1" x14ac:dyDescent="0.2">
      <c r="A101" s="21"/>
      <c r="B101" s="21" t="s">
        <v>9</v>
      </c>
      <c r="C101" s="25" t="s">
        <v>159</v>
      </c>
      <c r="D101" s="26" t="s">
        <v>351</v>
      </c>
    </row>
    <row r="102" spans="1:4" outlineLevel="1" x14ac:dyDescent="0.2">
      <c r="A102" s="22"/>
      <c r="B102" s="22" t="s">
        <v>11</v>
      </c>
      <c r="C102" s="23" t="s">
        <v>160</v>
      </c>
      <c r="D102" s="24" t="s">
        <v>303</v>
      </c>
    </row>
    <row r="103" spans="1:4" ht="18" outlineLevel="1" x14ac:dyDescent="0.2">
      <c r="A103" s="21"/>
      <c r="B103" s="21" t="s">
        <v>13</v>
      </c>
      <c r="C103" s="25" t="s">
        <v>161</v>
      </c>
      <c r="D103" s="26" t="s">
        <v>336</v>
      </c>
    </row>
    <row r="104" spans="1:4" x14ac:dyDescent="0.2">
      <c r="A104" s="69" t="s">
        <v>163</v>
      </c>
      <c r="B104" s="69"/>
      <c r="C104" s="19" t="s">
        <v>164</v>
      </c>
      <c r="D104" s="20" t="s">
        <v>277</v>
      </c>
    </row>
    <row r="105" spans="1:4" ht="18" outlineLevel="1" x14ac:dyDescent="0.2">
      <c r="A105" s="21"/>
      <c r="B105" s="21" t="s">
        <v>9</v>
      </c>
      <c r="C105" s="25" t="s">
        <v>165</v>
      </c>
      <c r="D105" s="26" t="s">
        <v>352</v>
      </c>
    </row>
    <row r="106" spans="1:4" outlineLevel="1" x14ac:dyDescent="0.2">
      <c r="A106" s="22"/>
      <c r="B106" s="22" t="s">
        <v>11</v>
      </c>
      <c r="C106" s="23" t="s">
        <v>166</v>
      </c>
      <c r="D106" s="24" t="s">
        <v>288</v>
      </c>
    </row>
    <row r="107" spans="1:4" ht="18" outlineLevel="1" x14ac:dyDescent="0.2">
      <c r="A107" s="21"/>
      <c r="B107" s="21" t="s">
        <v>13</v>
      </c>
      <c r="C107" s="25" t="s">
        <v>167</v>
      </c>
      <c r="D107" s="26" t="s">
        <v>321</v>
      </c>
    </row>
    <row r="108" spans="1:4" x14ac:dyDescent="0.2">
      <c r="A108" s="69" t="s">
        <v>169</v>
      </c>
      <c r="B108" s="69"/>
      <c r="C108" s="19" t="s">
        <v>170</v>
      </c>
      <c r="D108" s="20" t="s">
        <v>353</v>
      </c>
    </row>
    <row r="109" spans="1:4" ht="18" outlineLevel="1" x14ac:dyDescent="0.2">
      <c r="A109" s="21"/>
      <c r="B109" s="21" t="s">
        <v>9</v>
      </c>
      <c r="C109" s="25" t="s">
        <v>171</v>
      </c>
      <c r="D109" s="26" t="s">
        <v>354</v>
      </c>
    </row>
    <row r="110" spans="1:4" outlineLevel="1" x14ac:dyDescent="0.2">
      <c r="A110" s="22"/>
      <c r="B110" s="22" t="s">
        <v>11</v>
      </c>
      <c r="C110" s="23" t="s">
        <v>172</v>
      </c>
      <c r="D110" s="24" t="s">
        <v>303</v>
      </c>
    </row>
    <row r="111" spans="1:4" ht="18" outlineLevel="1" x14ac:dyDescent="0.2">
      <c r="A111" s="21"/>
      <c r="B111" s="21" t="s">
        <v>13</v>
      </c>
      <c r="C111" s="25" t="s">
        <v>173</v>
      </c>
      <c r="D111" s="26" t="s">
        <v>321</v>
      </c>
    </row>
    <row r="112" spans="1:4" x14ac:dyDescent="0.2">
      <c r="A112" s="69" t="s">
        <v>175</v>
      </c>
      <c r="B112" s="69"/>
      <c r="C112" s="19" t="s">
        <v>176</v>
      </c>
      <c r="D112" s="20" t="s">
        <v>290</v>
      </c>
    </row>
    <row r="113" spans="1:4" ht="18" outlineLevel="1" x14ac:dyDescent="0.2">
      <c r="A113" s="21"/>
      <c r="B113" s="21" t="s">
        <v>9</v>
      </c>
      <c r="C113" s="25" t="s">
        <v>177</v>
      </c>
      <c r="D113" s="26" t="s">
        <v>285</v>
      </c>
    </row>
    <row r="114" spans="1:4" outlineLevel="1" x14ac:dyDescent="0.2">
      <c r="A114" s="22"/>
      <c r="B114" s="22" t="s">
        <v>11</v>
      </c>
      <c r="C114" s="23" t="s">
        <v>178</v>
      </c>
      <c r="D114" s="24" t="s">
        <v>342</v>
      </c>
    </row>
    <row r="115" spans="1:4" ht="18" outlineLevel="1" x14ac:dyDescent="0.2">
      <c r="A115" s="21"/>
      <c r="B115" s="21" t="s">
        <v>13</v>
      </c>
      <c r="C115" s="25" t="s">
        <v>179</v>
      </c>
      <c r="D115" s="26" t="s">
        <v>308</v>
      </c>
    </row>
    <row r="116" spans="1:4" x14ac:dyDescent="0.2">
      <c r="A116" s="69" t="s">
        <v>181</v>
      </c>
      <c r="B116" s="69"/>
      <c r="C116" s="19" t="s">
        <v>182</v>
      </c>
      <c r="D116" s="20" t="s">
        <v>355</v>
      </c>
    </row>
    <row r="117" spans="1:4" ht="18" outlineLevel="1" x14ac:dyDescent="0.2">
      <c r="A117" s="21"/>
      <c r="B117" s="21" t="s">
        <v>9</v>
      </c>
      <c r="C117" s="25" t="s">
        <v>182</v>
      </c>
      <c r="D117" s="26" t="s">
        <v>355</v>
      </c>
    </row>
    <row r="118" spans="1:4" x14ac:dyDescent="0.2">
      <c r="A118" s="69" t="s">
        <v>184</v>
      </c>
      <c r="B118" s="69"/>
      <c r="C118" s="19" t="s">
        <v>185</v>
      </c>
      <c r="D118" s="20" t="s">
        <v>289</v>
      </c>
    </row>
    <row r="119" spans="1:4" outlineLevel="1" x14ac:dyDescent="0.2">
      <c r="A119" s="21"/>
      <c r="B119" s="21" t="s">
        <v>8</v>
      </c>
      <c r="C119" s="25" t="s">
        <v>16</v>
      </c>
      <c r="D119" s="26" t="s">
        <v>296</v>
      </c>
    </row>
    <row r="120" spans="1:4" ht="18" outlineLevel="1" x14ac:dyDescent="0.2">
      <c r="A120" s="22"/>
      <c r="B120" s="22" t="s">
        <v>9</v>
      </c>
      <c r="C120" s="23" t="s">
        <v>186</v>
      </c>
      <c r="D120" s="24" t="s">
        <v>270</v>
      </c>
    </row>
    <row r="121" spans="1:4" outlineLevel="1" x14ac:dyDescent="0.2">
      <c r="A121" s="21"/>
      <c r="B121" s="21" t="s">
        <v>10</v>
      </c>
      <c r="C121" s="25" t="s">
        <v>18</v>
      </c>
      <c r="D121" s="26" t="s">
        <v>286</v>
      </c>
    </row>
    <row r="122" spans="1:4" outlineLevel="1" x14ac:dyDescent="0.2">
      <c r="A122" s="22"/>
      <c r="B122" s="22" t="s">
        <v>11</v>
      </c>
      <c r="C122" s="23" t="s">
        <v>187</v>
      </c>
      <c r="D122" s="24" t="s">
        <v>279</v>
      </c>
    </row>
    <row r="123" spans="1:4" outlineLevel="1" x14ac:dyDescent="0.2">
      <c r="A123" s="21"/>
      <c r="B123" s="21" t="s">
        <v>12</v>
      </c>
      <c r="C123" s="25" t="s">
        <v>20</v>
      </c>
      <c r="D123" s="26" t="s">
        <v>356</v>
      </c>
    </row>
    <row r="124" spans="1:4" ht="18" outlineLevel="1" x14ac:dyDescent="0.2">
      <c r="A124" s="22"/>
      <c r="B124" s="22" t="s">
        <v>13</v>
      </c>
      <c r="C124" s="23" t="s">
        <v>188</v>
      </c>
      <c r="D124" s="24" t="s">
        <v>301</v>
      </c>
    </row>
    <row r="125" spans="1:4" x14ac:dyDescent="0.2">
      <c r="A125" s="65" t="s">
        <v>190</v>
      </c>
      <c r="B125" s="65"/>
      <c r="C125" s="19" t="s">
        <v>191</v>
      </c>
      <c r="D125" s="20" t="s">
        <v>283</v>
      </c>
    </row>
    <row r="126" spans="1:4" ht="18" outlineLevel="1" x14ac:dyDescent="0.2">
      <c r="A126" s="22"/>
      <c r="B126" s="22" t="s">
        <v>9</v>
      </c>
      <c r="C126" s="23" t="s">
        <v>192</v>
      </c>
      <c r="D126" s="24" t="s">
        <v>274</v>
      </c>
    </row>
    <row r="127" spans="1:4" outlineLevel="1" x14ac:dyDescent="0.2">
      <c r="A127" s="21"/>
      <c r="B127" s="21" t="s">
        <v>11</v>
      </c>
      <c r="C127" s="25" t="s">
        <v>193</v>
      </c>
      <c r="D127" s="26" t="s">
        <v>278</v>
      </c>
    </row>
    <row r="128" spans="1:4" ht="18" outlineLevel="1" x14ac:dyDescent="0.2">
      <c r="A128" s="22"/>
      <c r="B128" s="22" t="s">
        <v>13</v>
      </c>
      <c r="C128" s="23" t="s">
        <v>50</v>
      </c>
      <c r="D128" s="24" t="s">
        <v>308</v>
      </c>
    </row>
    <row r="129" spans="1:4" x14ac:dyDescent="0.2">
      <c r="A129" s="65" t="s">
        <v>195</v>
      </c>
      <c r="B129" s="65"/>
      <c r="C129" s="19" t="s">
        <v>196</v>
      </c>
      <c r="D129" s="20" t="s">
        <v>357</v>
      </c>
    </row>
    <row r="130" spans="1:4" ht="18" outlineLevel="1" x14ac:dyDescent="0.2">
      <c r="A130" s="22"/>
      <c r="B130" s="22" t="s">
        <v>9</v>
      </c>
      <c r="C130" s="23" t="s">
        <v>197</v>
      </c>
      <c r="D130" s="24" t="s">
        <v>358</v>
      </c>
    </row>
    <row r="131" spans="1:4" outlineLevel="1" x14ac:dyDescent="0.2">
      <c r="A131" s="21"/>
      <c r="B131" s="21" t="s">
        <v>11</v>
      </c>
      <c r="C131" s="25" t="s">
        <v>198</v>
      </c>
      <c r="D131" s="26" t="s">
        <v>355</v>
      </c>
    </row>
    <row r="132" spans="1:4" ht="18" outlineLevel="1" x14ac:dyDescent="0.2">
      <c r="A132" s="22"/>
      <c r="B132" s="22" t="s">
        <v>13</v>
      </c>
      <c r="C132" s="23" t="s">
        <v>199</v>
      </c>
      <c r="D132" s="24" t="s">
        <v>297</v>
      </c>
    </row>
    <row r="133" spans="1:4" x14ac:dyDescent="0.2">
      <c r="A133" s="65" t="s">
        <v>201</v>
      </c>
      <c r="B133" s="65"/>
      <c r="C133" s="19" t="s">
        <v>202</v>
      </c>
      <c r="D133" s="20" t="s">
        <v>359</v>
      </c>
    </row>
    <row r="134" spans="1:4" ht="18" outlineLevel="1" x14ac:dyDescent="0.2">
      <c r="A134" s="22"/>
      <c r="B134" s="22" t="s">
        <v>9</v>
      </c>
      <c r="C134" s="23" t="s">
        <v>203</v>
      </c>
      <c r="D134" s="24" t="s">
        <v>294</v>
      </c>
    </row>
    <row r="135" spans="1:4" outlineLevel="1" x14ac:dyDescent="0.2">
      <c r="A135" s="21"/>
      <c r="B135" s="21" t="s">
        <v>11</v>
      </c>
      <c r="C135" s="25" t="s">
        <v>204</v>
      </c>
      <c r="D135" s="26" t="s">
        <v>332</v>
      </c>
    </row>
    <row r="136" spans="1:4" ht="18" outlineLevel="1" x14ac:dyDescent="0.2">
      <c r="A136" s="22"/>
      <c r="B136" s="22" t="s">
        <v>13</v>
      </c>
      <c r="C136" s="23" t="s">
        <v>205</v>
      </c>
      <c r="D136" s="24" t="s">
        <v>284</v>
      </c>
    </row>
    <row r="137" spans="1:4" x14ac:dyDescent="0.2">
      <c r="A137" s="65" t="s">
        <v>207</v>
      </c>
      <c r="B137" s="65"/>
      <c r="C137" s="19" t="s">
        <v>208</v>
      </c>
      <c r="D137" s="20" t="s">
        <v>360</v>
      </c>
    </row>
    <row r="138" spans="1:4" ht="18" outlineLevel="1" x14ac:dyDescent="0.2">
      <c r="A138" s="22"/>
      <c r="B138" s="22" t="s">
        <v>9</v>
      </c>
      <c r="C138" s="23" t="s">
        <v>209</v>
      </c>
      <c r="D138" s="24" t="s">
        <v>361</v>
      </c>
    </row>
    <row r="139" spans="1:4" outlineLevel="1" x14ac:dyDescent="0.2">
      <c r="A139" s="21"/>
      <c r="B139" s="21" t="s">
        <v>11</v>
      </c>
      <c r="C139" s="25" t="s">
        <v>210</v>
      </c>
      <c r="D139" s="26" t="s">
        <v>280</v>
      </c>
    </row>
    <row r="140" spans="1:4" ht="18" outlineLevel="1" x14ac:dyDescent="0.2">
      <c r="A140" s="22"/>
      <c r="B140" s="22" t="s">
        <v>13</v>
      </c>
      <c r="C140" s="23" t="s">
        <v>211</v>
      </c>
      <c r="D140" s="24" t="s">
        <v>280</v>
      </c>
    </row>
    <row r="141" spans="1:4" x14ac:dyDescent="0.2">
      <c r="A141" s="65" t="s">
        <v>213</v>
      </c>
      <c r="B141" s="65"/>
      <c r="C141" s="19" t="s">
        <v>214</v>
      </c>
      <c r="D141" s="20" t="s">
        <v>293</v>
      </c>
    </row>
    <row r="142" spans="1:4" ht="18" outlineLevel="1" x14ac:dyDescent="0.2">
      <c r="A142" s="22"/>
      <c r="B142" s="22" t="s">
        <v>9</v>
      </c>
      <c r="C142" s="23" t="s">
        <v>215</v>
      </c>
      <c r="D142" s="24" t="s">
        <v>267</v>
      </c>
    </row>
    <row r="143" spans="1:4" ht="18" outlineLevel="1" x14ac:dyDescent="0.2">
      <c r="A143" s="21"/>
      <c r="B143" s="21" t="s">
        <v>13</v>
      </c>
      <c r="C143" s="25" t="s">
        <v>216</v>
      </c>
      <c r="D143" s="26" t="s">
        <v>332</v>
      </c>
    </row>
    <row r="144" spans="1:4" x14ac:dyDescent="0.2">
      <c r="A144" s="69" t="s">
        <v>218</v>
      </c>
      <c r="B144" s="69"/>
      <c r="C144" s="19" t="s">
        <v>219</v>
      </c>
      <c r="D144" s="20" t="s">
        <v>362</v>
      </c>
    </row>
    <row r="145" spans="1:4" ht="18" outlineLevel="1" x14ac:dyDescent="0.2">
      <c r="A145" s="21"/>
      <c r="B145" s="21" t="s">
        <v>9</v>
      </c>
      <c r="C145" s="25" t="s">
        <v>220</v>
      </c>
      <c r="D145" s="26" t="s">
        <v>363</v>
      </c>
    </row>
    <row r="146" spans="1:4" outlineLevel="1" x14ac:dyDescent="0.2">
      <c r="A146" s="22"/>
      <c r="B146" s="22" t="s">
        <v>11</v>
      </c>
      <c r="C146" s="23" t="s">
        <v>221</v>
      </c>
      <c r="D146" s="24" t="s">
        <v>336</v>
      </c>
    </row>
    <row r="147" spans="1:4" ht="18" outlineLevel="1" x14ac:dyDescent="0.2">
      <c r="A147" s="21"/>
      <c r="B147" s="21" t="s">
        <v>13</v>
      </c>
      <c r="C147" s="25" t="s">
        <v>222</v>
      </c>
      <c r="D147" s="26" t="s">
        <v>288</v>
      </c>
    </row>
    <row r="148" spans="1:4" x14ac:dyDescent="0.2">
      <c r="A148" s="69" t="s">
        <v>224</v>
      </c>
      <c r="B148" s="69"/>
      <c r="C148" s="19" t="s">
        <v>225</v>
      </c>
      <c r="D148" s="20" t="s">
        <v>345</v>
      </c>
    </row>
    <row r="149" spans="1:4" ht="18" outlineLevel="1" x14ac:dyDescent="0.2">
      <c r="A149" s="21"/>
      <c r="B149" s="21" t="s">
        <v>9</v>
      </c>
      <c r="C149" s="25" t="s">
        <v>226</v>
      </c>
      <c r="D149" s="26" t="s">
        <v>364</v>
      </c>
    </row>
    <row r="150" spans="1:4" outlineLevel="1" x14ac:dyDescent="0.2">
      <c r="A150" s="22"/>
      <c r="B150" s="22" t="s">
        <v>11</v>
      </c>
      <c r="C150" s="23" t="s">
        <v>227</v>
      </c>
      <c r="D150" s="24" t="s">
        <v>316</v>
      </c>
    </row>
    <row r="151" spans="1:4" ht="18" outlineLevel="1" x14ac:dyDescent="0.2">
      <c r="A151" s="21"/>
      <c r="B151" s="21" t="s">
        <v>13</v>
      </c>
      <c r="C151" s="25" t="s">
        <v>228</v>
      </c>
      <c r="D151" s="26" t="s">
        <v>268</v>
      </c>
    </row>
    <row r="152" spans="1:4" x14ac:dyDescent="0.2">
      <c r="A152" s="69" t="s">
        <v>230</v>
      </c>
      <c r="B152" s="69"/>
      <c r="C152" s="19" t="s">
        <v>231</v>
      </c>
      <c r="D152" s="20" t="s">
        <v>365</v>
      </c>
    </row>
    <row r="153" spans="1:4" ht="18" outlineLevel="1" x14ac:dyDescent="0.2">
      <c r="A153" s="21"/>
      <c r="B153" s="21" t="s">
        <v>9</v>
      </c>
      <c r="C153" s="25" t="s">
        <v>232</v>
      </c>
      <c r="D153" s="26" t="s">
        <v>270</v>
      </c>
    </row>
    <row r="154" spans="1:4" outlineLevel="1" x14ac:dyDescent="0.2">
      <c r="A154" s="22"/>
      <c r="B154" s="22" t="s">
        <v>11</v>
      </c>
      <c r="C154" s="23" t="s">
        <v>233</v>
      </c>
      <c r="D154" s="24" t="s">
        <v>348</v>
      </c>
    </row>
    <row r="155" spans="1:4" ht="18" outlineLevel="1" x14ac:dyDescent="0.2">
      <c r="A155" s="21"/>
      <c r="B155" s="21" t="s">
        <v>13</v>
      </c>
      <c r="C155" s="25" t="s">
        <v>234</v>
      </c>
      <c r="D155" s="26" t="s">
        <v>288</v>
      </c>
    </row>
    <row r="156" spans="1:4" x14ac:dyDescent="0.2">
      <c r="A156" s="69" t="s">
        <v>236</v>
      </c>
      <c r="B156" s="69"/>
      <c r="C156" s="19" t="s">
        <v>237</v>
      </c>
      <c r="D156" s="20" t="s">
        <v>283</v>
      </c>
    </row>
    <row r="157" spans="1:4" ht="18" outlineLevel="1" x14ac:dyDescent="0.2">
      <c r="A157" s="21"/>
      <c r="B157" s="21" t="s">
        <v>9</v>
      </c>
      <c r="C157" s="25" t="s">
        <v>238</v>
      </c>
      <c r="D157" s="26" t="s">
        <v>354</v>
      </c>
    </row>
    <row r="158" spans="1:4" outlineLevel="1" x14ac:dyDescent="0.2">
      <c r="A158" s="22"/>
      <c r="B158" s="22" t="s">
        <v>11</v>
      </c>
      <c r="C158" s="23" t="s">
        <v>239</v>
      </c>
      <c r="D158" s="24" t="s">
        <v>356</v>
      </c>
    </row>
    <row r="159" spans="1:4" ht="18" outlineLevel="1" x14ac:dyDescent="0.2">
      <c r="A159" s="21"/>
      <c r="B159" s="21" t="s">
        <v>13</v>
      </c>
      <c r="C159" s="25" t="s">
        <v>240</v>
      </c>
      <c r="D159" s="26" t="s">
        <v>306</v>
      </c>
    </row>
    <row r="160" spans="1:4" x14ac:dyDescent="0.2">
      <c r="A160" s="69" t="s">
        <v>242</v>
      </c>
      <c r="B160" s="69"/>
      <c r="C160" s="19" t="s">
        <v>243</v>
      </c>
      <c r="D160" s="20" t="s">
        <v>366</v>
      </c>
    </row>
    <row r="161" spans="1:4" ht="18" outlineLevel="1" x14ac:dyDescent="0.2">
      <c r="A161" s="21"/>
      <c r="B161" s="21" t="s">
        <v>9</v>
      </c>
      <c r="C161" s="25" t="s">
        <v>244</v>
      </c>
      <c r="D161" s="26" t="s">
        <v>358</v>
      </c>
    </row>
    <row r="162" spans="1:4" outlineLevel="1" x14ac:dyDescent="0.2">
      <c r="A162" s="22"/>
      <c r="B162" s="22" t="s">
        <v>11</v>
      </c>
      <c r="C162" s="23" t="s">
        <v>245</v>
      </c>
      <c r="D162" s="24" t="s">
        <v>355</v>
      </c>
    </row>
    <row r="163" spans="1:4" ht="18" outlineLevel="1" x14ac:dyDescent="0.2">
      <c r="A163" s="21"/>
      <c r="B163" s="21" t="s">
        <v>13</v>
      </c>
      <c r="C163" s="25" t="s">
        <v>246</v>
      </c>
      <c r="D163" s="26" t="s">
        <v>286</v>
      </c>
    </row>
    <row r="164" spans="1:4" x14ac:dyDescent="0.2">
      <c r="A164" s="69" t="s">
        <v>248</v>
      </c>
      <c r="B164" s="69"/>
      <c r="C164" s="19" t="s">
        <v>249</v>
      </c>
      <c r="D164" s="20" t="s">
        <v>282</v>
      </c>
    </row>
    <row r="165" spans="1:4" ht="18" outlineLevel="1" x14ac:dyDescent="0.2">
      <c r="A165" s="21"/>
      <c r="B165" s="21" t="s">
        <v>9</v>
      </c>
      <c r="C165" s="25" t="s">
        <v>250</v>
      </c>
      <c r="D165" s="26" t="s">
        <v>367</v>
      </c>
    </row>
    <row r="166" spans="1:4" outlineLevel="1" x14ac:dyDescent="0.2">
      <c r="A166" s="22"/>
      <c r="B166" s="22" t="s">
        <v>11</v>
      </c>
      <c r="C166" s="23" t="s">
        <v>251</v>
      </c>
      <c r="D166" s="24" t="s">
        <v>303</v>
      </c>
    </row>
    <row r="167" spans="1:4" ht="18" outlineLevel="1" x14ac:dyDescent="0.2">
      <c r="A167" s="21"/>
      <c r="B167" s="21" t="s">
        <v>13</v>
      </c>
      <c r="C167" s="25" t="s">
        <v>252</v>
      </c>
      <c r="D167" s="26" t="s">
        <v>303</v>
      </c>
    </row>
    <row r="168" spans="1:4" x14ac:dyDescent="0.2">
      <c r="A168" s="69" t="s">
        <v>254</v>
      </c>
      <c r="B168" s="69"/>
      <c r="C168" s="19" t="s">
        <v>255</v>
      </c>
      <c r="D168" s="20" t="s">
        <v>368</v>
      </c>
    </row>
    <row r="169" spans="1:4" ht="18" outlineLevel="1" x14ac:dyDescent="0.2">
      <c r="A169" s="21"/>
      <c r="B169" s="21" t="s">
        <v>9</v>
      </c>
      <c r="C169" s="25" t="s">
        <v>256</v>
      </c>
      <c r="D169" s="26" t="s">
        <v>292</v>
      </c>
    </row>
    <row r="170" spans="1:4" outlineLevel="1" x14ac:dyDescent="0.2">
      <c r="A170" s="22"/>
      <c r="B170" s="22" t="s">
        <v>11</v>
      </c>
      <c r="C170" s="23" t="s">
        <v>257</v>
      </c>
      <c r="D170" s="24" t="s">
        <v>308</v>
      </c>
    </row>
    <row r="171" spans="1:4" ht="18" outlineLevel="1" x14ac:dyDescent="0.2">
      <c r="A171" s="21"/>
      <c r="B171" s="21" t="s">
        <v>13</v>
      </c>
      <c r="C171" s="25" t="s">
        <v>258</v>
      </c>
      <c r="D171" s="26" t="s">
        <v>369</v>
      </c>
    </row>
    <row r="172" spans="1:4" x14ac:dyDescent="0.2">
      <c r="A172" s="69" t="s">
        <v>260</v>
      </c>
      <c r="B172" s="69"/>
      <c r="C172" s="19" t="s">
        <v>261</v>
      </c>
      <c r="D172" s="20" t="s">
        <v>298</v>
      </c>
    </row>
    <row r="173" spans="1:4" ht="18" outlineLevel="1" x14ac:dyDescent="0.2">
      <c r="A173" s="21"/>
      <c r="B173" s="21" t="s">
        <v>9</v>
      </c>
      <c r="C173" s="25" t="s">
        <v>262</v>
      </c>
      <c r="D173" s="26" t="s">
        <v>370</v>
      </c>
    </row>
    <row r="174" spans="1:4" outlineLevel="1" x14ac:dyDescent="0.2">
      <c r="A174" s="22"/>
      <c r="B174" s="22" t="s">
        <v>11</v>
      </c>
      <c r="C174" s="23" t="s">
        <v>216</v>
      </c>
      <c r="D174" s="24" t="s">
        <v>332</v>
      </c>
    </row>
    <row r="175" spans="1:4" ht="18" outlineLevel="1" x14ac:dyDescent="0.2">
      <c r="A175" s="21"/>
      <c r="B175" s="21" t="s">
        <v>13</v>
      </c>
      <c r="C175" s="25" t="s">
        <v>263</v>
      </c>
      <c r="D175" s="26" t="s">
        <v>371</v>
      </c>
    </row>
  </sheetData>
  <mergeCells count="47">
    <mergeCell ref="A156:B156"/>
    <mergeCell ref="A160:B160"/>
    <mergeCell ref="A164:B164"/>
    <mergeCell ref="A168:B168"/>
    <mergeCell ref="A172:B172"/>
    <mergeCell ref="A152:B152"/>
    <mergeCell ref="A108:B108"/>
    <mergeCell ref="A112:B112"/>
    <mergeCell ref="A116:B116"/>
    <mergeCell ref="A118:B118"/>
    <mergeCell ref="A125:B125"/>
    <mergeCell ref="A129:B129"/>
    <mergeCell ref="A133:B133"/>
    <mergeCell ref="A137:B137"/>
    <mergeCell ref="A141:B141"/>
    <mergeCell ref="A144:B144"/>
    <mergeCell ref="A148:B148"/>
    <mergeCell ref="A104:B104"/>
    <mergeCell ref="A62:B62"/>
    <mergeCell ref="A66:B66"/>
    <mergeCell ref="A70:B70"/>
    <mergeCell ref="A74:B74"/>
    <mergeCell ref="A78:B78"/>
    <mergeCell ref="A82:B82"/>
    <mergeCell ref="A86:B86"/>
    <mergeCell ref="A88:B88"/>
    <mergeCell ref="A92:B92"/>
    <mergeCell ref="A96:B96"/>
    <mergeCell ref="A100:B100"/>
    <mergeCell ref="A58:B58"/>
    <mergeCell ref="A17:B17"/>
    <mergeCell ref="A21:B21"/>
    <mergeCell ref="A25:B25"/>
    <mergeCell ref="A29:B29"/>
    <mergeCell ref="A32:B32"/>
    <mergeCell ref="A36:B36"/>
    <mergeCell ref="A38:B38"/>
    <mergeCell ref="A42:B42"/>
    <mergeCell ref="A46:B46"/>
    <mergeCell ref="A50:B50"/>
    <mergeCell ref="A54:B54"/>
    <mergeCell ref="A13:B13"/>
    <mergeCell ref="A3:D3"/>
    <mergeCell ref="A4:D4"/>
    <mergeCell ref="A5:D5"/>
    <mergeCell ref="A8:B8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1E86-25F4-4040-A411-8E7F2FA2AE97}">
  <dimension ref="A1:T65"/>
  <sheetViews>
    <sheetView tabSelected="1" topLeftCell="A49" zoomScale="80" zoomScaleNormal="80" workbookViewId="0">
      <selection activeCell="L67" sqref="L67"/>
    </sheetView>
  </sheetViews>
  <sheetFormatPr baseColWidth="10" defaultRowHeight="12.75" x14ac:dyDescent="0.2"/>
  <cols>
    <col min="1" max="1" width="6" customWidth="1"/>
    <col min="2" max="2" width="17.28515625" customWidth="1"/>
    <col min="3" max="3" width="6.5703125" customWidth="1"/>
    <col min="4" max="4" width="3.28515625" customWidth="1"/>
    <col min="5" max="5" width="23" style="40" customWidth="1"/>
    <col min="6" max="20" width="11.42578125" style="40"/>
  </cols>
  <sheetData>
    <row r="1" spans="1:20" ht="12.75" customHeight="1" x14ac:dyDescent="0.2">
      <c r="A1" s="71" t="s">
        <v>412</v>
      </c>
      <c r="B1" s="71"/>
      <c r="C1" s="71"/>
      <c r="D1" t="s">
        <v>410</v>
      </c>
      <c r="E1" s="43" t="s">
        <v>411</v>
      </c>
      <c r="F1" s="44">
        <v>2010</v>
      </c>
      <c r="G1" s="44">
        <v>2011</v>
      </c>
      <c r="H1" s="44">
        <v>2012</v>
      </c>
      <c r="I1" s="44">
        <v>2013</v>
      </c>
      <c r="J1" s="44">
        <v>2014</v>
      </c>
      <c r="K1" s="44">
        <v>2015</v>
      </c>
      <c r="L1" s="44">
        <v>2016</v>
      </c>
      <c r="M1" s="44">
        <v>2017</v>
      </c>
      <c r="N1" s="44">
        <v>2018</v>
      </c>
      <c r="O1" s="44">
        <v>2019</v>
      </c>
      <c r="P1" s="44">
        <v>2020</v>
      </c>
      <c r="Q1" s="44">
        <v>2021</v>
      </c>
      <c r="R1" s="44">
        <v>2022</v>
      </c>
      <c r="S1" s="44">
        <v>2023</v>
      </c>
      <c r="T1" s="44">
        <v>2024</v>
      </c>
    </row>
    <row r="2" spans="1:20" ht="12.75" customHeight="1" x14ac:dyDescent="0.2">
      <c r="A2" s="7" t="s">
        <v>22</v>
      </c>
      <c r="B2" s="62" t="s">
        <v>23</v>
      </c>
      <c r="C2" s="62"/>
      <c r="D2" s="39" t="s">
        <v>22</v>
      </c>
      <c r="E2" s="41" t="s">
        <v>372</v>
      </c>
      <c r="F2" s="40">
        <v>0</v>
      </c>
      <c r="G2" s="40">
        <v>0</v>
      </c>
      <c r="H2" s="40">
        <v>0</v>
      </c>
      <c r="I2" s="40">
        <v>0</v>
      </c>
      <c r="J2" s="40">
        <v>3.4788302944727522E-3</v>
      </c>
      <c r="K2" s="40">
        <v>4.9257396095340758E-2</v>
      </c>
      <c r="L2" s="40">
        <v>5.3408236736954499E-3</v>
      </c>
      <c r="M2" s="40">
        <v>2.4787832955213848E-2</v>
      </c>
      <c r="N2" s="40">
        <v>0.1012</v>
      </c>
      <c r="O2" s="40">
        <v>2.6288230139562722E-2</v>
      </c>
      <c r="P2" s="40">
        <v>1.7086992256780727E-2</v>
      </c>
      <c r="Q2" s="40">
        <v>3.0300000000000001E-2</v>
      </c>
      <c r="R2" s="40">
        <v>4.6212452382439269E-2</v>
      </c>
      <c r="S2" s="40">
        <v>9.8870632364333175E-2</v>
      </c>
      <c r="T2" s="40">
        <v>8.1070199838957607E-2</v>
      </c>
    </row>
    <row r="3" spans="1:20" ht="12.75" customHeight="1" x14ac:dyDescent="0.2">
      <c r="A3" s="9" t="s">
        <v>28</v>
      </c>
      <c r="B3" s="63" t="s">
        <v>29</v>
      </c>
      <c r="C3" s="63"/>
      <c r="D3" s="39" t="s">
        <v>28</v>
      </c>
      <c r="E3" s="41" t="s">
        <v>373</v>
      </c>
      <c r="F3" s="40">
        <v>0.63432835820895517</v>
      </c>
      <c r="G3" s="40">
        <v>0.3455123113582208</v>
      </c>
      <c r="H3" s="40">
        <v>0.1292700909314328</v>
      </c>
      <c r="I3" s="40">
        <v>6.3469166967183563E-2</v>
      </c>
      <c r="J3" s="40">
        <v>7.1914684627797654E-2</v>
      </c>
      <c r="K3" s="40">
        <v>5.3235653235653241E-2</v>
      </c>
      <c r="L3" s="40">
        <v>9.8753440181317778E-2</v>
      </c>
      <c r="M3" s="40">
        <v>0.11352657004830917</v>
      </c>
      <c r="N3" s="40">
        <v>7.1300000000000002E-2</v>
      </c>
      <c r="O3" s="40">
        <v>7.7394636015325674E-2</v>
      </c>
      <c r="P3" s="40">
        <v>6.5839261389435452E-2</v>
      </c>
      <c r="Q3" s="40">
        <v>8.4900000000000003E-2</v>
      </c>
      <c r="R3" s="40">
        <v>8.42614302461899E-2</v>
      </c>
      <c r="S3" s="40">
        <v>7.8363441392394623E-2</v>
      </c>
      <c r="T3" s="40">
        <v>0.10710622710622709</v>
      </c>
    </row>
    <row r="4" spans="1:20" ht="12.75" customHeight="1" x14ac:dyDescent="0.2">
      <c r="A4" s="7" t="s">
        <v>34</v>
      </c>
      <c r="B4" s="62" t="s">
        <v>35</v>
      </c>
      <c r="C4" s="62"/>
      <c r="D4" s="39" t="s">
        <v>34</v>
      </c>
      <c r="E4" s="41" t="s">
        <v>374</v>
      </c>
      <c r="F4" s="40">
        <v>8.8996763754045305E-2</v>
      </c>
      <c r="G4" s="40">
        <v>0</v>
      </c>
      <c r="H4" s="40">
        <v>7.434944237918216E-2</v>
      </c>
      <c r="I4" s="40">
        <v>4.5977011494252873E-2</v>
      </c>
      <c r="J4" s="40">
        <v>3.5408675125405728E-2</v>
      </c>
      <c r="K4" s="40">
        <v>0.1379151291512915</v>
      </c>
      <c r="L4" s="40">
        <v>0.10410863509749303</v>
      </c>
      <c r="M4" s="40">
        <v>0.1561889886762983</v>
      </c>
      <c r="N4" s="40">
        <v>0.16619999999999999</v>
      </c>
      <c r="O4" s="40">
        <v>0.11613774476704929</v>
      </c>
      <c r="P4" s="40">
        <v>0.12911877394636018</v>
      </c>
      <c r="Q4" s="40">
        <v>0.12189999999999999</v>
      </c>
      <c r="R4" s="40">
        <v>0.13793956638728233</v>
      </c>
      <c r="S4" s="40">
        <v>0.15181088700932552</v>
      </c>
      <c r="T4" s="40">
        <v>0.14638992000836512</v>
      </c>
    </row>
    <row r="5" spans="1:20" ht="12.75" customHeight="1" x14ac:dyDescent="0.2">
      <c r="A5" s="9" t="s">
        <v>40</v>
      </c>
      <c r="B5" s="63" t="s">
        <v>41</v>
      </c>
      <c r="C5" s="63"/>
      <c r="D5" s="39" t="s">
        <v>40</v>
      </c>
      <c r="E5" s="41" t="s">
        <v>375</v>
      </c>
      <c r="F5" s="40">
        <v>7.3845327604726105E-2</v>
      </c>
      <c r="G5" s="40">
        <v>8.341353865896696E-2</v>
      </c>
      <c r="H5" s="40">
        <v>7.4748770579431259E-2</v>
      </c>
      <c r="I5" s="40">
        <v>3.5365853658536589E-2</v>
      </c>
      <c r="J5" s="40">
        <v>5.3377626550128204E-2</v>
      </c>
      <c r="K5" s="40">
        <v>8.7373110645482852E-2</v>
      </c>
      <c r="L5" s="40">
        <v>6.5799999999999997E-2</v>
      </c>
      <c r="M5" s="40">
        <v>8.6702143742629939E-2</v>
      </c>
      <c r="N5" s="40">
        <v>7.3999999999999996E-2</v>
      </c>
      <c r="O5" s="40">
        <v>8.3330055203702971E-2</v>
      </c>
      <c r="P5" s="40">
        <v>5.1202067399305648E-2</v>
      </c>
      <c r="Q5" s="40">
        <v>5.7599999999999998E-2</v>
      </c>
      <c r="R5" s="40">
        <v>2.167326963411792E-2</v>
      </c>
      <c r="S5" s="40">
        <v>3.386644003193489E-2</v>
      </c>
      <c r="T5" s="40">
        <v>7.6629916972914103E-2</v>
      </c>
    </row>
    <row r="6" spans="1:20" ht="12.75" customHeight="1" x14ac:dyDescent="0.2">
      <c r="A6" s="7" t="s">
        <v>46</v>
      </c>
      <c r="B6" s="62" t="s">
        <v>47</v>
      </c>
      <c r="C6" s="62"/>
      <c r="D6" s="39" t="s">
        <v>46</v>
      </c>
      <c r="E6" s="41" t="s">
        <v>376</v>
      </c>
      <c r="F6" s="40">
        <v>0</v>
      </c>
      <c r="G6" s="40">
        <v>2.9889161027855039E-2</v>
      </c>
      <c r="H6" s="40">
        <v>8.9490733147449569E-2</v>
      </c>
      <c r="I6" s="40">
        <v>9.9657574684142158E-2</v>
      </c>
      <c r="J6" s="40">
        <v>7.3958082389785587E-2</v>
      </c>
      <c r="K6" s="40">
        <v>8.9355064620869687E-2</v>
      </c>
      <c r="L6" s="40">
        <v>9.2399999999999996E-2</v>
      </c>
      <c r="M6" s="40">
        <v>6.5460246945841766E-2</v>
      </c>
      <c r="N6" s="40">
        <v>4.4400000000000002E-2</v>
      </c>
      <c r="O6" s="40">
        <v>3.5815870435943579E-2</v>
      </c>
      <c r="P6" s="40">
        <v>2.8983169328386297E-2</v>
      </c>
      <c r="Q6" s="40">
        <v>3.5999999999999997E-2</v>
      </c>
      <c r="R6" s="40">
        <v>2.6101082373555771E-2</v>
      </c>
      <c r="S6" s="40">
        <v>2.2988807734748571E-2</v>
      </c>
      <c r="T6" s="40">
        <v>2.3392863252249478E-2</v>
      </c>
    </row>
    <row r="7" spans="1:20" ht="12.75" customHeight="1" x14ac:dyDescent="0.2">
      <c r="A7" s="9" t="s">
        <v>52</v>
      </c>
      <c r="B7" s="63" t="s">
        <v>53</v>
      </c>
      <c r="C7" s="63"/>
      <c r="D7" s="39" t="s">
        <v>52</v>
      </c>
      <c r="E7" s="41" t="s">
        <v>377</v>
      </c>
      <c r="F7" s="40">
        <v>0</v>
      </c>
      <c r="G7" s="40">
        <v>0</v>
      </c>
      <c r="H7" s="40">
        <v>0.47041420118343197</v>
      </c>
      <c r="I7" s="40">
        <v>0.17296416938110751</v>
      </c>
      <c r="J7" s="40">
        <v>6.5146579804560262E-2</v>
      </c>
      <c r="K7" s="40">
        <v>0</v>
      </c>
      <c r="L7" s="40">
        <v>3.5900000000000001E-2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</row>
    <row r="8" spans="1:20" ht="12.75" customHeight="1" x14ac:dyDescent="0.2">
      <c r="A8" s="7" t="s">
        <v>57</v>
      </c>
      <c r="B8" s="62" t="s">
        <v>58</v>
      </c>
      <c r="C8" s="62"/>
      <c r="D8" s="39" t="s">
        <v>57</v>
      </c>
      <c r="E8" s="41" t="s">
        <v>378</v>
      </c>
      <c r="F8" s="40">
        <v>0</v>
      </c>
      <c r="G8" s="40">
        <v>5.9229208924949286E-3</v>
      </c>
      <c r="H8" s="40">
        <v>4.6767344193576138E-3</v>
      </c>
      <c r="I8" s="40">
        <v>1.5054777624610027E-2</v>
      </c>
      <c r="J8" s="40">
        <v>2.0393417482599978E-2</v>
      </c>
      <c r="K8" s="40">
        <v>3.9382048835943748E-2</v>
      </c>
      <c r="L8" s="40">
        <v>0</v>
      </c>
      <c r="M8" s="40">
        <v>6.7631408821920536E-2</v>
      </c>
      <c r="N8" s="40">
        <v>8.14E-2</v>
      </c>
      <c r="O8" s="40">
        <v>7.7060589519650655E-2</v>
      </c>
      <c r="P8" s="40">
        <v>0.10083685220729367</v>
      </c>
      <c r="Q8" s="40">
        <v>0.1192</v>
      </c>
      <c r="R8" s="40">
        <v>0.11275066212637155</v>
      </c>
      <c r="S8" s="40">
        <v>0.10109025294303074</v>
      </c>
      <c r="T8" s="40">
        <v>0.10658406538175778</v>
      </c>
    </row>
    <row r="9" spans="1:20" ht="12.75" customHeight="1" x14ac:dyDescent="0.2">
      <c r="A9" s="9" t="s">
        <v>63</v>
      </c>
      <c r="B9" s="63" t="s">
        <v>64</v>
      </c>
      <c r="C9" s="63"/>
      <c r="D9" s="39" t="s">
        <v>63</v>
      </c>
      <c r="E9" s="41" t="s">
        <v>379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7.8431372549019607E-2</v>
      </c>
      <c r="L9" s="40">
        <v>9.3600000000000003E-2</v>
      </c>
      <c r="M9" s="40">
        <v>5.0941306755260242E-2</v>
      </c>
      <c r="N9" s="40">
        <v>5.0900000000000001E-2</v>
      </c>
      <c r="O9" s="40">
        <v>0.16732673267326731</v>
      </c>
      <c r="P9" s="40">
        <v>0</v>
      </c>
      <c r="Q9" s="40">
        <v>0</v>
      </c>
      <c r="R9" s="40">
        <v>5.8631921824104233E-2</v>
      </c>
      <c r="S9" s="40">
        <v>0</v>
      </c>
      <c r="T9" s="40">
        <v>0</v>
      </c>
    </row>
    <row r="10" spans="1:20" ht="12.75" customHeight="1" x14ac:dyDescent="0.2">
      <c r="A10" s="7" t="s">
        <v>66</v>
      </c>
      <c r="B10" s="62" t="s">
        <v>67</v>
      </c>
      <c r="C10" s="62"/>
      <c r="D10" s="39" t="s">
        <v>66</v>
      </c>
      <c r="E10" s="41" t="s">
        <v>380</v>
      </c>
      <c r="F10" s="40">
        <v>0.23255813953488372</v>
      </c>
      <c r="G10" s="40">
        <v>0.15597147950089127</v>
      </c>
      <c r="H10" s="40">
        <v>9.2233365053802807E-2</v>
      </c>
      <c r="I10" s="40">
        <v>6.6686513843405779E-2</v>
      </c>
      <c r="J10" s="40">
        <v>6.188189725313134E-2</v>
      </c>
      <c r="K10" s="40">
        <v>8.2297894463218099E-2</v>
      </c>
      <c r="L10" s="40">
        <v>5.0900000000000001E-2</v>
      </c>
      <c r="M10" s="40">
        <v>7.9741424913773049E-2</v>
      </c>
      <c r="N10" s="40">
        <v>5.3999999999999999E-2</v>
      </c>
      <c r="O10" s="40">
        <v>6.8386729262016541E-2</v>
      </c>
      <c r="P10" s="40">
        <v>6.6651666047075855E-2</v>
      </c>
      <c r="Q10" s="40">
        <v>7.1099999999999997E-2</v>
      </c>
      <c r="R10" s="40">
        <v>6.6623417472674376E-2</v>
      </c>
      <c r="S10" s="40">
        <v>7.1140901794012446E-2</v>
      </c>
      <c r="T10" s="40">
        <v>6.6434761627088654E-2</v>
      </c>
    </row>
    <row r="11" spans="1:20" ht="12.75" customHeight="1" x14ac:dyDescent="0.2">
      <c r="A11" s="9" t="s">
        <v>72</v>
      </c>
      <c r="B11" s="63" t="s">
        <v>73</v>
      </c>
      <c r="C11" s="63"/>
      <c r="D11" s="39" t="s">
        <v>72</v>
      </c>
      <c r="E11" s="41" t="s">
        <v>381</v>
      </c>
      <c r="F11" s="40">
        <v>9.0775630046488878E-2</v>
      </c>
      <c r="G11" s="40">
        <v>0.1455187773596498</v>
      </c>
      <c r="H11" s="40">
        <v>7.7926256408056449E-2</v>
      </c>
      <c r="I11" s="40">
        <v>8.9146868250539954E-2</v>
      </c>
      <c r="J11" s="40">
        <v>9.4328487741375561E-2</v>
      </c>
      <c r="K11" s="40">
        <v>0.12636086889221404</v>
      </c>
      <c r="L11" s="40">
        <v>6.3E-2</v>
      </c>
      <c r="M11" s="40">
        <v>0.10084803121391887</v>
      </c>
      <c r="N11" s="40">
        <v>0.11940000000000001</v>
      </c>
      <c r="O11" s="40">
        <v>8.0004513653802747E-2</v>
      </c>
      <c r="P11" s="40">
        <v>7.338720558912161E-2</v>
      </c>
      <c r="Q11" s="40">
        <v>0.1085</v>
      </c>
      <c r="R11" s="40">
        <v>6.2551912206810889E-2</v>
      </c>
      <c r="S11" s="40">
        <v>2.985468762607554E-2</v>
      </c>
      <c r="T11" s="40">
        <v>3.6089606941172067E-2</v>
      </c>
    </row>
    <row r="12" spans="1:20" ht="12.75" customHeight="1" x14ac:dyDescent="0.2">
      <c r="A12" s="7" t="s">
        <v>78</v>
      </c>
      <c r="B12" s="62" t="s">
        <v>79</v>
      </c>
      <c r="C12" s="62"/>
      <c r="D12" s="39" t="s">
        <v>78</v>
      </c>
      <c r="E12" s="41" t="s">
        <v>382</v>
      </c>
      <c r="F12" s="40">
        <v>0</v>
      </c>
      <c r="G12" s="40">
        <v>2.864399604910399E-2</v>
      </c>
      <c r="H12" s="40">
        <v>5.969914152949516E-2</v>
      </c>
      <c r="I12" s="40">
        <v>2.2609389546482245E-2</v>
      </c>
      <c r="J12" s="40">
        <v>9.9651220727453915E-2</v>
      </c>
      <c r="K12" s="40">
        <v>0.10417497914324059</v>
      </c>
      <c r="L12" s="40">
        <v>7.7899999999999997E-2</v>
      </c>
      <c r="M12" s="40">
        <v>8.0350342726580343E-2</v>
      </c>
      <c r="N12" s="40">
        <v>0.1042</v>
      </c>
      <c r="O12" s="40">
        <v>0.10095389507154212</v>
      </c>
      <c r="P12" s="40">
        <v>8.4267397790500756E-2</v>
      </c>
      <c r="Q12" s="40">
        <v>6.3899999999999998E-2</v>
      </c>
      <c r="R12" s="40">
        <v>9.6796234436683878E-2</v>
      </c>
      <c r="S12" s="40">
        <v>8.586083853702052E-2</v>
      </c>
      <c r="T12" s="40">
        <v>8.4751773049645387E-2</v>
      </c>
    </row>
    <row r="13" spans="1:20" ht="12.75" customHeight="1" x14ac:dyDescent="0.2">
      <c r="A13" s="9" t="s">
        <v>84</v>
      </c>
      <c r="B13" s="63" t="s">
        <v>85</v>
      </c>
      <c r="C13" s="63"/>
      <c r="D13" s="39" t="s">
        <v>84</v>
      </c>
      <c r="E13" s="41" t="s">
        <v>85</v>
      </c>
      <c r="F13" s="40">
        <v>0.19021739130434784</v>
      </c>
      <c r="G13" s="40">
        <v>0.14792899408284024</v>
      </c>
      <c r="H13" s="40">
        <v>1.4093137254901961E-2</v>
      </c>
      <c r="I13" s="40">
        <v>0</v>
      </c>
      <c r="J13" s="40">
        <v>6.5498751157144611E-2</v>
      </c>
      <c r="K13" s="40">
        <v>0.1397446113778158</v>
      </c>
      <c r="L13" s="40">
        <v>0.13819999999999999</v>
      </c>
      <c r="M13" s="40">
        <v>0.10240112994350282</v>
      </c>
      <c r="N13" s="40">
        <v>9.5399999999999999E-2</v>
      </c>
      <c r="O13" s="40">
        <v>0.11315640168946606</v>
      </c>
      <c r="P13" s="40">
        <v>0.10830465453073174</v>
      </c>
      <c r="Q13" s="40">
        <v>8.9399999999999993E-2</v>
      </c>
      <c r="R13" s="40">
        <v>0.1120121318540985</v>
      </c>
      <c r="S13" s="40">
        <v>0.10364854328766687</v>
      </c>
      <c r="T13" s="40">
        <v>0.10209799114959728</v>
      </c>
    </row>
    <row r="14" spans="1:20" ht="12.75" customHeight="1" x14ac:dyDescent="0.2">
      <c r="A14" s="7" t="s">
        <v>89</v>
      </c>
      <c r="B14" s="62" t="s">
        <v>90</v>
      </c>
      <c r="C14" s="62"/>
      <c r="D14" s="39" t="s">
        <v>89</v>
      </c>
      <c r="E14" s="41" t="s">
        <v>396</v>
      </c>
      <c r="F14" s="40">
        <v>0.20095475446663624</v>
      </c>
      <c r="G14" s="40">
        <v>0.12410662545875989</v>
      </c>
      <c r="H14" s="40">
        <v>5.7651344426264933E-2</v>
      </c>
      <c r="I14" s="40">
        <v>7.537214999057848E-2</v>
      </c>
      <c r="J14" s="40">
        <v>6.4870867698641643E-2</v>
      </c>
      <c r="K14" s="40">
        <v>0.12669262982939267</v>
      </c>
      <c r="L14" s="40">
        <v>0.1031</v>
      </c>
      <c r="M14" s="40">
        <v>0.1282075911847847</v>
      </c>
      <c r="N14" s="40">
        <v>0.1207</v>
      </c>
      <c r="O14" s="40">
        <v>0.11238723420637263</v>
      </c>
      <c r="P14" s="40">
        <v>0.12830150473948643</v>
      </c>
      <c r="Q14" s="40">
        <v>0.1336</v>
      </c>
      <c r="R14" s="40">
        <v>0.10514179234845397</v>
      </c>
      <c r="S14" s="40">
        <v>9.9949818790075265E-2</v>
      </c>
      <c r="T14" s="40">
        <v>7.8696527311847855E-2</v>
      </c>
    </row>
    <row r="15" spans="1:20" ht="12.75" customHeight="1" x14ac:dyDescent="0.2">
      <c r="A15" s="9" t="s">
        <v>95</v>
      </c>
      <c r="B15" s="63" t="s">
        <v>96</v>
      </c>
      <c r="C15" s="63"/>
      <c r="D15" s="39" t="s">
        <v>95</v>
      </c>
      <c r="E15" s="41" t="s">
        <v>397</v>
      </c>
      <c r="F15" s="40">
        <v>4.0316511492893541E-3</v>
      </c>
      <c r="G15" s="40">
        <v>3.1581913766799148E-2</v>
      </c>
      <c r="H15" s="40">
        <v>3.5435647052901802E-2</v>
      </c>
      <c r="I15" s="40">
        <v>3.3884382380121161E-2</v>
      </c>
      <c r="J15" s="40">
        <v>0</v>
      </c>
      <c r="K15" s="40">
        <v>9.5427881781694687E-2</v>
      </c>
      <c r="L15" s="40">
        <v>0.1124</v>
      </c>
      <c r="M15" s="40">
        <v>8.9726656712989558E-2</v>
      </c>
      <c r="N15" s="40">
        <v>0.1016</v>
      </c>
      <c r="O15" s="40">
        <v>9.8321884591366274E-2</v>
      </c>
      <c r="P15" s="40">
        <v>0.10205967987922296</v>
      </c>
      <c r="Q15" s="40">
        <v>9.5699999999999993E-2</v>
      </c>
      <c r="R15" s="40">
        <v>0.11875871327515879</v>
      </c>
      <c r="S15" s="40">
        <v>0.12761888532288149</v>
      </c>
      <c r="T15" s="40">
        <v>0.12852539043877884</v>
      </c>
    </row>
    <row r="16" spans="1:20" ht="12.75" customHeight="1" x14ac:dyDescent="0.2">
      <c r="A16" s="7" t="s">
        <v>101</v>
      </c>
      <c r="B16" s="62" t="s">
        <v>102</v>
      </c>
      <c r="C16" s="62"/>
      <c r="D16" s="39" t="s">
        <v>101</v>
      </c>
      <c r="E16" s="41" t="s">
        <v>102</v>
      </c>
      <c r="F16" s="40">
        <v>8.8184947015668869E-2</v>
      </c>
      <c r="G16" s="40">
        <v>6.5214873161125911E-2</v>
      </c>
      <c r="H16" s="40">
        <v>5.1430092803894725E-2</v>
      </c>
      <c r="I16" s="40">
        <v>1.3742071881606763E-2</v>
      </c>
      <c r="J16" s="40">
        <v>5.3015019054023768E-2</v>
      </c>
      <c r="K16" s="40">
        <v>9.474564201009382E-2</v>
      </c>
      <c r="L16" s="40">
        <v>6.1400000000000003E-2</v>
      </c>
      <c r="M16" s="40">
        <v>6.7702026403366894E-2</v>
      </c>
      <c r="N16" s="40">
        <v>7.4200000000000002E-2</v>
      </c>
      <c r="O16" s="40">
        <v>6.5952948509530748E-2</v>
      </c>
      <c r="P16" s="40">
        <v>6.4008296427265993E-2</v>
      </c>
      <c r="Q16" s="40">
        <v>3.5900000000000001E-2</v>
      </c>
      <c r="R16" s="40">
        <v>0.10642714269539946</v>
      </c>
      <c r="S16" s="40">
        <v>5.3018400065528361E-2</v>
      </c>
      <c r="T16" s="40">
        <v>3.6785241218620833E-2</v>
      </c>
    </row>
    <row r="17" spans="1:20" ht="12.75" customHeight="1" x14ac:dyDescent="0.2">
      <c r="A17" s="9" t="s">
        <v>107</v>
      </c>
      <c r="B17" s="63" t="s">
        <v>108</v>
      </c>
      <c r="C17" s="63"/>
      <c r="D17" s="39" t="s">
        <v>107</v>
      </c>
      <c r="E17" s="41" t="s">
        <v>398</v>
      </c>
      <c r="F17" s="40">
        <v>0.21243701328447093</v>
      </c>
      <c r="G17" s="40">
        <v>0.16428306474879445</v>
      </c>
      <c r="H17" s="40">
        <v>0.14382917519499916</v>
      </c>
      <c r="I17" s="40">
        <v>0.10516469494128079</v>
      </c>
      <c r="J17" s="40">
        <v>0.10750975551485228</v>
      </c>
      <c r="K17" s="40">
        <v>0.12258048708776401</v>
      </c>
      <c r="L17" s="40">
        <v>0.1134</v>
      </c>
      <c r="M17" s="40">
        <v>0.11095186072384312</v>
      </c>
      <c r="N17" s="40">
        <v>0.1041</v>
      </c>
      <c r="O17" s="40">
        <v>9.6187358812410681E-2</v>
      </c>
      <c r="P17" s="40">
        <v>9.4604568939594125E-2</v>
      </c>
      <c r="Q17" s="40">
        <v>7.5999999999999998E-2</v>
      </c>
      <c r="R17" s="40">
        <v>7.5356111603577344E-2</v>
      </c>
      <c r="S17" s="40">
        <v>7.1224242021055442E-2</v>
      </c>
      <c r="T17" s="40">
        <v>6.3809516184559226E-2</v>
      </c>
    </row>
    <row r="18" spans="1:20" ht="12.75" customHeight="1" x14ac:dyDescent="0.2">
      <c r="A18" s="7" t="s">
        <v>113</v>
      </c>
      <c r="B18" s="62" t="s">
        <v>114</v>
      </c>
      <c r="C18" s="62"/>
      <c r="D18" s="39" t="s">
        <v>113</v>
      </c>
      <c r="E18" s="41" t="s">
        <v>383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1.5283084404307054E-2</v>
      </c>
      <c r="L18" s="40">
        <v>5.5199999999999999E-2</v>
      </c>
      <c r="M18" s="40">
        <v>5.1625551380493385E-2</v>
      </c>
      <c r="N18" s="40">
        <v>4.07E-2</v>
      </c>
      <c r="O18" s="40">
        <v>3.5305048002477551E-2</v>
      </c>
      <c r="P18" s="40">
        <v>7.0140887744281163E-2</v>
      </c>
      <c r="Q18" s="40">
        <v>5.6099999999999997E-2</v>
      </c>
      <c r="R18" s="40">
        <v>2.4421007433647317E-2</v>
      </c>
      <c r="S18" s="40">
        <v>2.3079193838391968E-2</v>
      </c>
      <c r="T18" s="40">
        <v>2.5955336262945546E-2</v>
      </c>
    </row>
    <row r="19" spans="1:20" ht="12.75" customHeight="1" x14ac:dyDescent="0.2">
      <c r="A19" s="9" t="s">
        <v>118</v>
      </c>
      <c r="B19" s="63" t="s">
        <v>119</v>
      </c>
      <c r="C19" s="63"/>
      <c r="D19" s="39" t="s">
        <v>118</v>
      </c>
      <c r="E19" s="41" t="s">
        <v>384</v>
      </c>
      <c r="F19" s="40">
        <v>2.4575602052901702E-2</v>
      </c>
      <c r="G19" s="40">
        <v>0</v>
      </c>
      <c r="H19" s="40">
        <v>1.6750902527075812E-2</v>
      </c>
      <c r="I19" s="40">
        <v>1.8378130025269928E-2</v>
      </c>
      <c r="J19" s="40">
        <v>1.6929054001341842E-2</v>
      </c>
      <c r="K19" s="40">
        <v>1.7418900700335256E-2</v>
      </c>
      <c r="L19" s="40">
        <v>1.4500000000000001E-2</v>
      </c>
      <c r="M19" s="40">
        <v>1.6951265112800699E-2</v>
      </c>
      <c r="N19" s="40">
        <v>1.89E-2</v>
      </c>
      <c r="O19" s="40">
        <v>1.9190066318611542E-2</v>
      </c>
      <c r="P19" s="40">
        <v>1.3225569434239529E-2</v>
      </c>
      <c r="Q19" s="40">
        <v>2.58E-2</v>
      </c>
      <c r="R19" s="40">
        <v>1.9864417468075039E-2</v>
      </c>
      <c r="S19" s="40">
        <v>2.0608439646712464E-2</v>
      </c>
      <c r="T19" s="40">
        <v>2.344423375280124E-2</v>
      </c>
    </row>
    <row r="20" spans="1:20" ht="12.75" customHeight="1" x14ac:dyDescent="0.2">
      <c r="A20" s="7" t="s">
        <v>124</v>
      </c>
      <c r="B20" s="62" t="s">
        <v>125</v>
      </c>
      <c r="C20" s="62"/>
      <c r="D20" s="39" t="s">
        <v>124</v>
      </c>
      <c r="E20" s="41" t="s">
        <v>385</v>
      </c>
      <c r="F20" s="40">
        <v>0</v>
      </c>
      <c r="G20" s="40">
        <v>0.12048042036782185</v>
      </c>
      <c r="H20" s="40">
        <v>8.5559205827738891E-2</v>
      </c>
      <c r="I20" s="40">
        <v>7.3612083412885304E-2</v>
      </c>
      <c r="J20" s="40">
        <v>6.4158702356927999E-2</v>
      </c>
      <c r="K20" s="40">
        <v>8.3547912959872683E-2</v>
      </c>
      <c r="L20" s="40">
        <v>0.1206</v>
      </c>
      <c r="M20" s="40">
        <v>0.12241272287506154</v>
      </c>
      <c r="N20" s="40">
        <v>0.12709999999999999</v>
      </c>
      <c r="O20" s="40">
        <v>0.1202233781440699</v>
      </c>
      <c r="P20" s="40">
        <v>8.7007882959631064E-2</v>
      </c>
      <c r="Q20" s="40">
        <v>6.4699999999999994E-2</v>
      </c>
      <c r="R20" s="40">
        <v>0.11709591474245117</v>
      </c>
      <c r="S20" s="40">
        <v>0.10622871351260997</v>
      </c>
      <c r="T20" s="40">
        <v>8.6985552992594389E-2</v>
      </c>
    </row>
    <row r="21" spans="1:20" ht="12.75" customHeight="1" x14ac:dyDescent="0.2">
      <c r="A21" s="9" t="s">
        <v>130</v>
      </c>
      <c r="B21" s="63" t="s">
        <v>131</v>
      </c>
      <c r="C21" s="63"/>
      <c r="D21" s="39" t="s">
        <v>130</v>
      </c>
      <c r="E21" s="41" t="s">
        <v>386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8.0256821829855548E-3</v>
      </c>
      <c r="L21" s="40">
        <v>0.1041</v>
      </c>
      <c r="M21" s="40">
        <v>1.3347570742124932E-2</v>
      </c>
      <c r="N21" s="40">
        <v>4.5199999999999997E-2</v>
      </c>
      <c r="O21" s="40">
        <v>3.7417511395333017E-2</v>
      </c>
      <c r="P21" s="40">
        <v>0</v>
      </c>
      <c r="Q21" s="40">
        <v>0</v>
      </c>
      <c r="R21" s="40">
        <v>3.6903395112350336E-2</v>
      </c>
      <c r="S21" s="40">
        <v>3.2693984306887539E-2</v>
      </c>
      <c r="T21" s="40">
        <v>3.7101162503091763E-2</v>
      </c>
    </row>
    <row r="22" spans="1:20" ht="12.75" customHeight="1" x14ac:dyDescent="0.2">
      <c r="A22" s="7" t="s">
        <v>135</v>
      </c>
      <c r="B22" s="62" t="s">
        <v>136</v>
      </c>
      <c r="C22" s="62"/>
      <c r="D22" s="39" t="s">
        <v>138</v>
      </c>
      <c r="E22" s="41" t="s">
        <v>387</v>
      </c>
      <c r="F22" s="40">
        <v>5.2805280528052799E-2</v>
      </c>
      <c r="G22" s="40">
        <v>5.7227014517147061E-2</v>
      </c>
      <c r="H22" s="40">
        <v>2.7438721841818E-2</v>
      </c>
      <c r="I22" s="40">
        <v>1.9962756052141529E-2</v>
      </c>
      <c r="J22" s="40">
        <v>1.5895854744775607E-2</v>
      </c>
      <c r="K22" s="40">
        <v>4.0522527326046394E-2</v>
      </c>
      <c r="L22" s="40">
        <v>7.5899999999999995E-2</v>
      </c>
      <c r="M22" s="40">
        <v>6.4126887758973974E-2</v>
      </c>
      <c r="N22" s="40">
        <v>6.1600000000000002E-2</v>
      </c>
      <c r="O22" s="40">
        <v>4.9457940967001658E-2</v>
      </c>
      <c r="P22" s="40">
        <v>5.1592004424429162E-2</v>
      </c>
      <c r="Q22" s="40">
        <v>7.2999999999999995E-2</v>
      </c>
      <c r="R22" s="40">
        <v>7.990275526742302E-2</v>
      </c>
      <c r="S22" s="40">
        <v>8.2928802588996764E-2</v>
      </c>
      <c r="T22" s="40">
        <v>0</v>
      </c>
    </row>
    <row r="23" spans="1:20" ht="12.75" customHeight="1" x14ac:dyDescent="0.2">
      <c r="A23" s="9" t="s">
        <v>138</v>
      </c>
      <c r="B23" s="63" t="s">
        <v>139</v>
      </c>
      <c r="C23" s="63"/>
      <c r="D23" s="39" t="s">
        <v>144</v>
      </c>
      <c r="E23" s="41" t="s">
        <v>388</v>
      </c>
      <c r="F23" s="40">
        <v>0.11350884764782046</v>
      </c>
      <c r="G23" s="40">
        <v>8.1919016437257783E-2</v>
      </c>
      <c r="H23" s="40">
        <v>3.6050798852929125E-2</v>
      </c>
      <c r="I23" s="40">
        <v>2.0516759010368094E-2</v>
      </c>
      <c r="J23" s="40">
        <v>1.3007901996539955E-2</v>
      </c>
      <c r="K23" s="40">
        <v>1.8312822971605136E-2</v>
      </c>
      <c r="L23" s="40">
        <v>3.15E-2</v>
      </c>
      <c r="M23" s="40">
        <v>4.9859648424279833E-2</v>
      </c>
      <c r="N23" s="40">
        <v>4.5400000000000003E-2</v>
      </c>
      <c r="O23" s="40">
        <v>4.7996439798507748E-2</v>
      </c>
      <c r="P23" s="40">
        <v>3.2569742439333159E-2</v>
      </c>
      <c r="Q23" s="40">
        <v>4.3499999999999997E-2</v>
      </c>
      <c r="R23" s="40">
        <v>4.4006997479402579E-2</v>
      </c>
      <c r="S23" s="40">
        <v>3.7800368829291352E-2</v>
      </c>
      <c r="T23" s="40">
        <v>6.1898852001241074E-2</v>
      </c>
    </row>
    <row r="24" spans="1:20" ht="12.75" customHeight="1" x14ac:dyDescent="0.2">
      <c r="A24" s="7" t="s">
        <v>144</v>
      </c>
      <c r="B24" s="62" t="s">
        <v>145</v>
      </c>
      <c r="C24" s="62"/>
      <c r="D24" s="39" t="s">
        <v>150</v>
      </c>
      <c r="E24" s="41" t="s">
        <v>389</v>
      </c>
      <c r="F24" s="40">
        <v>7.6663054553688395E-2</v>
      </c>
      <c r="G24" s="40">
        <v>6.5779525177680334E-2</v>
      </c>
      <c r="H24" s="40">
        <v>5.4071493095883341E-2</v>
      </c>
      <c r="I24" s="40">
        <v>6.4177170455884086E-2</v>
      </c>
      <c r="J24" s="40">
        <v>7.441860465116279E-2</v>
      </c>
      <c r="K24" s="40">
        <v>0.12318029115341544</v>
      </c>
      <c r="L24" s="40">
        <v>6.13E-2</v>
      </c>
      <c r="M24" s="40">
        <v>0.11397675719346219</v>
      </c>
      <c r="N24" s="40">
        <v>0.1176</v>
      </c>
      <c r="O24" s="40">
        <v>8.3343684014408143E-2</v>
      </c>
      <c r="P24" s="40">
        <v>5.8259460255875056E-2</v>
      </c>
      <c r="Q24" s="40">
        <v>7.3599999999999999E-2</v>
      </c>
      <c r="R24" s="40">
        <v>5.8690206370034595E-2</v>
      </c>
      <c r="S24" s="40">
        <v>4.6507213363705391E-2</v>
      </c>
      <c r="T24" s="40">
        <v>3.5703496714749643E-2</v>
      </c>
    </row>
    <row r="25" spans="1:20" ht="12.75" customHeight="1" x14ac:dyDescent="0.2">
      <c r="A25" s="9" t="s">
        <v>150</v>
      </c>
      <c r="B25" s="63" t="s">
        <v>151</v>
      </c>
      <c r="C25" s="63"/>
      <c r="D25" s="39" t="s">
        <v>156</v>
      </c>
      <c r="E25" s="41" t="s">
        <v>390</v>
      </c>
      <c r="F25" s="40">
        <v>0</v>
      </c>
      <c r="G25" s="40">
        <v>0</v>
      </c>
      <c r="H25" s="40">
        <v>1.2959951209595446E-2</v>
      </c>
      <c r="I25" s="40">
        <v>1.0447980057188945E-2</v>
      </c>
      <c r="J25" s="40">
        <v>2.7014901612693144E-2</v>
      </c>
      <c r="K25" s="40">
        <v>5.9842883548983358E-2</v>
      </c>
      <c r="L25" s="40">
        <v>7.7100000000000002E-2</v>
      </c>
      <c r="M25" s="40">
        <v>6.7239556825744826E-2</v>
      </c>
      <c r="N25" s="40">
        <v>6.8199999999999997E-2</v>
      </c>
      <c r="O25" s="40">
        <v>6.7614144078975369E-2</v>
      </c>
      <c r="P25" s="40">
        <v>5.8061400193188013E-2</v>
      </c>
      <c r="Q25" s="40">
        <v>3.4200000000000001E-2</v>
      </c>
      <c r="R25" s="40">
        <v>3.9468039468039465E-2</v>
      </c>
      <c r="S25" s="40">
        <v>3.3575705731394352E-2</v>
      </c>
      <c r="T25" s="40">
        <v>4.5241710959250822E-2</v>
      </c>
    </row>
    <row r="26" spans="1:20" ht="12.75" customHeight="1" x14ac:dyDescent="0.2">
      <c r="A26" s="7" t="s">
        <v>156</v>
      </c>
      <c r="B26" s="62" t="s">
        <v>157</v>
      </c>
      <c r="C26" s="62"/>
      <c r="D26" s="39" t="s">
        <v>135</v>
      </c>
      <c r="E26" s="41" t="s">
        <v>391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1.7573315424222073E-2</v>
      </c>
    </row>
    <row r="27" spans="1:20" ht="12.75" customHeight="1" x14ac:dyDescent="0.2">
      <c r="A27" s="9" t="s">
        <v>162</v>
      </c>
      <c r="B27" s="63" t="s">
        <v>163</v>
      </c>
      <c r="C27" s="63"/>
      <c r="D27" s="39" t="s">
        <v>162</v>
      </c>
      <c r="E27" s="41" t="s">
        <v>392</v>
      </c>
      <c r="F27" s="40">
        <v>9.16254352208173E-2</v>
      </c>
      <c r="G27" s="40">
        <v>7.521613832853026E-2</v>
      </c>
      <c r="H27" s="40">
        <v>4.5393499865699703E-2</v>
      </c>
      <c r="I27" s="40">
        <v>2.759959486833221E-2</v>
      </c>
      <c r="J27" s="40">
        <v>4.5951336258476271E-2</v>
      </c>
      <c r="K27" s="40">
        <v>5.6417979610750693E-2</v>
      </c>
      <c r="L27" s="40">
        <v>6.5000000000000002E-2</v>
      </c>
      <c r="M27" s="40">
        <v>9.0997918348273074E-2</v>
      </c>
      <c r="N27" s="40">
        <v>8.2900000000000001E-2</v>
      </c>
      <c r="O27" s="40">
        <v>7.3118093922651936E-2</v>
      </c>
      <c r="P27" s="40">
        <v>4.9751243781094523E-2</v>
      </c>
      <c r="Q27" s="40">
        <v>3.6400000000000002E-2</v>
      </c>
      <c r="R27" s="40">
        <v>3.7273412223551829E-2</v>
      </c>
      <c r="S27" s="40">
        <v>4.1342500452324953E-2</v>
      </c>
      <c r="T27" s="40">
        <v>4.4607997127855313E-2</v>
      </c>
    </row>
    <row r="28" spans="1:20" ht="12.75" customHeight="1" x14ac:dyDescent="0.2">
      <c r="A28" s="7" t="s">
        <v>168</v>
      </c>
      <c r="B28" s="62" t="s">
        <v>169</v>
      </c>
      <c r="C28" s="62"/>
      <c r="D28" s="39" t="s">
        <v>168</v>
      </c>
      <c r="E28" s="41" t="s">
        <v>393</v>
      </c>
      <c r="F28" s="40">
        <v>0</v>
      </c>
      <c r="G28" s="40">
        <v>0.23243435060326473</v>
      </c>
      <c r="H28" s="40">
        <v>5.2532970868079801E-2</v>
      </c>
      <c r="I28" s="40">
        <v>2.1403119070757554E-2</v>
      </c>
      <c r="J28" s="40">
        <v>1.6143720506664457E-2</v>
      </c>
      <c r="K28" s="40">
        <v>3.8480579684054189E-2</v>
      </c>
      <c r="L28" s="40">
        <v>2.18E-2</v>
      </c>
      <c r="M28" s="40">
        <v>9.2538476524449631E-2</v>
      </c>
      <c r="N28" s="40">
        <v>9.2100000000000001E-2</v>
      </c>
      <c r="O28" s="40">
        <v>3.9819428474085428E-2</v>
      </c>
      <c r="P28" s="40">
        <v>3.5693675593647806E-2</v>
      </c>
      <c r="Q28" s="40">
        <v>4.02E-2</v>
      </c>
      <c r="R28" s="40">
        <v>0.1049452785333362</v>
      </c>
      <c r="S28" s="40">
        <v>0.12031997901776932</v>
      </c>
      <c r="T28" s="40">
        <v>9.8338454075032333E-2</v>
      </c>
    </row>
    <row r="29" spans="1:20" ht="12.75" customHeight="1" x14ac:dyDescent="0.2">
      <c r="A29" s="9" t="s">
        <v>174</v>
      </c>
      <c r="B29" s="63" t="s">
        <v>175</v>
      </c>
      <c r="C29" s="63"/>
      <c r="D29" s="39" t="s">
        <v>174</v>
      </c>
      <c r="E29" s="41" t="s">
        <v>394</v>
      </c>
      <c r="F29" s="40">
        <v>0</v>
      </c>
      <c r="G29" s="40">
        <v>0</v>
      </c>
      <c r="H29" s="40">
        <v>0</v>
      </c>
      <c r="I29" s="40">
        <v>2.5188916876574307E-3</v>
      </c>
      <c r="J29" s="40">
        <v>3.4676828374615276E-2</v>
      </c>
      <c r="K29" s="40">
        <v>5.457282649604818E-2</v>
      </c>
      <c r="L29" s="40">
        <v>3.2899999999999999E-2</v>
      </c>
      <c r="M29" s="40">
        <v>3.263308178666123E-2</v>
      </c>
      <c r="N29" s="40">
        <v>5.8000000000000003E-2</v>
      </c>
      <c r="O29" s="40">
        <v>5.6226765799256506E-2</v>
      </c>
      <c r="P29" s="40">
        <v>3.9206424185167697E-2</v>
      </c>
      <c r="Q29" s="40">
        <v>3.9E-2</v>
      </c>
      <c r="R29" s="40">
        <v>4.3844109831709478E-2</v>
      </c>
      <c r="S29" s="40">
        <v>3.2865907099035932E-2</v>
      </c>
      <c r="T29" s="40">
        <v>5.1261513816579903E-2</v>
      </c>
    </row>
    <row r="30" spans="1:20" ht="12.75" customHeight="1" x14ac:dyDescent="0.2">
      <c r="A30" s="7" t="s">
        <v>180</v>
      </c>
      <c r="B30" s="62" t="s">
        <v>181</v>
      </c>
      <c r="C30" s="62"/>
      <c r="D30" s="39" t="s">
        <v>180</v>
      </c>
      <c r="E30" s="41" t="s">
        <v>395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</row>
    <row r="31" spans="1:20" ht="12.75" customHeight="1" x14ac:dyDescent="0.2">
      <c r="A31" s="33" t="s">
        <v>183</v>
      </c>
      <c r="B31" s="64" t="s">
        <v>184</v>
      </c>
      <c r="C31" s="64"/>
      <c r="D31" s="39" t="s">
        <v>183</v>
      </c>
      <c r="E31" s="41" t="s">
        <v>184</v>
      </c>
      <c r="F31" s="40">
        <v>0.10845240144603202</v>
      </c>
      <c r="G31" s="40">
        <v>0.11614255765199162</v>
      </c>
      <c r="H31" s="40">
        <v>0.1186648740281756</v>
      </c>
      <c r="I31" s="40">
        <v>0.1213052731142114</v>
      </c>
      <c r="J31" s="40">
        <v>0.14006657549092971</v>
      </c>
      <c r="K31" s="40">
        <v>0.1203126908513497</v>
      </c>
      <c r="L31" s="40">
        <v>5.8999999999999997E-2</v>
      </c>
      <c r="M31" s="40">
        <v>6.4298471919031555E-2</v>
      </c>
      <c r="N31" s="40">
        <v>5.9700000000000003E-2</v>
      </c>
      <c r="O31" s="40">
        <v>6.2624795788709386E-2</v>
      </c>
      <c r="P31" s="40">
        <v>6.226339464659511E-2</v>
      </c>
      <c r="Q31" s="40">
        <v>9.0300000000000005E-2</v>
      </c>
      <c r="R31" s="40">
        <v>6.1990067399787172E-2</v>
      </c>
      <c r="S31" s="40">
        <v>6.4057930650327249E-2</v>
      </c>
      <c r="T31" s="40">
        <v>6.5510575520862771E-2</v>
      </c>
    </row>
    <row r="32" spans="1:20" ht="12.75" customHeight="1" x14ac:dyDescent="0.2">
      <c r="A32" s="7" t="s">
        <v>189</v>
      </c>
      <c r="B32" s="62" t="s">
        <v>190</v>
      </c>
      <c r="C32" s="62"/>
      <c r="D32" s="39" t="s">
        <v>189</v>
      </c>
      <c r="E32" s="41" t="s">
        <v>399</v>
      </c>
      <c r="F32" s="40">
        <v>0</v>
      </c>
      <c r="G32" s="40">
        <v>0</v>
      </c>
      <c r="H32" s="40">
        <v>1.9839395370807745E-2</v>
      </c>
      <c r="I32" s="40">
        <v>2.683080808080808E-2</v>
      </c>
      <c r="J32" s="40">
        <v>2.9328380095806041E-2</v>
      </c>
      <c r="K32" s="40">
        <v>2.698961937716263E-2</v>
      </c>
      <c r="L32" s="40">
        <v>6.1699999999999998E-2</v>
      </c>
      <c r="M32" s="40">
        <v>6.1702758825274401E-2</v>
      </c>
      <c r="N32" s="40">
        <v>6.0499999999999998E-2</v>
      </c>
      <c r="O32" s="40">
        <v>2.4172775906479097E-2</v>
      </c>
      <c r="P32" s="40">
        <v>3.8992201559688064E-2</v>
      </c>
      <c r="Q32" s="40">
        <v>1.95E-2</v>
      </c>
      <c r="R32" s="40">
        <v>2.133279154815116E-2</v>
      </c>
      <c r="S32" s="40">
        <v>2.1730132450331126E-2</v>
      </c>
      <c r="T32" s="40">
        <v>2.2896163888330993E-2</v>
      </c>
    </row>
    <row r="33" spans="1:20" ht="12.75" customHeight="1" x14ac:dyDescent="0.2">
      <c r="A33" s="9" t="s">
        <v>194</v>
      </c>
      <c r="B33" s="63" t="s">
        <v>195</v>
      </c>
      <c r="C33" s="63"/>
      <c r="D33" s="39" t="s">
        <v>194</v>
      </c>
      <c r="E33" s="41" t="s">
        <v>400</v>
      </c>
      <c r="F33" s="40">
        <v>0.16330099413103366</v>
      </c>
      <c r="G33" s="40">
        <v>0.12764987462958741</v>
      </c>
      <c r="H33" s="40">
        <v>0.13396838265099312</v>
      </c>
      <c r="I33" s="40">
        <v>0.11930414959155428</v>
      </c>
      <c r="J33" s="40">
        <v>0.10044966556123884</v>
      </c>
      <c r="K33" s="40">
        <v>0.15210072245212877</v>
      </c>
      <c r="L33" s="40">
        <v>0.1148</v>
      </c>
      <c r="M33" s="40">
        <v>0.11828687967369135</v>
      </c>
      <c r="N33" s="40">
        <v>0.1172</v>
      </c>
      <c r="O33" s="40">
        <v>8.9488715909727276E-2</v>
      </c>
      <c r="P33" s="40">
        <v>0.10089414153950299</v>
      </c>
      <c r="Q33" s="40">
        <v>0.11119999999999999</v>
      </c>
      <c r="R33" s="40">
        <v>0.10552450344345743</v>
      </c>
      <c r="S33" s="40">
        <v>9.5752268981971131E-2</v>
      </c>
      <c r="T33" s="40">
        <v>9.5348357029083827E-2</v>
      </c>
    </row>
    <row r="34" spans="1:20" ht="12.75" customHeight="1" x14ac:dyDescent="0.2">
      <c r="A34" s="7" t="s">
        <v>200</v>
      </c>
      <c r="B34" s="62" t="s">
        <v>201</v>
      </c>
      <c r="C34" s="62"/>
      <c r="D34" s="39" t="s">
        <v>200</v>
      </c>
      <c r="E34" s="41" t="s">
        <v>401</v>
      </c>
      <c r="F34" s="40">
        <v>0.18528155530462959</v>
      </c>
      <c r="G34" s="40">
        <v>8.5324232081911255E-2</v>
      </c>
      <c r="H34" s="40">
        <v>5.2020615577284324E-2</v>
      </c>
      <c r="I34" s="40">
        <v>7.7007093243011068E-2</v>
      </c>
      <c r="J34" s="40">
        <v>2.3959426372857643E-2</v>
      </c>
      <c r="K34" s="40">
        <v>3.8608418313819295E-2</v>
      </c>
      <c r="L34" s="40">
        <v>5.0599999999999999E-2</v>
      </c>
      <c r="M34" s="40">
        <v>8.678265457726432E-2</v>
      </c>
      <c r="N34" s="40">
        <v>9.6000000000000002E-2</v>
      </c>
      <c r="O34" s="40">
        <v>6.2186485688993806E-2</v>
      </c>
      <c r="P34" s="40">
        <v>8.5291557876414265E-2</v>
      </c>
      <c r="Q34" s="40">
        <v>7.4800000000000005E-2</v>
      </c>
      <c r="R34" s="40">
        <v>7.6785575503225303E-2</v>
      </c>
      <c r="S34" s="40">
        <v>9.6608680914007497E-2</v>
      </c>
      <c r="T34" s="40">
        <v>9.7479470119283096E-2</v>
      </c>
    </row>
    <row r="35" spans="1:20" ht="12.75" customHeight="1" x14ac:dyDescent="0.2">
      <c r="A35" s="9" t="s">
        <v>206</v>
      </c>
      <c r="B35" s="63" t="s">
        <v>207</v>
      </c>
      <c r="C35" s="63"/>
      <c r="D35" s="39" t="s">
        <v>206</v>
      </c>
      <c r="E35" s="41" t="s">
        <v>402</v>
      </c>
      <c r="F35" s="40">
        <v>6.9792671166827386E-2</v>
      </c>
      <c r="G35" s="40">
        <v>8.1780229610854321E-2</v>
      </c>
      <c r="H35" s="40">
        <v>5.6139507440833902E-2</v>
      </c>
      <c r="I35" s="40">
        <v>4.0672882790050845E-2</v>
      </c>
      <c r="J35" s="40">
        <v>5.9239227294212458E-2</v>
      </c>
      <c r="K35" s="40">
        <v>6.6207236032488306E-2</v>
      </c>
      <c r="L35" s="40">
        <v>7.7399999999999997E-2</v>
      </c>
      <c r="M35" s="40">
        <v>8.6297621553357184E-2</v>
      </c>
      <c r="N35" s="40">
        <v>9.4799999999999995E-2</v>
      </c>
      <c r="O35" s="40">
        <v>0.10670408811692438</v>
      </c>
      <c r="P35" s="40">
        <v>8.4971268490481991E-2</v>
      </c>
      <c r="Q35" s="40">
        <v>8.9300000000000004E-2</v>
      </c>
      <c r="R35" s="40">
        <v>0.10456021402168809</v>
      </c>
      <c r="S35" s="40">
        <v>0.10446798465231645</v>
      </c>
      <c r="T35" s="40">
        <v>7.7624093909933231E-2</v>
      </c>
    </row>
    <row r="36" spans="1:20" ht="12.75" customHeight="1" x14ac:dyDescent="0.2">
      <c r="A36" s="7" t="s">
        <v>212</v>
      </c>
      <c r="B36" s="62" t="s">
        <v>213</v>
      </c>
      <c r="C36" s="62"/>
      <c r="D36" s="39" t="s">
        <v>212</v>
      </c>
      <c r="E36" s="41" t="s">
        <v>213</v>
      </c>
      <c r="F36" s="40">
        <v>0.21739130434782608</v>
      </c>
      <c r="G36" s="40">
        <v>0.10869565217391304</v>
      </c>
      <c r="H36" s="40">
        <v>0.19580419580419581</v>
      </c>
      <c r="I36" s="40">
        <v>0.14078014184397164</v>
      </c>
      <c r="J36" s="40">
        <v>3.5381530840901051E-2</v>
      </c>
      <c r="K36" s="40">
        <v>8.5469780072534973E-2</v>
      </c>
      <c r="L36" s="40">
        <v>9.64E-2</v>
      </c>
      <c r="M36" s="40">
        <v>8.970952886999646E-2</v>
      </c>
      <c r="N36" s="40">
        <v>8.1799999999999998E-2</v>
      </c>
      <c r="O36" s="40">
        <v>8.2606301266629961E-2</v>
      </c>
      <c r="P36" s="40">
        <v>8.2606301266629961E-2</v>
      </c>
      <c r="Q36" s="40">
        <v>7.9600000000000004E-2</v>
      </c>
      <c r="R36" s="40">
        <v>6.5355680134777938E-2</v>
      </c>
      <c r="S36" s="40">
        <v>6.5547981122181437E-2</v>
      </c>
      <c r="T36" s="40">
        <v>6.8443214450445627E-2</v>
      </c>
    </row>
    <row r="37" spans="1:20" ht="12.75" customHeight="1" x14ac:dyDescent="0.2">
      <c r="A37" s="9" t="s">
        <v>217</v>
      </c>
      <c r="B37" s="63" t="s">
        <v>218</v>
      </c>
      <c r="C37" s="63"/>
      <c r="D37" s="39" t="s">
        <v>217</v>
      </c>
      <c r="E37" s="41" t="s">
        <v>403</v>
      </c>
      <c r="F37" s="40">
        <v>0.10756188538487624</v>
      </c>
      <c r="G37" s="40">
        <v>8.6529216963999567E-2</v>
      </c>
      <c r="H37" s="40">
        <v>6.6215166939867134E-2</v>
      </c>
      <c r="I37" s="40">
        <v>5.8291357370095442E-2</v>
      </c>
      <c r="J37" s="40">
        <v>4.2165071770334933E-2</v>
      </c>
      <c r="K37" s="40">
        <v>0.11473859423469775</v>
      </c>
      <c r="L37" s="40">
        <v>0.1027</v>
      </c>
      <c r="M37" s="40">
        <v>0.1144793152639087</v>
      </c>
      <c r="N37" s="40">
        <v>0.13569999999999999</v>
      </c>
      <c r="O37" s="40">
        <v>7.2064945878434636E-2</v>
      </c>
      <c r="P37" s="40">
        <v>0.11130341616186593</v>
      </c>
      <c r="Q37" s="40">
        <v>9.2600000000000002E-2</v>
      </c>
      <c r="R37" s="40">
        <v>0.11303962628865979</v>
      </c>
      <c r="S37" s="40">
        <v>9.2511539073690918E-2</v>
      </c>
      <c r="T37" s="40">
        <v>0.12426529141860379</v>
      </c>
    </row>
    <row r="38" spans="1:20" ht="12.75" customHeight="1" x14ac:dyDescent="0.2">
      <c r="A38" s="7" t="s">
        <v>223</v>
      </c>
      <c r="B38" s="62" t="s">
        <v>224</v>
      </c>
      <c r="C38" s="62"/>
      <c r="D38" s="39" t="s">
        <v>223</v>
      </c>
      <c r="E38" s="41" t="s">
        <v>404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1.2206668800084456E-2</v>
      </c>
      <c r="L38" s="40">
        <v>7.85E-2</v>
      </c>
      <c r="M38" s="40">
        <v>0.11764705882352941</v>
      </c>
      <c r="N38" s="40">
        <v>0.113</v>
      </c>
      <c r="O38" s="40">
        <v>0.1256338028169014</v>
      </c>
      <c r="P38" s="40">
        <v>0.15901530272787759</v>
      </c>
      <c r="Q38" s="40">
        <v>0.12820000000000001</v>
      </c>
      <c r="R38" s="40">
        <v>0.1548371984071211</v>
      </c>
      <c r="S38" s="40">
        <v>0.14642607304054508</v>
      </c>
      <c r="T38" s="40">
        <v>0.12985384252710985</v>
      </c>
    </row>
    <row r="39" spans="1:20" ht="12.75" customHeight="1" x14ac:dyDescent="0.2">
      <c r="A39" s="9" t="s">
        <v>229</v>
      </c>
      <c r="B39" s="63" t="s">
        <v>230</v>
      </c>
      <c r="C39" s="63"/>
      <c r="D39" s="39" t="s">
        <v>229</v>
      </c>
      <c r="E39" s="41" t="s">
        <v>405</v>
      </c>
      <c r="F39" s="40">
        <v>0</v>
      </c>
      <c r="G39" s="40">
        <v>0</v>
      </c>
      <c r="H39" s="40">
        <v>0</v>
      </c>
      <c r="I39" s="40">
        <v>7.5585789871504159E-3</v>
      </c>
      <c r="J39" s="40">
        <v>5.1434960864703692E-2</v>
      </c>
      <c r="K39" s="40">
        <v>8.0536912751677847E-2</v>
      </c>
      <c r="L39" s="40">
        <v>9.64E-2</v>
      </c>
      <c r="M39" s="40">
        <v>9.1485507246376815E-2</v>
      </c>
      <c r="N39" s="40">
        <v>0.10249999999999999</v>
      </c>
      <c r="O39" s="40">
        <v>0.10247994164843181</v>
      </c>
      <c r="P39" s="40">
        <v>8.3333333333333343E-2</v>
      </c>
      <c r="Q39" s="40">
        <v>4.48E-2</v>
      </c>
      <c r="R39" s="40">
        <v>6.8660022148394256E-2</v>
      </c>
      <c r="S39" s="40">
        <v>0.13885778275475927</v>
      </c>
      <c r="T39" s="40">
        <v>0.1251348435814455</v>
      </c>
    </row>
    <row r="40" spans="1:20" ht="12.75" customHeight="1" x14ac:dyDescent="0.2">
      <c r="A40" s="7" t="s">
        <v>235</v>
      </c>
      <c r="B40" s="62" t="s">
        <v>236</v>
      </c>
      <c r="C40" s="62"/>
      <c r="D40" s="39" t="s">
        <v>235</v>
      </c>
      <c r="E40" s="41" t="s">
        <v>236</v>
      </c>
      <c r="F40" s="40">
        <v>6.3956639566395662E-2</v>
      </c>
      <c r="G40" s="40">
        <v>6.2461810034625573E-2</v>
      </c>
      <c r="H40" s="40">
        <v>5.4341919356591675E-2</v>
      </c>
      <c r="I40" s="40">
        <v>7.8423236514522821E-2</v>
      </c>
      <c r="J40" s="40">
        <v>8.1756742877097832E-2</v>
      </c>
      <c r="K40" s="40">
        <v>0.1344998365889836</v>
      </c>
      <c r="L40" s="40">
        <v>9.8900000000000002E-2</v>
      </c>
      <c r="M40" s="40">
        <v>0.13001093294460642</v>
      </c>
      <c r="N40" s="40">
        <v>0.13009999999999999</v>
      </c>
      <c r="O40" s="40">
        <v>0.13412283757111343</v>
      </c>
      <c r="P40" s="40">
        <v>0.15744758598638833</v>
      </c>
      <c r="Q40" s="40">
        <v>0.14680000000000001</v>
      </c>
      <c r="R40" s="40">
        <v>0.15537655706677228</v>
      </c>
      <c r="S40" s="40">
        <v>0.10293132871060419</v>
      </c>
      <c r="T40" s="40">
        <v>7.9312212836821092E-2</v>
      </c>
    </row>
    <row r="41" spans="1:20" ht="12.75" customHeight="1" x14ac:dyDescent="0.2">
      <c r="A41" s="9" t="s">
        <v>241</v>
      </c>
      <c r="B41" s="63" t="s">
        <v>242</v>
      </c>
      <c r="C41" s="63"/>
      <c r="D41" s="39" t="s">
        <v>241</v>
      </c>
      <c r="E41" s="41" t="s">
        <v>406</v>
      </c>
      <c r="F41" s="40">
        <v>0.11839049510282386</v>
      </c>
      <c r="G41" s="40">
        <v>0.15501913121764574</v>
      </c>
      <c r="H41" s="40">
        <v>0.1544480467004497</v>
      </c>
      <c r="I41" s="40">
        <v>0.12293225048087199</v>
      </c>
      <c r="J41" s="40">
        <v>0.1356057943852251</v>
      </c>
      <c r="K41" s="40">
        <v>0.11891568666533786</v>
      </c>
      <c r="L41" s="40">
        <v>0.1202</v>
      </c>
      <c r="M41" s="40">
        <v>0.12975923852183649</v>
      </c>
      <c r="N41" s="40">
        <v>0.1164</v>
      </c>
      <c r="O41" s="40">
        <v>0.11197274568510038</v>
      </c>
      <c r="P41" s="40">
        <v>0.10402605247262128</v>
      </c>
      <c r="Q41" s="40">
        <v>9.9500000000000005E-2</v>
      </c>
      <c r="R41" s="40">
        <v>0.10172536472868023</v>
      </c>
      <c r="S41" s="40">
        <v>9.1310484954161594E-2</v>
      </c>
      <c r="T41" s="40">
        <v>8.7563023542022306E-2</v>
      </c>
    </row>
    <row r="42" spans="1:20" ht="12.75" customHeight="1" x14ac:dyDescent="0.2">
      <c r="A42" s="7" t="s">
        <v>247</v>
      </c>
      <c r="B42" s="62" t="s">
        <v>248</v>
      </c>
      <c r="C42" s="62"/>
      <c r="D42" s="39" t="s">
        <v>247</v>
      </c>
      <c r="E42" s="41" t="s">
        <v>407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3.22265625E-2</v>
      </c>
      <c r="L42" s="40">
        <v>2.3E-2</v>
      </c>
      <c r="M42" s="40">
        <v>4.5783132530120486E-2</v>
      </c>
      <c r="N42" s="40">
        <v>4.1500000000000002E-2</v>
      </c>
      <c r="O42" s="40">
        <v>5.5891635981062601E-2</v>
      </c>
      <c r="P42" s="40">
        <v>4.8114087698254038E-2</v>
      </c>
      <c r="Q42" s="40">
        <v>4.1099999999999998E-2</v>
      </c>
      <c r="R42" s="40">
        <v>5.019774870702768E-2</v>
      </c>
      <c r="S42" s="40">
        <v>5.9689229356467942E-2</v>
      </c>
      <c r="T42" s="40">
        <v>4.0410178503608056E-2</v>
      </c>
    </row>
    <row r="43" spans="1:20" ht="12.75" customHeight="1" x14ac:dyDescent="0.2">
      <c r="A43" s="9" t="s">
        <v>253</v>
      </c>
      <c r="B43" s="63" t="s">
        <v>254</v>
      </c>
      <c r="C43" s="63"/>
      <c r="D43" s="39" t="s">
        <v>253</v>
      </c>
      <c r="E43" s="41" t="s">
        <v>408</v>
      </c>
      <c r="F43" s="40">
        <v>0.14187446259673259</v>
      </c>
      <c r="G43" s="40">
        <v>6.3258785942492013E-2</v>
      </c>
      <c r="H43" s="40">
        <v>0.10277629471436199</v>
      </c>
      <c r="I43" s="40">
        <v>9.4684385382059796E-2</v>
      </c>
      <c r="J43" s="40">
        <v>0.16717095310136157</v>
      </c>
      <c r="K43" s="40">
        <v>0</v>
      </c>
      <c r="L43" s="40">
        <v>0.12379999999999999</v>
      </c>
      <c r="M43" s="40">
        <v>0.10329171396140749</v>
      </c>
      <c r="N43" s="40">
        <v>0.1391</v>
      </c>
      <c r="O43" s="40">
        <v>0.13439849624060152</v>
      </c>
      <c r="P43" s="40">
        <v>0.14019995349918621</v>
      </c>
      <c r="Q43" s="40">
        <v>8.3400000000000002E-2</v>
      </c>
      <c r="R43" s="40">
        <v>0.14657568865301998</v>
      </c>
      <c r="S43" s="40">
        <v>0.16364591541896506</v>
      </c>
      <c r="T43" s="40">
        <v>9.585829643136233E-2</v>
      </c>
    </row>
    <row r="44" spans="1:20" ht="12.75" customHeight="1" x14ac:dyDescent="0.2">
      <c r="A44" s="7" t="s">
        <v>259</v>
      </c>
      <c r="B44" s="62" t="s">
        <v>260</v>
      </c>
      <c r="C44" s="62"/>
      <c r="D44" s="39" t="s">
        <v>259</v>
      </c>
      <c r="E44" s="41" t="s">
        <v>409</v>
      </c>
      <c r="F44" s="40">
        <v>3.1444336738498301E-2</v>
      </c>
      <c r="G44" s="40">
        <v>2.1648309912647174E-2</v>
      </c>
      <c r="H44" s="40">
        <v>1.3478434504792332E-2</v>
      </c>
      <c r="I44" s="40">
        <v>6.0792968903953026E-2</v>
      </c>
      <c r="J44" s="40">
        <v>0</v>
      </c>
      <c r="K44" s="40">
        <v>0</v>
      </c>
      <c r="L44" s="40">
        <v>6.1100000000000002E-2</v>
      </c>
      <c r="M44" s="40">
        <v>5.7217847769028878E-2</v>
      </c>
      <c r="N44" s="40">
        <v>8.7599999999999997E-2</v>
      </c>
      <c r="O44" s="40">
        <v>6.718666903031377E-2</v>
      </c>
      <c r="P44" s="40">
        <v>7.6735000940379897E-2</v>
      </c>
      <c r="Q44" s="40">
        <v>8.2100000000000006E-2</v>
      </c>
      <c r="R44" s="40">
        <v>0.1056325355407594</v>
      </c>
      <c r="S44" s="40">
        <v>9.9467999355150744E-2</v>
      </c>
      <c r="T44" s="40">
        <v>9.7717806179819774E-2</v>
      </c>
    </row>
    <row r="45" spans="1:20" ht="12.75" customHeight="1" x14ac:dyDescent="0.2"/>
    <row r="46" spans="1:20" ht="12.75" customHeight="1" x14ac:dyDescent="0.2"/>
    <row r="47" spans="1:20" ht="12.75" customHeight="1" x14ac:dyDescent="0.2"/>
    <row r="48" spans="1:20" ht="12.75" customHeight="1" x14ac:dyDescent="0.2"/>
    <row r="49" spans="6:13" ht="15" x14ac:dyDescent="0.25">
      <c r="F49" s="70" t="s">
        <v>413</v>
      </c>
      <c r="G49" s="70"/>
      <c r="H49" s="70"/>
      <c r="I49" s="70"/>
      <c r="J49" s="70"/>
      <c r="K49" s="70"/>
      <c r="L49" s="70"/>
      <c r="M49" s="70"/>
    </row>
    <row r="50" spans="6:13" ht="15" x14ac:dyDescent="0.25">
      <c r="F50" s="45"/>
      <c r="G50" s="45" t="s">
        <v>414</v>
      </c>
      <c r="H50" s="45" t="s">
        <v>415</v>
      </c>
      <c r="I50" s="45" t="s">
        <v>416</v>
      </c>
      <c r="J50" s="45" t="s">
        <v>417</v>
      </c>
      <c r="K50" s="45" t="s">
        <v>418</v>
      </c>
      <c r="L50" s="45" t="s">
        <v>419</v>
      </c>
      <c r="M50" s="45" t="s">
        <v>7</v>
      </c>
    </row>
    <row r="51" spans="6:13" x14ac:dyDescent="0.2">
      <c r="F51">
        <v>2010</v>
      </c>
      <c r="G51">
        <v>914.73500000000001</v>
      </c>
      <c r="H51">
        <v>197.27500000000001</v>
      </c>
      <c r="I51">
        <f t="shared" ref="I51:I54" si="0">M51-H51-G51</f>
        <v>9020.5399999999972</v>
      </c>
      <c r="J51" s="40">
        <v>9.0276879956180847E-2</v>
      </c>
      <c r="K51" s="40">
        <v>1.946943266995969E-2</v>
      </c>
      <c r="L51" s="42">
        <f t="shared" ref="L51:L54" si="1">I51/M51</f>
        <v>0.89025368737385946</v>
      </c>
      <c r="M51">
        <v>10132.549999999997</v>
      </c>
    </row>
    <row r="52" spans="6:13" x14ac:dyDescent="0.2">
      <c r="F52">
        <v>2011</v>
      </c>
      <c r="G52">
        <v>1250.79</v>
      </c>
      <c r="H52">
        <v>499.69300000000004</v>
      </c>
      <c r="I52">
        <f t="shared" si="0"/>
        <v>13886.817000000003</v>
      </c>
      <c r="J52" s="40">
        <v>7.9987593766187248E-2</v>
      </c>
      <c r="K52" s="40">
        <v>3.1955196869024705E-2</v>
      </c>
      <c r="L52" s="42">
        <f t="shared" si="1"/>
        <v>0.88805720936478816</v>
      </c>
      <c r="M52">
        <v>15637.300000000001</v>
      </c>
    </row>
    <row r="53" spans="6:13" x14ac:dyDescent="0.2">
      <c r="F53">
        <v>2012</v>
      </c>
      <c r="G53">
        <v>1417.2149999999999</v>
      </c>
      <c r="H53">
        <v>792.99</v>
      </c>
      <c r="I53">
        <f t="shared" si="0"/>
        <v>19264.214999999993</v>
      </c>
      <c r="J53" s="40">
        <v>6.5995496036679938E-2</v>
      </c>
      <c r="K53" s="40">
        <v>3.6927190583028562E-2</v>
      </c>
      <c r="L53" s="42">
        <f t="shared" si="1"/>
        <v>0.8970773133802914</v>
      </c>
      <c r="M53">
        <v>21474.419999999995</v>
      </c>
    </row>
    <row r="54" spans="6:13" x14ac:dyDescent="0.2">
      <c r="F54">
        <v>2013</v>
      </c>
      <c r="G54">
        <v>1398.6350000000002</v>
      </c>
      <c r="H54">
        <v>968.58</v>
      </c>
      <c r="I54">
        <f t="shared" si="0"/>
        <v>23870.254999999997</v>
      </c>
      <c r="J54" s="40">
        <v>5.3306778435573257E-2</v>
      </c>
      <c r="K54" s="40">
        <v>3.6915906907182751E-2</v>
      </c>
      <c r="L54" s="42">
        <f t="shared" si="1"/>
        <v>0.90977731465724399</v>
      </c>
      <c r="M54">
        <v>26237.469999999998</v>
      </c>
    </row>
    <row r="55" spans="6:13" x14ac:dyDescent="0.2">
      <c r="F55">
        <v>2014</v>
      </c>
      <c r="G55">
        <v>1438.2500000000002</v>
      </c>
      <c r="H55">
        <v>1252.0700000000002</v>
      </c>
      <c r="I55">
        <f>M55-H55-G55</f>
        <v>26717.556999999997</v>
      </c>
      <c r="J55" s="40">
        <v>4.8906964620397467E-2</v>
      </c>
      <c r="K55" s="40">
        <v>4.2576007781860631E-2</v>
      </c>
      <c r="L55" s="42">
        <f>I55/M55</f>
        <v>0.90851702759774189</v>
      </c>
      <c r="M55">
        <v>29407.876999999997</v>
      </c>
    </row>
    <row r="56" spans="6:13" x14ac:dyDescent="0.2">
      <c r="F56">
        <v>2015</v>
      </c>
      <c r="G56">
        <v>1788.8600000000004</v>
      </c>
      <c r="H56">
        <v>1506.7</v>
      </c>
      <c r="I56">
        <f>19704.46-167</f>
        <v>19537.46</v>
      </c>
      <c r="J56" s="40">
        <v>7.8345391029718631E-2</v>
      </c>
      <c r="K56" s="40">
        <v>6.5987836199857472E-2</v>
      </c>
      <c r="L56" s="42">
        <f>I56/M56</f>
        <v>0.85566782388084373</v>
      </c>
      <c r="M56">
        <v>22832.995999999988</v>
      </c>
    </row>
    <row r="57" spans="6:13" x14ac:dyDescent="0.2">
      <c r="F57">
        <v>2016</v>
      </c>
      <c r="G57">
        <v>2035.33</v>
      </c>
      <c r="H57">
        <v>1706.7999999999997</v>
      </c>
      <c r="I57">
        <v>22911.07</v>
      </c>
      <c r="J57" s="40">
        <v>7.6349688648810865E-2</v>
      </c>
      <c r="K57" s="40">
        <v>6.4025808387726008E-2</v>
      </c>
      <c r="L57" s="42">
        <v>0.85944444444444446</v>
      </c>
      <c r="M57">
        <v>26658</v>
      </c>
    </row>
    <row r="58" spans="6:13" x14ac:dyDescent="0.2">
      <c r="F58">
        <v>2017</v>
      </c>
      <c r="G58">
        <v>2259.37</v>
      </c>
      <c r="H58">
        <v>1855.5500000000011</v>
      </c>
      <c r="I58">
        <v>21991.49</v>
      </c>
      <c r="J58" s="40">
        <v>8.652065107711869E-2</v>
      </c>
      <c r="K58" s="40">
        <v>7.1056707890317955E-2</v>
      </c>
      <c r="L58" s="42">
        <v>0.84214539139492206</v>
      </c>
      <c r="M58">
        <v>26113.649999999994</v>
      </c>
    </row>
    <row r="59" spans="6:13" x14ac:dyDescent="0.2">
      <c r="F59">
        <v>2018</v>
      </c>
      <c r="G59">
        <v>2335.2800000000002</v>
      </c>
      <c r="H59">
        <v>1892.7500000000002</v>
      </c>
      <c r="I59">
        <v>22012.069999999992</v>
      </c>
      <c r="J59" s="40">
        <v>8.8928492547657709E-2</v>
      </c>
      <c r="K59" s="40">
        <v>7.2076754937129214E-2</v>
      </c>
      <c r="L59" s="42">
        <v>0.83822933564862412</v>
      </c>
      <c r="M59">
        <v>26260.199999999993</v>
      </c>
    </row>
    <row r="60" spans="6:13" x14ac:dyDescent="0.2">
      <c r="F60">
        <v>2019</v>
      </c>
      <c r="G60">
        <v>2120.73</v>
      </c>
      <c r="H60">
        <v>1988.0499999999997</v>
      </c>
      <c r="I60">
        <v>22594.089999999997</v>
      </c>
      <c r="J60" s="40">
        <v>7.9303787883037241E-2</v>
      </c>
      <c r="K60" s="40">
        <v>7.4342276244911978E-2</v>
      </c>
      <c r="L60" s="42">
        <v>0.84489629550685508</v>
      </c>
      <c r="M60">
        <v>26741.850000000006</v>
      </c>
    </row>
    <row r="61" spans="6:13" x14ac:dyDescent="0.2">
      <c r="F61">
        <v>2020</v>
      </c>
      <c r="G61">
        <v>2012.75</v>
      </c>
      <c r="H61">
        <v>1861.65</v>
      </c>
      <c r="I61">
        <v>22617.73</v>
      </c>
      <c r="J61" s="40">
        <v>7.5947241618069622E-2</v>
      </c>
      <c r="K61" s="40">
        <v>7.0245774367546546E-2</v>
      </c>
      <c r="L61" s="42">
        <v>0.85343644524270867</v>
      </c>
      <c r="M61">
        <v>26501.949999999997</v>
      </c>
    </row>
    <row r="62" spans="6:13" x14ac:dyDescent="0.2">
      <c r="F62">
        <v>2021</v>
      </c>
      <c r="G62">
        <v>2052.48</v>
      </c>
      <c r="H62">
        <v>2316.67</v>
      </c>
      <c r="I62">
        <v>23940.340000000011</v>
      </c>
      <c r="J62" s="40">
        <v>7.2497820628930482E-2</v>
      </c>
      <c r="K62" s="40">
        <v>8.182955552133242E-2</v>
      </c>
      <c r="L62" s="42">
        <v>0.84562211330469006</v>
      </c>
      <c r="M62">
        <v>28310.919999999995</v>
      </c>
    </row>
    <row r="63" spans="6:13" x14ac:dyDescent="0.2">
      <c r="F63">
        <v>2022</v>
      </c>
      <c r="G63">
        <v>2257.4099999999994</v>
      </c>
      <c r="H63">
        <v>1913.29</v>
      </c>
      <c r="I63">
        <v>23964.42</v>
      </c>
      <c r="J63" s="40">
        <v>8.0148565682903641E-2</v>
      </c>
      <c r="K63" s="40">
        <v>6.7930703432448142E-2</v>
      </c>
      <c r="L63" s="42">
        <v>0.85084849027101417</v>
      </c>
      <c r="M63">
        <v>28165.319999999996</v>
      </c>
    </row>
    <row r="64" spans="6:13" x14ac:dyDescent="0.2">
      <c r="F64">
        <v>2023</v>
      </c>
      <c r="G64" s="16">
        <v>2192.33</v>
      </c>
      <c r="H64" s="16">
        <v>1652.2400000000002</v>
      </c>
      <c r="I64" s="16">
        <v>25133.989999999994</v>
      </c>
      <c r="J64" s="40">
        <f>G64/$M$64</f>
        <v>7.5627941697978082E-2</v>
      </c>
      <c r="K64" s="40">
        <f t="shared" ref="K64:L64" si="2">H64/$M$64</f>
        <v>5.6996670387700447E-2</v>
      </c>
      <c r="L64" s="40">
        <f t="shared" si="2"/>
        <v>0.86703732118684862</v>
      </c>
      <c r="M64">
        <v>28988.36</v>
      </c>
    </row>
    <row r="65" spans="6:13" x14ac:dyDescent="0.2">
      <c r="F65" s="43">
        <v>2024</v>
      </c>
      <c r="G65" s="46">
        <f>'2024 general'!K52</f>
        <v>2068.15</v>
      </c>
      <c r="H65" s="46">
        <f>'2024 general'!I52</f>
        <v>1668.6499999999999</v>
      </c>
      <c r="I65" s="46">
        <f>'2024 general'!G52</f>
        <v>25304.1</v>
      </c>
      <c r="J65" s="40">
        <f>G65/$M$65</f>
        <v>7.1215079422469685E-2</v>
      </c>
      <c r="K65" s="40">
        <f t="shared" ref="K65:L65" si="3">H65/$M$65</f>
        <v>5.7458618706720511E-2</v>
      </c>
      <c r="L65" s="40">
        <f t="shared" si="3"/>
        <v>0.87132630187080973</v>
      </c>
      <c r="M65" s="43">
        <f>'2024 general'!E52</f>
        <v>29040.9</v>
      </c>
    </row>
  </sheetData>
  <mergeCells count="45">
    <mergeCell ref="F49:M49"/>
    <mergeCell ref="A1:C1"/>
    <mergeCell ref="B13:C13"/>
    <mergeCell ref="B14:C14"/>
    <mergeCell ref="B15:C15"/>
    <mergeCell ref="B16:C16"/>
    <mergeCell ref="B17:C17"/>
    <mergeCell ref="B43:C43"/>
    <mergeCell ref="B44:C44"/>
    <mergeCell ref="B40:C40"/>
    <mergeCell ref="B41:C41"/>
    <mergeCell ref="B42:C42"/>
    <mergeCell ref="B36:C36"/>
    <mergeCell ref="B37:C37"/>
    <mergeCell ref="B38:C38"/>
    <mergeCell ref="B39:C39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7:C7"/>
    <mergeCell ref="B8:C8"/>
    <mergeCell ref="B9:C9"/>
    <mergeCell ref="B10:C10"/>
    <mergeCell ref="B11:C11"/>
    <mergeCell ref="B12:C12"/>
    <mergeCell ref="B18:C18"/>
    <mergeCell ref="B19:C19"/>
    <mergeCell ref="B20:C20"/>
    <mergeCell ref="B21:C21"/>
    <mergeCell ref="B22:C22"/>
    <mergeCell ref="B2:C2"/>
    <mergeCell ref="B3:C3"/>
    <mergeCell ref="B4:C4"/>
    <mergeCell ref="B5:C5"/>
    <mergeCell ref="B6:C6"/>
  </mergeCells>
  <conditionalFormatting sqref="A2:XFD12 A13:B39 D13:XFD39 A40:XFD44">
    <cfRule type="cellIs" dxfId="0" priority="1" operator="equal">
      <formula>$I$2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Anys anteriors</vt:lpstr>
      <vt:lpstr>2024 general</vt:lpstr>
      <vt:lpstr>2024 individual</vt:lpstr>
      <vt:lpstr>Històric (Depart)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Victoria Mascarell Vaya</cp:lastModifiedBy>
  <dcterms:modified xsi:type="dcterms:W3CDTF">2024-10-15T10:28:09Z</dcterms:modified>
</cp:coreProperties>
</file>