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theme/themeOverride1.xml" ContentType="application/vnd.openxmlformats-officedocument.themeOverrid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theme/themeOverride2.xml" ContentType="application/vnd.openxmlformats-officedocument.themeOverrid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theme/themeOverride3.xml" ContentType="application/vnd.openxmlformats-officedocument.themeOverrid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theme/themeOverride4.xml" ContentType="application/vnd.openxmlformats-officedocument.themeOverrid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theme/themeOverride5.xml" ContentType="application/vnd.openxmlformats-officedocument.themeOverrid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theme/themeOverride6.xml" ContentType="application/vnd.openxmlformats-officedocument.themeOverride+xml"/>
  <Override PartName="/xl/drawings/drawing3.xml" ContentType="application/vnd.openxmlformats-officedocument.drawing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theme/themeOverride7.xml" ContentType="application/vnd.openxmlformats-officedocument.themeOverrid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theme/themeOverride8.xml" ContentType="application/vnd.openxmlformats-officedocument.themeOverride+xml"/>
  <Override PartName="/xl/drawings/drawing4.xml" ContentType="application/vnd.openxmlformats-officedocument.drawing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27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charts/chart28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29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charts/chart30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31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charts/chart32.xml" ContentType="application/vnd.openxmlformats-officedocument.drawingml.chart+xml"/>
  <Override PartName="/xl/charts/style32.xml" ContentType="application/vnd.ms-office.chartstyle+xml"/>
  <Override PartName="/xl/charts/colors32.xml" ContentType="application/vnd.ms-office.chartcolorstyle+xml"/>
  <Override PartName="/xl/charts/chart33.xml" ContentType="application/vnd.openxmlformats-officedocument.drawingml.chart+xml"/>
  <Override PartName="/xl/charts/style33.xml" ContentType="application/vnd.ms-office.chartstyle+xml"/>
  <Override PartName="/xl/charts/colors33.xml" ContentType="application/vnd.ms-office.chartcolorstyle+xml"/>
  <Override PartName="/xl/charts/chart34.xml" ContentType="application/vnd.openxmlformats-officedocument.drawingml.chart+xml"/>
  <Override PartName="/xl/charts/style34.xml" ContentType="application/vnd.ms-office.chartstyle+xml"/>
  <Override PartName="/xl/charts/colors34.xml" ContentType="application/vnd.ms-office.chartcolorstyle+xml"/>
  <Override PartName="/xl/charts/chart35.xml" ContentType="application/vnd.openxmlformats-officedocument.drawingml.chart+xml"/>
  <Override PartName="/xl/charts/style35.xml" ContentType="application/vnd.ms-office.chartstyle+xml"/>
  <Override PartName="/xl/charts/colors35.xml" ContentType="application/vnd.ms-office.chartcolorstyle+xml"/>
  <Override PartName="/xl/charts/chart36.xml" ContentType="application/vnd.openxmlformats-officedocument.drawingml.chart+xml"/>
  <Override PartName="/xl/charts/style36.xml" ContentType="application/vnd.ms-office.chartstyle+xml"/>
  <Override PartName="/xl/charts/colors36.xml" ContentType="application/vnd.ms-office.chartcolorstyle+xml"/>
  <Override PartName="/xl/charts/chart37.xml" ContentType="application/vnd.openxmlformats-officedocument.drawingml.chart+xml"/>
  <Override PartName="/xl/charts/style37.xml" ContentType="application/vnd.ms-office.chartstyle+xml"/>
  <Override PartName="/xl/charts/colors37.xml" ContentType="application/vnd.ms-office.chartcolorstyle+xml"/>
  <Override PartName="/xl/theme/themeOverride9.xml" ContentType="application/vnd.openxmlformats-officedocument.themeOverride+xml"/>
  <Override PartName="/xl/charts/chart38.xml" ContentType="application/vnd.openxmlformats-officedocument.drawingml.chart+xml"/>
  <Override PartName="/xl/charts/style38.xml" ContentType="application/vnd.ms-office.chartstyle+xml"/>
  <Override PartName="/xl/charts/colors38.xml" ContentType="application/vnd.ms-office.chartcolorstyle+xml"/>
  <Override PartName="/xl/theme/themeOverride10.xml" ContentType="application/vnd.openxmlformats-officedocument.themeOverride+xml"/>
  <Override PartName="/xl/charts/chart39.xml" ContentType="application/vnd.openxmlformats-officedocument.drawingml.chart+xml"/>
  <Override PartName="/xl/charts/style39.xml" ContentType="application/vnd.ms-office.chartstyle+xml"/>
  <Override PartName="/xl/charts/colors39.xml" ContentType="application/vnd.ms-office.chartcolorstyle+xml"/>
  <Override PartName="/xl/theme/themeOverride11.xml" ContentType="application/vnd.openxmlformats-officedocument.themeOverride+xml"/>
  <Override PartName="/xl/charts/chart40.xml" ContentType="application/vnd.openxmlformats-officedocument.drawingml.chart+xml"/>
  <Override PartName="/xl/charts/style40.xml" ContentType="application/vnd.ms-office.chartstyle+xml"/>
  <Override PartName="/xl/charts/colors40.xml" ContentType="application/vnd.ms-office.chartcolorstyle+xml"/>
  <Override PartName="/xl/theme/themeOverride12.xml" ContentType="application/vnd.openxmlformats-officedocument.themeOverride+xml"/>
  <Override PartName="/xl/charts/chart41.xml" ContentType="application/vnd.openxmlformats-officedocument.drawingml.chart+xml"/>
  <Override PartName="/xl/charts/style41.xml" ContentType="application/vnd.ms-office.chartstyle+xml"/>
  <Override PartName="/xl/charts/colors41.xml" ContentType="application/vnd.ms-office.chartcolorstyle+xml"/>
  <Override PartName="/xl/theme/themeOverride13.xml" ContentType="application/vnd.openxmlformats-officedocument.themeOverride+xml"/>
  <Override PartName="/xl/charts/chart42.xml" ContentType="application/vnd.openxmlformats-officedocument.drawingml.chart+xml"/>
  <Override PartName="/xl/charts/style42.xml" ContentType="application/vnd.ms-office.chartstyle+xml"/>
  <Override PartName="/xl/charts/colors42.xml" ContentType="application/vnd.ms-office.chartcolorstyle+xml"/>
  <Override PartName="/xl/theme/themeOverride14.xml" ContentType="application/vnd.openxmlformats-officedocument.themeOverride+xml"/>
  <Override PartName="/xl/charts/chart43.xml" ContentType="application/vnd.openxmlformats-officedocument.drawingml.chart+xml"/>
  <Override PartName="/xl/charts/style43.xml" ContentType="application/vnd.ms-office.chartstyle+xml"/>
  <Override PartName="/xl/charts/colors43.xml" ContentType="application/vnd.ms-office.chartcolorstyle+xml"/>
  <Override PartName="/xl/theme/themeOverride15.xml" ContentType="application/vnd.openxmlformats-officedocument.themeOverride+xml"/>
  <Override PartName="/xl/charts/chart44.xml" ContentType="application/vnd.openxmlformats-officedocument.drawingml.chart+xml"/>
  <Override PartName="/xl/charts/style44.xml" ContentType="application/vnd.ms-office.chartstyle+xml"/>
  <Override PartName="/xl/charts/colors44.xml" ContentType="application/vnd.ms-office.chartcolorstyle+xml"/>
  <Override PartName="/xl/theme/themeOverride16.xml" ContentType="application/vnd.openxmlformats-officedocument.themeOverride+xml"/>
  <Override PartName="/xl/charts/chart45.xml" ContentType="application/vnd.openxmlformats-officedocument.drawingml.chart+xml"/>
  <Override PartName="/xl/charts/style45.xml" ContentType="application/vnd.ms-office.chartstyle+xml"/>
  <Override PartName="/xl/charts/colors45.xml" ContentType="application/vnd.ms-office.chartcolorstyle+xml"/>
  <Override PartName="/xl/theme/themeOverride17.xml" ContentType="application/vnd.openxmlformats-officedocument.themeOverride+xml"/>
  <Override PartName="/xl/charts/chart46.xml" ContentType="application/vnd.openxmlformats-officedocument.drawingml.chart+xml"/>
  <Override PartName="/xl/charts/style46.xml" ContentType="application/vnd.ms-office.chartstyle+xml"/>
  <Override PartName="/xl/charts/colors46.xml" ContentType="application/vnd.ms-office.chartcolorstyle+xml"/>
  <Override PartName="/xl/theme/themeOverride18.xml" ContentType="application/vnd.openxmlformats-officedocument.themeOverride+xml"/>
  <Override PartName="/xl/drawings/drawing5.xml" ContentType="application/vnd.openxmlformats-officedocument.drawing+xml"/>
  <Override PartName="/xl/charts/chart47.xml" ContentType="application/vnd.openxmlformats-officedocument.drawingml.chart+xml"/>
  <Override PartName="/xl/charts/style47.xml" ContentType="application/vnd.ms-office.chartstyle+xml"/>
  <Override PartName="/xl/charts/colors47.xml" ContentType="application/vnd.ms-office.chartcolorstyle+xml"/>
  <Override PartName="/xl/charts/chart48.xml" ContentType="application/vnd.openxmlformats-officedocument.drawingml.chart+xml"/>
  <Override PartName="/xl/charts/style48.xml" ContentType="application/vnd.ms-office.chartstyle+xml"/>
  <Override PartName="/xl/charts/colors48.xml" ContentType="application/vnd.ms-office.chartcolorstyle+xml"/>
  <Override PartName="/xl/charts/chart49.xml" ContentType="application/vnd.openxmlformats-officedocument.drawingml.chart+xml"/>
  <Override PartName="/xl/charts/style49.xml" ContentType="application/vnd.ms-office.chartstyle+xml"/>
  <Override PartName="/xl/charts/colors49.xml" ContentType="application/vnd.ms-office.chartcolorstyle+xml"/>
  <Override PartName="/xl/charts/chart50.xml" ContentType="application/vnd.openxmlformats-officedocument.drawingml.chart+xml"/>
  <Override PartName="/xl/charts/style50.xml" ContentType="application/vnd.ms-office.chartstyle+xml"/>
  <Override PartName="/xl/charts/colors50.xml" ContentType="application/vnd.ms-office.chartcolorstyle+xml"/>
  <Override PartName="/xl/charts/chart51.xml" ContentType="application/vnd.openxmlformats-officedocument.drawingml.chart+xml"/>
  <Override PartName="/xl/charts/style51.xml" ContentType="application/vnd.ms-office.chartstyle+xml"/>
  <Override PartName="/xl/charts/colors51.xml" ContentType="application/vnd.ms-office.chartcolorstyle+xml"/>
  <Override PartName="/xl/charts/chart52.xml" ContentType="application/vnd.openxmlformats-officedocument.drawingml.chart+xml"/>
  <Override PartName="/xl/charts/style52.xml" ContentType="application/vnd.ms-office.chartstyle+xml"/>
  <Override PartName="/xl/charts/colors52.xml" ContentType="application/vnd.ms-office.chartcolorstyle+xml"/>
  <Override PartName="/xl/charts/chart53.xml" ContentType="application/vnd.openxmlformats-officedocument.drawingml.chart+xml"/>
  <Override PartName="/xl/charts/style53.xml" ContentType="application/vnd.ms-office.chartstyle+xml"/>
  <Override PartName="/xl/charts/colors53.xml" ContentType="application/vnd.ms-office.chartcolorstyle+xml"/>
  <Override PartName="/xl/charts/chart54.xml" ContentType="application/vnd.openxmlformats-officedocument.drawingml.chart+xml"/>
  <Override PartName="/xl/charts/style54.xml" ContentType="application/vnd.ms-office.chartstyle+xml"/>
  <Override PartName="/xl/charts/colors54.xml" ContentType="application/vnd.ms-office.chartcolorstyle+xml"/>
  <Override PartName="/xl/charts/chart55.xml" ContentType="application/vnd.openxmlformats-officedocument.drawingml.chart+xml"/>
  <Override PartName="/xl/charts/style55.xml" ContentType="application/vnd.ms-office.chartstyle+xml"/>
  <Override PartName="/xl/charts/colors55.xml" ContentType="application/vnd.ms-office.chartcolorstyle+xml"/>
  <Override PartName="/xl/charts/chart56.xml" ContentType="application/vnd.openxmlformats-officedocument.drawingml.chart+xml"/>
  <Override PartName="/xl/charts/style56.xml" ContentType="application/vnd.ms-office.chartstyle+xml"/>
  <Override PartName="/xl/charts/colors56.xml" ContentType="application/vnd.ms-office.chartcolorstyle+xml"/>
  <Override PartName="/xl/theme/themeOverride19.xml" ContentType="application/vnd.openxmlformats-officedocument.themeOverride+xml"/>
  <Override PartName="/xl/charts/chart57.xml" ContentType="application/vnd.openxmlformats-officedocument.drawingml.chart+xml"/>
  <Override PartName="/xl/charts/style57.xml" ContentType="application/vnd.ms-office.chartstyle+xml"/>
  <Override PartName="/xl/charts/colors57.xml" ContentType="application/vnd.ms-office.chartcolorstyle+xml"/>
  <Override PartName="/xl/theme/themeOverride20.xml" ContentType="application/vnd.openxmlformats-officedocument.themeOverride+xml"/>
  <Override PartName="/xl/charts/chart58.xml" ContentType="application/vnd.openxmlformats-officedocument.drawingml.chart+xml"/>
  <Override PartName="/xl/charts/style58.xml" ContentType="application/vnd.ms-office.chartstyle+xml"/>
  <Override PartName="/xl/charts/colors58.xml" ContentType="application/vnd.ms-office.chartcolorstyle+xml"/>
  <Override PartName="/xl/theme/themeOverride21.xml" ContentType="application/vnd.openxmlformats-officedocument.themeOverride+xml"/>
  <Override PartName="/xl/charts/chart59.xml" ContentType="application/vnd.openxmlformats-officedocument.drawingml.chart+xml"/>
  <Override PartName="/xl/charts/style59.xml" ContentType="application/vnd.ms-office.chartstyle+xml"/>
  <Override PartName="/xl/charts/colors59.xml" ContentType="application/vnd.ms-office.chartcolorstyle+xml"/>
  <Override PartName="/xl/theme/themeOverride22.xml" ContentType="application/vnd.openxmlformats-officedocument.themeOverride+xml"/>
  <Override PartName="/xl/charts/chart60.xml" ContentType="application/vnd.openxmlformats-officedocument.drawingml.chart+xml"/>
  <Override PartName="/xl/charts/style60.xml" ContentType="application/vnd.ms-office.chartstyle+xml"/>
  <Override PartName="/xl/charts/colors60.xml" ContentType="application/vnd.ms-office.chartcolorstyle+xml"/>
  <Override PartName="/xl/theme/themeOverride23.xml" ContentType="application/vnd.openxmlformats-officedocument.themeOverride+xml"/>
  <Override PartName="/xl/charts/chart61.xml" ContentType="application/vnd.openxmlformats-officedocument.drawingml.chart+xml"/>
  <Override PartName="/xl/charts/style61.xml" ContentType="application/vnd.ms-office.chartstyle+xml"/>
  <Override PartName="/xl/charts/colors61.xml" ContentType="application/vnd.ms-office.chartcolorstyle+xml"/>
  <Override PartName="/xl/theme/themeOverride24.xml" ContentType="application/vnd.openxmlformats-officedocument.themeOverride+xml"/>
  <Override PartName="/xl/drawings/drawing6.xml" ContentType="application/vnd.openxmlformats-officedocument.drawing+xml"/>
  <Override PartName="/xl/charts/chart62.xml" ContentType="application/vnd.openxmlformats-officedocument.drawingml.chart+xml"/>
  <Override PartName="/xl/charts/style62.xml" ContentType="application/vnd.ms-office.chartstyle+xml"/>
  <Override PartName="/xl/charts/colors62.xml" ContentType="application/vnd.ms-office.chartcolorstyle+xml"/>
  <Override PartName="/xl/charts/chart63.xml" ContentType="application/vnd.openxmlformats-officedocument.drawingml.chart+xml"/>
  <Override PartName="/xl/charts/style63.xml" ContentType="application/vnd.ms-office.chartstyle+xml"/>
  <Override PartName="/xl/charts/colors63.xml" ContentType="application/vnd.ms-office.chartcolorstyle+xml"/>
  <Override PartName="/xl/charts/chart64.xml" ContentType="application/vnd.openxmlformats-officedocument.drawingml.chart+xml"/>
  <Override PartName="/xl/charts/style64.xml" ContentType="application/vnd.ms-office.chartstyle+xml"/>
  <Override PartName="/xl/charts/colors64.xml" ContentType="application/vnd.ms-office.chartcolorstyle+xml"/>
  <Override PartName="/xl/charts/chart65.xml" ContentType="application/vnd.openxmlformats-officedocument.drawingml.chart+xml"/>
  <Override PartName="/xl/charts/style65.xml" ContentType="application/vnd.ms-office.chartstyle+xml"/>
  <Override PartName="/xl/charts/colors65.xml" ContentType="application/vnd.ms-office.chartcolorstyle+xml"/>
  <Override PartName="/xl/charts/chart66.xml" ContentType="application/vnd.openxmlformats-officedocument.drawingml.chart+xml"/>
  <Override PartName="/xl/charts/style66.xml" ContentType="application/vnd.ms-office.chartstyle+xml"/>
  <Override PartName="/xl/charts/colors66.xml" ContentType="application/vnd.ms-office.chartcolorstyle+xml"/>
  <Override PartName="/xl/charts/chart67.xml" ContentType="application/vnd.openxmlformats-officedocument.drawingml.chart+xml"/>
  <Override PartName="/xl/charts/style67.xml" ContentType="application/vnd.ms-office.chartstyle+xml"/>
  <Override PartName="/xl/charts/colors67.xml" ContentType="application/vnd.ms-office.chartcolorstyle+xml"/>
  <Override PartName="/xl/charts/chart68.xml" ContentType="application/vnd.openxmlformats-officedocument.drawingml.chart+xml"/>
  <Override PartName="/xl/charts/style68.xml" ContentType="application/vnd.ms-office.chartstyle+xml"/>
  <Override PartName="/xl/charts/colors68.xml" ContentType="application/vnd.ms-office.chartcolorstyle+xml"/>
  <Override PartName="/xl/charts/chart69.xml" ContentType="application/vnd.openxmlformats-officedocument.drawingml.chart+xml"/>
  <Override PartName="/xl/charts/style69.xml" ContentType="application/vnd.ms-office.chartstyle+xml"/>
  <Override PartName="/xl/charts/colors69.xml" ContentType="application/vnd.ms-office.chartcolorstyle+xml"/>
  <Override PartName="/xl/charts/chart70.xml" ContentType="application/vnd.openxmlformats-officedocument.drawingml.chart+xml"/>
  <Override PartName="/xl/charts/style70.xml" ContentType="application/vnd.ms-office.chartstyle+xml"/>
  <Override PartName="/xl/charts/colors70.xml" ContentType="application/vnd.ms-office.chartcolorstyle+xml"/>
  <Override PartName="/xl/charts/chart71.xml" ContentType="application/vnd.openxmlformats-officedocument.drawingml.chart+xml"/>
  <Override PartName="/xl/charts/style71.xml" ContentType="application/vnd.ms-office.chartstyle+xml"/>
  <Override PartName="/xl/charts/colors71.xml" ContentType="application/vnd.ms-office.chartcolorstyle+xml"/>
  <Override PartName="/xl/charts/chart72.xml" ContentType="application/vnd.openxmlformats-officedocument.drawingml.chart+xml"/>
  <Override PartName="/xl/charts/style72.xml" ContentType="application/vnd.ms-office.chartstyle+xml"/>
  <Override PartName="/xl/charts/colors72.xml" ContentType="application/vnd.ms-office.chartcolorstyle+xml"/>
  <Override PartName="/xl/charts/chart73.xml" ContentType="application/vnd.openxmlformats-officedocument.drawingml.chart+xml"/>
  <Override PartName="/xl/charts/style73.xml" ContentType="application/vnd.ms-office.chartstyle+xml"/>
  <Override PartName="/xl/charts/colors73.xml" ContentType="application/vnd.ms-office.chartcolorstyle+xml"/>
  <Override PartName="/xl/charts/chart74.xml" ContentType="application/vnd.openxmlformats-officedocument.drawingml.chart+xml"/>
  <Override PartName="/xl/charts/style74.xml" ContentType="application/vnd.ms-office.chartstyle+xml"/>
  <Override PartName="/xl/charts/colors74.xml" ContentType="application/vnd.ms-office.chartcolorstyle+xml"/>
  <Override PartName="/xl/charts/chart75.xml" ContentType="application/vnd.openxmlformats-officedocument.drawingml.chart+xml"/>
  <Override PartName="/xl/charts/style75.xml" ContentType="application/vnd.ms-office.chartstyle+xml"/>
  <Override PartName="/xl/charts/colors75.xml" ContentType="application/vnd.ms-office.chartcolorstyle+xml"/>
  <Override PartName="/xl/theme/themeOverride25.xml" ContentType="application/vnd.openxmlformats-officedocument.themeOverride+xml"/>
  <Override PartName="/xl/charts/chart76.xml" ContentType="application/vnd.openxmlformats-officedocument.drawingml.chart+xml"/>
  <Override PartName="/xl/charts/style76.xml" ContentType="application/vnd.ms-office.chartstyle+xml"/>
  <Override PartName="/xl/charts/colors76.xml" ContentType="application/vnd.ms-office.chartcolorstyle+xml"/>
  <Override PartName="/xl/theme/themeOverride26.xml" ContentType="application/vnd.openxmlformats-officedocument.themeOverride+xml"/>
  <Override PartName="/xl/charts/chart77.xml" ContentType="application/vnd.openxmlformats-officedocument.drawingml.chart+xml"/>
  <Override PartName="/xl/charts/style77.xml" ContentType="application/vnd.ms-office.chartstyle+xml"/>
  <Override PartName="/xl/charts/colors77.xml" ContentType="application/vnd.ms-office.chartcolorstyle+xml"/>
  <Override PartName="/xl/theme/themeOverride27.xml" ContentType="application/vnd.openxmlformats-officedocument.themeOverride+xml"/>
  <Override PartName="/xl/charts/chart78.xml" ContentType="application/vnd.openxmlformats-officedocument.drawingml.chart+xml"/>
  <Override PartName="/xl/charts/style78.xml" ContentType="application/vnd.ms-office.chartstyle+xml"/>
  <Override PartName="/xl/charts/colors78.xml" ContentType="application/vnd.ms-office.chartcolorstyle+xml"/>
  <Override PartName="/xl/theme/themeOverride28.xml" ContentType="application/vnd.openxmlformats-officedocument.themeOverride+xml"/>
  <Override PartName="/xl/charts/chart79.xml" ContentType="application/vnd.openxmlformats-officedocument.drawingml.chart+xml"/>
  <Override PartName="/xl/charts/style79.xml" ContentType="application/vnd.ms-office.chartstyle+xml"/>
  <Override PartName="/xl/charts/colors79.xml" ContentType="application/vnd.ms-office.chartcolorstyle+xml"/>
  <Override PartName="/xl/theme/themeOverride29.xml" ContentType="application/vnd.openxmlformats-officedocument.themeOverride+xml"/>
  <Override PartName="/xl/charts/chart80.xml" ContentType="application/vnd.openxmlformats-officedocument.drawingml.chart+xml"/>
  <Override PartName="/xl/charts/style80.xml" ContentType="application/vnd.ms-office.chartstyle+xml"/>
  <Override PartName="/xl/charts/colors80.xml" ContentType="application/vnd.ms-office.chartcolorstyle+xml"/>
  <Override PartName="/xl/theme/themeOverride30.xml" ContentType="application/vnd.openxmlformats-officedocument.themeOverride+xml"/>
  <Override PartName="/xl/charts/chart81.xml" ContentType="application/vnd.openxmlformats-officedocument.drawingml.chart+xml"/>
  <Override PartName="/xl/charts/style81.xml" ContentType="application/vnd.ms-office.chartstyle+xml"/>
  <Override PartName="/xl/charts/colors81.xml" ContentType="application/vnd.ms-office.chartcolorstyle+xml"/>
  <Override PartName="/xl/theme/themeOverride31.xml" ContentType="application/vnd.openxmlformats-officedocument.themeOverride+xml"/>
  <Override PartName="/xl/charts/chart82.xml" ContentType="application/vnd.openxmlformats-officedocument.drawingml.chart+xml"/>
  <Override PartName="/xl/charts/style82.xml" ContentType="application/vnd.ms-office.chartstyle+xml"/>
  <Override PartName="/xl/charts/colors82.xml" ContentType="application/vnd.ms-office.chartcolorstyle+xml"/>
  <Override PartName="/xl/theme/themeOverride32.xml" ContentType="application/vnd.openxmlformats-officedocument.themeOverride+xml"/>
  <Override PartName="/xl/charts/chart83.xml" ContentType="application/vnd.openxmlformats-officedocument.drawingml.chart+xml"/>
  <Override PartName="/xl/charts/style83.xml" ContentType="application/vnd.ms-office.chartstyle+xml"/>
  <Override PartName="/xl/charts/colors83.xml" ContentType="application/vnd.ms-office.chartcolorstyle+xml"/>
  <Override PartName="/xl/theme/themeOverride33.xml" ContentType="application/vnd.openxmlformats-officedocument.themeOverride+xml"/>
  <Override PartName="/xl/charts/chart84.xml" ContentType="application/vnd.openxmlformats-officedocument.drawingml.chart+xml"/>
  <Override PartName="/xl/charts/style84.xml" ContentType="application/vnd.ms-office.chartstyle+xml"/>
  <Override PartName="/xl/charts/colors84.xml" ContentType="application/vnd.ms-office.chartcolorstyle+xml"/>
  <Override PartName="/xl/theme/themeOverride34.xml" ContentType="application/vnd.openxmlformats-officedocument.themeOverride+xml"/>
  <Override PartName="/xl/drawings/drawing7.xml" ContentType="application/vnd.openxmlformats-officedocument.drawing+xml"/>
  <Override PartName="/xl/charts/chart85.xml" ContentType="application/vnd.openxmlformats-officedocument.drawingml.chart+xml"/>
  <Override PartName="/xl/charts/style85.xml" ContentType="application/vnd.ms-office.chartstyle+xml"/>
  <Override PartName="/xl/charts/colors85.xml" ContentType="application/vnd.ms-office.chartcolorstyle+xml"/>
  <Override PartName="/xl/charts/chart86.xml" ContentType="application/vnd.openxmlformats-officedocument.drawingml.chart+xml"/>
  <Override PartName="/xl/charts/style86.xml" ContentType="application/vnd.ms-office.chartstyle+xml"/>
  <Override PartName="/xl/charts/colors86.xml" ContentType="application/vnd.ms-office.chartcolorstyle+xml"/>
  <Override PartName="/xl/charts/chart87.xml" ContentType="application/vnd.openxmlformats-officedocument.drawingml.chart+xml"/>
  <Override PartName="/xl/charts/style87.xml" ContentType="application/vnd.ms-office.chartstyle+xml"/>
  <Override PartName="/xl/charts/colors87.xml" ContentType="application/vnd.ms-office.chartcolorstyle+xml"/>
  <Override PartName="/xl/charts/chart88.xml" ContentType="application/vnd.openxmlformats-officedocument.drawingml.chart+xml"/>
  <Override PartName="/xl/charts/style88.xml" ContentType="application/vnd.ms-office.chartstyle+xml"/>
  <Override PartName="/xl/charts/colors88.xml" ContentType="application/vnd.ms-office.chartcolorstyle+xml"/>
  <Override PartName="/xl/charts/chart89.xml" ContentType="application/vnd.openxmlformats-officedocument.drawingml.chart+xml"/>
  <Override PartName="/xl/charts/style89.xml" ContentType="application/vnd.ms-office.chartstyle+xml"/>
  <Override PartName="/xl/charts/colors89.xml" ContentType="application/vnd.ms-office.chartcolorstyle+xml"/>
  <Override PartName="/xl/charts/chart90.xml" ContentType="application/vnd.openxmlformats-officedocument.drawingml.chart+xml"/>
  <Override PartName="/xl/charts/style90.xml" ContentType="application/vnd.ms-office.chartstyle+xml"/>
  <Override PartName="/xl/charts/colors90.xml" ContentType="application/vnd.ms-office.chartcolorstyle+xml"/>
  <Override PartName="/xl/theme/themeOverride35.xml" ContentType="application/vnd.openxmlformats-officedocument.themeOverride+xml"/>
  <Override PartName="/xl/charts/chart91.xml" ContentType="application/vnd.openxmlformats-officedocument.drawingml.chart+xml"/>
  <Override PartName="/xl/charts/style91.xml" ContentType="application/vnd.ms-office.chartstyle+xml"/>
  <Override PartName="/xl/charts/colors91.xml" ContentType="application/vnd.ms-office.chartcolorstyle+xml"/>
  <Override PartName="/xl/theme/themeOverride36.xml" ContentType="application/vnd.openxmlformats-officedocument.themeOverride+xml"/>
  <Override PartName="/xl/drawings/drawing8.xml" ContentType="application/vnd.openxmlformats-officedocument.drawing+xml"/>
  <Override PartName="/xl/charts/chart92.xml" ContentType="application/vnd.openxmlformats-officedocument.drawingml.chart+xml"/>
  <Override PartName="/xl/charts/style92.xml" ContentType="application/vnd.ms-office.chartstyle+xml"/>
  <Override PartName="/xl/charts/colors92.xml" ContentType="application/vnd.ms-office.chartcolorstyle+xml"/>
  <Override PartName="/xl/charts/chart93.xml" ContentType="application/vnd.openxmlformats-officedocument.drawingml.chart+xml"/>
  <Override PartName="/xl/charts/style93.xml" ContentType="application/vnd.ms-office.chartstyle+xml"/>
  <Override PartName="/xl/charts/colors93.xml" ContentType="application/vnd.ms-office.chartcolorstyle+xml"/>
  <Override PartName="/xl/charts/chart94.xml" ContentType="application/vnd.openxmlformats-officedocument.drawingml.chart+xml"/>
  <Override PartName="/xl/charts/style94.xml" ContentType="application/vnd.ms-office.chartstyle+xml"/>
  <Override PartName="/xl/charts/colors94.xml" ContentType="application/vnd.ms-office.chartcolorstyle+xml"/>
  <Override PartName="/xl/charts/chart95.xml" ContentType="application/vnd.openxmlformats-officedocument.drawingml.chart+xml"/>
  <Override PartName="/xl/charts/style95.xml" ContentType="application/vnd.ms-office.chartstyle+xml"/>
  <Override PartName="/xl/charts/colors95.xml" ContentType="application/vnd.ms-office.chartcolorstyle+xml"/>
  <Override PartName="/xl/charts/chart96.xml" ContentType="application/vnd.openxmlformats-officedocument.drawingml.chart+xml"/>
  <Override PartName="/xl/charts/style96.xml" ContentType="application/vnd.ms-office.chartstyle+xml"/>
  <Override PartName="/xl/charts/colors96.xml" ContentType="application/vnd.ms-office.chartcolorstyle+xml"/>
  <Override PartName="/xl/charts/chart97.xml" ContentType="application/vnd.openxmlformats-officedocument.drawingml.chart+xml"/>
  <Override PartName="/xl/charts/style97.xml" ContentType="application/vnd.ms-office.chartstyle+xml"/>
  <Override PartName="/xl/charts/colors97.xml" ContentType="application/vnd.ms-office.chartcolorstyle+xml"/>
  <Override PartName="/xl/charts/chart98.xml" ContentType="application/vnd.openxmlformats-officedocument.drawingml.chart+xml"/>
  <Override PartName="/xl/charts/style98.xml" ContentType="application/vnd.ms-office.chartstyle+xml"/>
  <Override PartName="/xl/charts/colors98.xml" ContentType="application/vnd.ms-office.chartcolorstyle+xml"/>
  <Override PartName="/xl/charts/chart99.xml" ContentType="application/vnd.openxmlformats-officedocument.drawingml.chart+xml"/>
  <Override PartName="/xl/charts/style99.xml" ContentType="application/vnd.ms-office.chartstyle+xml"/>
  <Override PartName="/xl/charts/colors99.xml" ContentType="application/vnd.ms-office.chartcolorstyle+xml"/>
  <Override PartName="/xl/charts/chart100.xml" ContentType="application/vnd.openxmlformats-officedocument.drawingml.chart+xml"/>
  <Override PartName="/xl/charts/style100.xml" ContentType="application/vnd.ms-office.chartstyle+xml"/>
  <Override PartName="/xl/charts/colors100.xml" ContentType="application/vnd.ms-office.chartcolorstyle+xml"/>
  <Override PartName="/xl/charts/chart101.xml" ContentType="application/vnd.openxmlformats-officedocument.drawingml.chart+xml"/>
  <Override PartName="/xl/charts/style101.xml" ContentType="application/vnd.ms-office.chartstyle+xml"/>
  <Override PartName="/xl/charts/colors101.xml" ContentType="application/vnd.ms-office.chartcolorstyle+xml"/>
  <Override PartName="/xl/charts/chart102.xml" ContentType="application/vnd.openxmlformats-officedocument.drawingml.chart+xml"/>
  <Override PartName="/xl/charts/style102.xml" ContentType="application/vnd.ms-office.chartstyle+xml"/>
  <Override PartName="/xl/charts/colors102.xml" ContentType="application/vnd.ms-office.chartcolorstyle+xml"/>
  <Override PartName="/xl/charts/chart103.xml" ContentType="application/vnd.openxmlformats-officedocument.drawingml.chart+xml"/>
  <Override PartName="/xl/charts/style103.xml" ContentType="application/vnd.ms-office.chartstyle+xml"/>
  <Override PartName="/xl/charts/colors103.xml" ContentType="application/vnd.ms-office.chartcolorstyle+xml"/>
  <Override PartName="/xl/theme/themeOverride37.xml" ContentType="application/vnd.openxmlformats-officedocument.themeOverride+xml"/>
  <Override PartName="/xl/charts/chart104.xml" ContentType="application/vnd.openxmlformats-officedocument.drawingml.chart+xml"/>
  <Override PartName="/xl/charts/style104.xml" ContentType="application/vnd.ms-office.chartstyle+xml"/>
  <Override PartName="/xl/charts/colors104.xml" ContentType="application/vnd.ms-office.chartcolorstyle+xml"/>
  <Override PartName="/xl/theme/themeOverride38.xml" ContentType="application/vnd.openxmlformats-officedocument.themeOverride+xml"/>
  <Override PartName="/xl/charts/chart105.xml" ContentType="application/vnd.openxmlformats-officedocument.drawingml.chart+xml"/>
  <Override PartName="/xl/charts/style105.xml" ContentType="application/vnd.ms-office.chartstyle+xml"/>
  <Override PartName="/xl/charts/colors105.xml" ContentType="application/vnd.ms-office.chartcolorstyle+xml"/>
  <Override PartName="/xl/theme/themeOverride39.xml" ContentType="application/vnd.openxmlformats-officedocument.themeOverride+xml"/>
  <Override PartName="/xl/charts/chart106.xml" ContentType="application/vnd.openxmlformats-officedocument.drawingml.chart+xml"/>
  <Override PartName="/xl/charts/style106.xml" ContentType="application/vnd.ms-office.chartstyle+xml"/>
  <Override PartName="/xl/charts/colors106.xml" ContentType="application/vnd.ms-office.chartcolorstyle+xml"/>
  <Override PartName="/xl/theme/themeOverride40.xml" ContentType="application/vnd.openxmlformats-officedocument.themeOverride+xml"/>
  <Override PartName="/xl/charts/chart107.xml" ContentType="application/vnd.openxmlformats-officedocument.drawingml.chart+xml"/>
  <Override PartName="/xl/charts/style107.xml" ContentType="application/vnd.ms-office.chartstyle+xml"/>
  <Override PartName="/xl/charts/colors107.xml" ContentType="application/vnd.ms-office.chartcolorstyle+xml"/>
  <Override PartName="/xl/theme/themeOverride41.xml" ContentType="application/vnd.openxmlformats-officedocument.themeOverride+xml"/>
  <Override PartName="/xl/charts/chart108.xml" ContentType="application/vnd.openxmlformats-officedocument.drawingml.chart+xml"/>
  <Override PartName="/xl/charts/style108.xml" ContentType="application/vnd.ms-office.chartstyle+xml"/>
  <Override PartName="/xl/charts/colors108.xml" ContentType="application/vnd.ms-office.chartcolorstyle+xml"/>
  <Override PartName="/xl/theme/themeOverride42.xml" ContentType="application/vnd.openxmlformats-officedocument.themeOverride+xml"/>
  <Override PartName="/xl/charts/chart109.xml" ContentType="application/vnd.openxmlformats-officedocument.drawingml.chart+xml"/>
  <Override PartName="/xl/charts/style109.xml" ContentType="application/vnd.ms-office.chartstyle+xml"/>
  <Override PartName="/xl/charts/colors109.xml" ContentType="application/vnd.ms-office.chartcolorstyle+xml"/>
  <Override PartName="/xl/theme/themeOverride43.xml" ContentType="application/vnd.openxmlformats-officedocument.themeOverride+xml"/>
  <Override PartName="/xl/charts/chart110.xml" ContentType="application/vnd.openxmlformats-officedocument.drawingml.chart+xml"/>
  <Override PartName="/xl/charts/style110.xml" ContentType="application/vnd.ms-office.chartstyle+xml"/>
  <Override PartName="/xl/charts/colors110.xml" ContentType="application/vnd.ms-office.chartcolorstyle+xml"/>
  <Override PartName="/xl/theme/themeOverride44.xml" ContentType="application/vnd.openxmlformats-officedocument.themeOverride+xml"/>
  <Override PartName="/xl/drawings/drawing9.xml" ContentType="application/vnd.openxmlformats-officedocument.drawing+xml"/>
  <Override PartName="/xl/charts/chart111.xml" ContentType="application/vnd.openxmlformats-officedocument.drawingml.chart+xml"/>
  <Override PartName="/xl/charts/style111.xml" ContentType="application/vnd.ms-office.chartstyle+xml"/>
  <Override PartName="/xl/charts/colors111.xml" ContentType="application/vnd.ms-office.chartcolorstyle+xml"/>
  <Override PartName="/xl/charts/chart112.xml" ContentType="application/vnd.openxmlformats-officedocument.drawingml.chart+xml"/>
  <Override PartName="/xl/charts/style112.xml" ContentType="application/vnd.ms-office.chartstyle+xml"/>
  <Override PartName="/xl/charts/colors112.xml" ContentType="application/vnd.ms-office.chartcolorstyle+xml"/>
  <Override PartName="/xl/charts/chart113.xml" ContentType="application/vnd.openxmlformats-officedocument.drawingml.chart+xml"/>
  <Override PartName="/xl/charts/style113.xml" ContentType="application/vnd.ms-office.chartstyle+xml"/>
  <Override PartName="/xl/charts/colors113.xml" ContentType="application/vnd.ms-office.chartcolorstyle+xml"/>
  <Override PartName="/xl/theme/themeOverride45.xml" ContentType="application/vnd.openxmlformats-officedocument.themeOverride+xml"/>
  <Override PartName="/xl/charts/chart114.xml" ContentType="application/vnd.openxmlformats-officedocument.drawingml.chart+xml"/>
  <Override PartName="/xl/charts/style114.xml" ContentType="application/vnd.ms-office.chartstyle+xml"/>
  <Override PartName="/xl/charts/colors114.xml" ContentType="application/vnd.ms-office.chartcolorstyle+xml"/>
  <Override PartName="/xl/theme/themeOverride46.xml" ContentType="application/vnd.openxmlformats-officedocument.themeOverride+xml"/>
  <Override PartName="/xl/drawings/drawing10.xml" ContentType="application/vnd.openxmlformats-officedocument.drawing+xml"/>
  <Override PartName="/xl/charts/chart115.xml" ContentType="application/vnd.openxmlformats-officedocument.drawingml.chart+xml"/>
  <Override PartName="/xl/charts/style115.xml" ContentType="application/vnd.ms-office.chartstyle+xml"/>
  <Override PartName="/xl/charts/colors115.xml" ContentType="application/vnd.ms-office.chartcolorstyle+xml"/>
  <Override PartName="/xl/charts/chart116.xml" ContentType="application/vnd.openxmlformats-officedocument.drawingml.chart+xml"/>
  <Override PartName="/xl/charts/style116.xml" ContentType="application/vnd.ms-office.chartstyle+xml"/>
  <Override PartName="/xl/charts/colors116.xml" ContentType="application/vnd.ms-office.chartcolorstyle+xml"/>
  <Override PartName="/xl/charts/chart117.xml" ContentType="application/vnd.openxmlformats-officedocument.drawingml.chart+xml"/>
  <Override PartName="/xl/charts/style117.xml" ContentType="application/vnd.ms-office.chartstyle+xml"/>
  <Override PartName="/xl/charts/colors117.xml" ContentType="application/vnd.ms-office.chartcolorstyle+xml"/>
  <Override PartName="/xl/charts/chart118.xml" ContentType="application/vnd.openxmlformats-officedocument.drawingml.chart+xml"/>
  <Override PartName="/xl/charts/style118.xml" ContentType="application/vnd.ms-office.chartstyle+xml"/>
  <Override PartName="/xl/charts/colors118.xml" ContentType="application/vnd.ms-office.chartcolorstyle+xml"/>
  <Override PartName="/xl/charts/chart119.xml" ContentType="application/vnd.openxmlformats-officedocument.drawingml.chart+xml"/>
  <Override PartName="/xl/charts/style119.xml" ContentType="application/vnd.ms-office.chartstyle+xml"/>
  <Override PartName="/xl/charts/colors119.xml" ContentType="application/vnd.ms-office.chartcolorstyle+xml"/>
  <Override PartName="/xl/charts/chart120.xml" ContentType="application/vnd.openxmlformats-officedocument.drawingml.chart+xml"/>
  <Override PartName="/xl/charts/style120.xml" ContentType="application/vnd.ms-office.chartstyle+xml"/>
  <Override PartName="/xl/charts/colors120.xml" ContentType="application/vnd.ms-office.chartcolorstyle+xml"/>
  <Override PartName="/xl/charts/chart121.xml" ContentType="application/vnd.openxmlformats-officedocument.drawingml.chart+xml"/>
  <Override PartName="/xl/charts/style121.xml" ContentType="application/vnd.ms-office.chartstyle+xml"/>
  <Override PartName="/xl/charts/colors121.xml" ContentType="application/vnd.ms-office.chartcolorstyle+xml"/>
  <Override PartName="/xl/charts/chart122.xml" ContentType="application/vnd.openxmlformats-officedocument.drawingml.chart+xml"/>
  <Override PartName="/xl/charts/style122.xml" ContentType="application/vnd.ms-office.chartstyle+xml"/>
  <Override PartName="/xl/charts/colors122.xml" ContentType="application/vnd.ms-office.chartcolorstyle+xml"/>
  <Override PartName="/xl/charts/chart123.xml" ContentType="application/vnd.openxmlformats-officedocument.drawingml.chart+xml"/>
  <Override PartName="/xl/charts/style123.xml" ContentType="application/vnd.ms-office.chartstyle+xml"/>
  <Override PartName="/xl/charts/colors123.xml" ContentType="application/vnd.ms-office.chartcolorstyle+xml"/>
  <Override PartName="/xl/charts/chart124.xml" ContentType="application/vnd.openxmlformats-officedocument.drawingml.chart+xml"/>
  <Override PartName="/xl/charts/style124.xml" ContentType="application/vnd.ms-office.chartstyle+xml"/>
  <Override PartName="/xl/charts/colors124.xml" ContentType="application/vnd.ms-office.chartcolorstyle+xml"/>
  <Override PartName="/xl/charts/chart125.xml" ContentType="application/vnd.openxmlformats-officedocument.drawingml.chart+xml"/>
  <Override PartName="/xl/charts/style125.xml" ContentType="application/vnd.ms-office.chartstyle+xml"/>
  <Override PartName="/xl/charts/colors125.xml" ContentType="application/vnd.ms-office.chartcolorstyle+xml"/>
  <Override PartName="/xl/theme/themeOverride47.xml" ContentType="application/vnd.openxmlformats-officedocument.themeOverride+xml"/>
  <Override PartName="/xl/charts/chart126.xml" ContentType="application/vnd.openxmlformats-officedocument.drawingml.chart+xml"/>
  <Override PartName="/xl/charts/style126.xml" ContentType="application/vnd.ms-office.chartstyle+xml"/>
  <Override PartName="/xl/charts/colors126.xml" ContentType="application/vnd.ms-office.chartcolorstyle+xml"/>
  <Override PartName="/xl/theme/themeOverride48.xml" ContentType="application/vnd.openxmlformats-officedocument.themeOverride+xml"/>
  <Override PartName="/xl/charts/chart127.xml" ContentType="application/vnd.openxmlformats-officedocument.drawingml.chart+xml"/>
  <Override PartName="/xl/charts/style127.xml" ContentType="application/vnd.ms-office.chartstyle+xml"/>
  <Override PartName="/xl/charts/colors127.xml" ContentType="application/vnd.ms-office.chartcolorstyle+xml"/>
  <Override PartName="/xl/theme/themeOverride49.xml" ContentType="application/vnd.openxmlformats-officedocument.themeOverride+xml"/>
  <Override PartName="/xl/charts/chart128.xml" ContentType="application/vnd.openxmlformats-officedocument.drawingml.chart+xml"/>
  <Override PartName="/xl/charts/style128.xml" ContentType="application/vnd.ms-office.chartstyle+xml"/>
  <Override PartName="/xl/charts/colors128.xml" ContentType="application/vnd.ms-office.chartcolorstyle+xml"/>
  <Override PartName="/xl/theme/themeOverride50.xml" ContentType="application/vnd.openxmlformats-officedocument.themeOverride+xml"/>
  <Override PartName="/xl/drawings/drawing11.xml" ContentType="application/vnd.openxmlformats-officedocument.drawing+xml"/>
  <Override PartName="/xl/charts/chart129.xml" ContentType="application/vnd.openxmlformats-officedocument.drawingml.chart+xml"/>
  <Override PartName="/xl/charts/style129.xml" ContentType="application/vnd.ms-office.chartstyle+xml"/>
  <Override PartName="/xl/charts/colors129.xml" ContentType="application/vnd.ms-office.chartcolorstyle+xml"/>
  <Override PartName="/xl/charts/chart130.xml" ContentType="application/vnd.openxmlformats-officedocument.drawingml.chart+xml"/>
  <Override PartName="/xl/charts/style130.xml" ContentType="application/vnd.ms-office.chartstyle+xml"/>
  <Override PartName="/xl/charts/colors130.xml" ContentType="application/vnd.ms-office.chartcolorstyle+xml"/>
  <Override PartName="/xl/charts/chart131.xml" ContentType="application/vnd.openxmlformats-officedocument.drawingml.chart+xml"/>
  <Override PartName="/xl/charts/style131.xml" ContentType="application/vnd.ms-office.chartstyle+xml"/>
  <Override PartName="/xl/charts/colors131.xml" ContentType="application/vnd.ms-office.chartcolorstyle+xml"/>
  <Override PartName="/xl/charts/chart132.xml" ContentType="application/vnd.openxmlformats-officedocument.drawingml.chart+xml"/>
  <Override PartName="/xl/charts/style132.xml" ContentType="application/vnd.ms-office.chartstyle+xml"/>
  <Override PartName="/xl/charts/colors132.xml" ContentType="application/vnd.ms-office.chartcolorstyle+xml"/>
  <Override PartName="/xl/charts/chart133.xml" ContentType="application/vnd.openxmlformats-officedocument.drawingml.chart+xml"/>
  <Override PartName="/xl/charts/style133.xml" ContentType="application/vnd.ms-office.chartstyle+xml"/>
  <Override PartName="/xl/charts/colors133.xml" ContentType="application/vnd.ms-office.chartcolorstyle+xml"/>
  <Override PartName="/xl/charts/chart134.xml" ContentType="application/vnd.openxmlformats-officedocument.drawingml.chart+xml"/>
  <Override PartName="/xl/charts/style134.xml" ContentType="application/vnd.ms-office.chartstyle+xml"/>
  <Override PartName="/xl/charts/colors134.xml" ContentType="application/vnd.ms-office.chartcolorstyle+xml"/>
  <Override PartName="/xl/theme/themeOverride51.xml" ContentType="application/vnd.openxmlformats-officedocument.themeOverride+xml"/>
  <Override PartName="/xl/charts/chart135.xml" ContentType="application/vnd.openxmlformats-officedocument.drawingml.chart+xml"/>
  <Override PartName="/xl/charts/style135.xml" ContentType="application/vnd.ms-office.chartstyle+xml"/>
  <Override PartName="/xl/charts/colors135.xml" ContentType="application/vnd.ms-office.chartcolorstyle+xml"/>
  <Override PartName="/xl/theme/themeOverride52.xml" ContentType="application/vnd.openxmlformats-officedocument.themeOverride+xml"/>
  <Override PartName="/xl/charts/chart136.xml" ContentType="application/vnd.openxmlformats-officedocument.drawingml.chart+xml"/>
  <Override PartName="/xl/charts/style136.xml" ContentType="application/vnd.ms-office.chartstyle+xml"/>
  <Override PartName="/xl/charts/colors136.xml" ContentType="application/vnd.ms-office.chartcolorstyle+xml"/>
  <Override PartName="/xl/theme/themeOverride53.xml" ContentType="application/vnd.openxmlformats-officedocument.themeOverride+xml"/>
  <Override PartName="/xl/charts/chart137.xml" ContentType="application/vnd.openxmlformats-officedocument.drawingml.chart+xml"/>
  <Override PartName="/xl/charts/style137.xml" ContentType="application/vnd.ms-office.chartstyle+xml"/>
  <Override PartName="/xl/charts/colors137.xml" ContentType="application/vnd.ms-office.chartcolorstyle+xml"/>
  <Override PartName="/xl/theme/themeOverride54.xml" ContentType="application/vnd.openxmlformats-officedocument.themeOverride+xml"/>
  <Override PartName="/xl/drawings/drawing12.xml" ContentType="application/vnd.openxmlformats-officedocument.drawing+xml"/>
  <Override PartName="/xl/charts/chart138.xml" ContentType="application/vnd.openxmlformats-officedocument.drawingml.chart+xml"/>
  <Override PartName="/xl/charts/style138.xml" ContentType="application/vnd.ms-office.chartstyle+xml"/>
  <Override PartName="/xl/charts/colors138.xml" ContentType="application/vnd.ms-office.chartcolorstyle+xml"/>
  <Override PartName="/xl/charts/chart139.xml" ContentType="application/vnd.openxmlformats-officedocument.drawingml.chart+xml"/>
  <Override PartName="/xl/charts/style139.xml" ContentType="application/vnd.ms-office.chartstyle+xml"/>
  <Override PartName="/xl/charts/colors139.xml" ContentType="application/vnd.ms-office.chartcolorstyle+xml"/>
  <Override PartName="/xl/charts/chart140.xml" ContentType="application/vnd.openxmlformats-officedocument.drawingml.chart+xml"/>
  <Override PartName="/xl/charts/style140.xml" ContentType="application/vnd.ms-office.chartstyle+xml"/>
  <Override PartName="/xl/charts/colors140.xml" ContentType="application/vnd.ms-office.chartcolorstyle+xml"/>
  <Override PartName="/xl/charts/chart141.xml" ContentType="application/vnd.openxmlformats-officedocument.drawingml.chart+xml"/>
  <Override PartName="/xl/charts/style141.xml" ContentType="application/vnd.ms-office.chartstyle+xml"/>
  <Override PartName="/xl/charts/colors141.xml" ContentType="application/vnd.ms-office.chartcolorstyle+xml"/>
  <Override PartName="/xl/charts/chart142.xml" ContentType="application/vnd.openxmlformats-officedocument.drawingml.chart+xml"/>
  <Override PartName="/xl/charts/style142.xml" ContentType="application/vnd.ms-office.chartstyle+xml"/>
  <Override PartName="/xl/charts/colors142.xml" ContentType="application/vnd.ms-office.chartcolorstyle+xml"/>
  <Override PartName="/xl/charts/chart143.xml" ContentType="application/vnd.openxmlformats-officedocument.drawingml.chart+xml"/>
  <Override PartName="/xl/charts/style143.xml" ContentType="application/vnd.ms-office.chartstyle+xml"/>
  <Override PartName="/xl/charts/colors143.xml" ContentType="application/vnd.ms-office.chartcolorstyle+xml"/>
  <Override PartName="/xl/charts/chart144.xml" ContentType="application/vnd.openxmlformats-officedocument.drawingml.chart+xml"/>
  <Override PartName="/xl/charts/style144.xml" ContentType="application/vnd.ms-office.chartstyle+xml"/>
  <Override PartName="/xl/charts/colors144.xml" ContentType="application/vnd.ms-office.chartcolorstyle+xml"/>
  <Override PartName="/xl/charts/chart145.xml" ContentType="application/vnd.openxmlformats-officedocument.drawingml.chart+xml"/>
  <Override PartName="/xl/charts/style145.xml" ContentType="application/vnd.ms-office.chartstyle+xml"/>
  <Override PartName="/xl/charts/colors145.xml" ContentType="application/vnd.ms-office.chartcolorstyle+xml"/>
  <Override PartName="/xl/theme/themeOverride55.xml" ContentType="application/vnd.openxmlformats-officedocument.themeOverride+xml"/>
  <Override PartName="/xl/charts/chart146.xml" ContentType="application/vnd.openxmlformats-officedocument.drawingml.chart+xml"/>
  <Override PartName="/xl/charts/style146.xml" ContentType="application/vnd.ms-office.chartstyle+xml"/>
  <Override PartName="/xl/charts/colors146.xml" ContentType="application/vnd.ms-office.chartcolorstyle+xml"/>
  <Override PartName="/xl/theme/themeOverride56.xml" ContentType="application/vnd.openxmlformats-officedocument.themeOverride+xml"/>
  <Override PartName="/xl/charts/chart147.xml" ContentType="application/vnd.openxmlformats-officedocument.drawingml.chart+xml"/>
  <Override PartName="/xl/charts/style147.xml" ContentType="application/vnd.ms-office.chartstyle+xml"/>
  <Override PartName="/xl/charts/colors147.xml" ContentType="application/vnd.ms-office.chartcolorstyle+xml"/>
  <Override PartName="/xl/theme/themeOverride57.xml" ContentType="application/vnd.openxmlformats-officedocument.themeOverride+xml"/>
  <Override PartName="/xl/charts/chart148.xml" ContentType="application/vnd.openxmlformats-officedocument.drawingml.chart+xml"/>
  <Override PartName="/xl/charts/style148.xml" ContentType="application/vnd.ms-office.chartstyle+xml"/>
  <Override PartName="/xl/charts/colors148.xml" ContentType="application/vnd.ms-office.chartcolorstyle+xml"/>
  <Override PartName="/xl/theme/themeOverride58.xml" ContentType="application/vnd.openxmlformats-officedocument.themeOverride+xml"/>
  <Override PartName="/xl/charts/chart149.xml" ContentType="application/vnd.openxmlformats-officedocument.drawingml.chart+xml"/>
  <Override PartName="/xl/charts/style149.xml" ContentType="application/vnd.ms-office.chartstyle+xml"/>
  <Override PartName="/xl/charts/colors149.xml" ContentType="application/vnd.ms-office.chartcolorstyle+xml"/>
  <Override PartName="/xl/theme/themeOverride59.xml" ContentType="application/vnd.openxmlformats-officedocument.themeOverride+xml"/>
  <Override PartName="/xl/charts/chart150.xml" ContentType="application/vnd.openxmlformats-officedocument.drawingml.chart+xml"/>
  <Override PartName="/xl/charts/style150.xml" ContentType="application/vnd.ms-office.chartstyle+xml"/>
  <Override PartName="/xl/charts/colors150.xml" ContentType="application/vnd.ms-office.chartcolorstyle+xml"/>
  <Override PartName="/xl/theme/themeOverride60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F:\SPNL (5-11-24)\Estadístiques\Dades socioling\24-25\"/>
    </mc:Choice>
  </mc:AlternateContent>
  <xr:revisionPtr revIDLastSave="0" documentId="13_ncr:1_{07A9E6C5-E0AD-46EE-B112-22983DC24ACC}" xr6:coauthVersionLast="47" xr6:coauthVersionMax="47" xr10:uidLastSave="{00000000-0000-0000-0000-000000000000}"/>
  <bookViews>
    <workbookView xWindow="11520" yWindow="0" windowWidth="11520" windowHeight="12960" tabRatio="879" firstSheet="4" activeTab="9" xr2:uid="{00000000-000D-0000-FFFF-FFFF00000000}"/>
  </bookViews>
  <sheets>
    <sheet name="Demanda VERA 2024 general" sheetId="1" r:id="rId1"/>
    <sheet name="ETSA" sheetId="2" r:id="rId2"/>
    <sheet name="ETSCCP" sheetId="3" r:id="rId3"/>
    <sheet name="ETSEInd" sheetId="10" r:id="rId4"/>
    <sheet name="ETSInf" sheetId="4" r:id="rId5"/>
    <sheet name="ETSED" sheetId="5" r:id="rId6"/>
    <sheet name="ETSEEdif" sheetId="6" r:id="rId7"/>
    <sheet name="ETSEAMN" sheetId="7" r:id="rId8"/>
    <sheet name="ETSGCT" sheetId="8" r:id="rId9"/>
    <sheet name="ETSET" sheetId="9" r:id="rId10"/>
    <sheet name="FADE" sheetId="11" r:id="rId11"/>
    <sheet name="FBBAA" sheetId="12" r:id="rId12"/>
  </sheets>
  <externalReferences>
    <externalReference r:id="rId13"/>
    <externalReference r:id="rId14"/>
    <externalReference r:id="rId15"/>
  </externalReferences>
  <definedNames>
    <definedName name="_xlnm._FilterDatabase" localSheetId="0" hidden="1">'Demanda VERA 2024 general'!$A$1:$G$1600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R10" i="4" l="1"/>
  <c r="AS10" i="4" s="1"/>
  <c r="AR11" i="4"/>
  <c r="AR9" i="4"/>
  <c r="AS9" i="4" s="1"/>
  <c r="AR8" i="4"/>
  <c r="AS8" i="4" s="1"/>
  <c r="AR7" i="4"/>
  <c r="AQ6" i="4"/>
  <c r="AS7" i="4" s="1"/>
  <c r="AP10" i="7"/>
  <c r="AQ10" i="7" s="1"/>
  <c r="AP9" i="7"/>
  <c r="AQ9" i="7" s="1"/>
  <c r="AP8" i="7"/>
  <c r="AQ8" i="7" s="1"/>
  <c r="AP7" i="7"/>
  <c r="AQ7" i="7" s="1"/>
  <c r="AO5" i="7"/>
  <c r="AQ6" i="7" s="1"/>
  <c r="AQ10" i="2"/>
  <c r="AP11" i="2"/>
  <c r="AP10" i="2"/>
  <c r="AQ7" i="2"/>
  <c r="AP9" i="2"/>
  <c r="AQ9" i="2" s="1"/>
  <c r="AP8" i="2"/>
  <c r="AQ8" i="2" s="1"/>
  <c r="AP7" i="2"/>
  <c r="AO6" i="2"/>
  <c r="AP6" i="6"/>
  <c r="AP5" i="6"/>
  <c r="AP4" i="6"/>
  <c r="AP8" i="6"/>
  <c r="AP7" i="6"/>
  <c r="AQ7" i="6" s="1"/>
  <c r="AO3" i="6"/>
  <c r="AQ8" i="6" s="1"/>
  <c r="AP13" i="5"/>
  <c r="AP12" i="5"/>
  <c r="AP11" i="5"/>
  <c r="AP10" i="5"/>
  <c r="AP4" i="5"/>
  <c r="AQ6" i="5" s="1"/>
  <c r="AK12" i="12"/>
  <c r="AN5" i="12"/>
  <c r="AN7" i="12"/>
  <c r="AN8" i="12"/>
  <c r="AM8" i="12"/>
  <c r="AM7" i="12"/>
  <c r="AM6" i="12"/>
  <c r="AM5" i="12"/>
  <c r="AM4" i="12"/>
  <c r="AL3" i="12"/>
  <c r="AN6" i="12" s="1"/>
  <c r="AN15" i="2" l="1"/>
  <c r="AQ11" i="2"/>
  <c r="AP15" i="4"/>
  <c r="AQ5" i="6"/>
  <c r="AQ4" i="6"/>
  <c r="AN11" i="6" s="1"/>
  <c r="AQ6" i="6"/>
  <c r="AS11" i="4"/>
  <c r="AN4" i="12"/>
  <c r="AK11" i="12" s="1"/>
  <c r="AK13" i="12" s="1"/>
  <c r="AP14" i="4"/>
  <c r="AP16" i="4" s="1"/>
  <c r="AN14" i="7"/>
  <c r="AN15" i="7" s="1"/>
  <c r="AN13" i="7"/>
  <c r="AN14" i="2"/>
  <c r="AN16" i="2" s="1"/>
  <c r="AN12" i="6"/>
  <c r="AQ13" i="5"/>
  <c r="AQ9" i="5"/>
  <c r="AQ11" i="5"/>
  <c r="AQ7" i="5"/>
  <c r="AQ12" i="5"/>
  <c r="AQ8" i="5"/>
  <c r="AQ5" i="5"/>
  <c r="AQ10" i="5"/>
  <c r="AR15" i="5" s="1"/>
  <c r="AL3" i="11"/>
  <c r="AM5" i="11" s="1"/>
  <c r="S3" i="1"/>
  <c r="T4" i="1" s="1"/>
  <c r="J33" i="12"/>
  <c r="J30" i="12"/>
  <c r="J29" i="12"/>
  <c r="J28" i="12"/>
  <c r="Q54" i="12"/>
  <c r="K48" i="12"/>
  <c r="Q48" i="12" s="1"/>
  <c r="K50" i="12"/>
  <c r="K51" i="12"/>
  <c r="K52" i="12"/>
  <c r="K53" i="12"/>
  <c r="Q46" i="12" s="1"/>
  <c r="K46" i="12"/>
  <c r="P55" i="12"/>
  <c r="Q45" i="12"/>
  <c r="Q49" i="12"/>
  <c r="J45" i="12"/>
  <c r="K47" i="12" s="1"/>
  <c r="P34" i="12"/>
  <c r="Q33" i="12" s="1"/>
  <c r="P13" i="12"/>
  <c r="J3" i="12"/>
  <c r="K8" i="12" s="1"/>
  <c r="P34" i="11"/>
  <c r="J24" i="11"/>
  <c r="K26" i="11" s="1"/>
  <c r="P13" i="11"/>
  <c r="J3" i="11"/>
  <c r="K5" i="11" s="1"/>
  <c r="K111" i="10"/>
  <c r="K118" i="10"/>
  <c r="P119" i="10"/>
  <c r="Q117" i="10" s="1"/>
  <c r="J109" i="10"/>
  <c r="K112" i="10" s="1"/>
  <c r="K29" i="10"/>
  <c r="K31" i="10"/>
  <c r="Q29" i="10" s="1"/>
  <c r="K34" i="10"/>
  <c r="Q27" i="10" s="1"/>
  <c r="P98" i="10"/>
  <c r="J88" i="10"/>
  <c r="K91" i="10" s="1"/>
  <c r="P77" i="10"/>
  <c r="J67" i="10"/>
  <c r="K71" i="10" s="1"/>
  <c r="J46" i="10"/>
  <c r="K51" i="10" s="1"/>
  <c r="P35" i="10"/>
  <c r="J25" i="10"/>
  <c r="K26" i="10" s="1"/>
  <c r="P14" i="10"/>
  <c r="J4" i="10"/>
  <c r="K6" i="10" s="1"/>
  <c r="S98" i="9"/>
  <c r="T96" i="9" s="1"/>
  <c r="M88" i="9"/>
  <c r="N90" i="9" s="1"/>
  <c r="T75" i="9"/>
  <c r="N71" i="9"/>
  <c r="N75" i="9"/>
  <c r="T68" i="9" s="1"/>
  <c r="N68" i="9"/>
  <c r="S77" i="9"/>
  <c r="M67" i="9"/>
  <c r="N69" i="9" s="1"/>
  <c r="T55" i="9"/>
  <c r="N48" i="9"/>
  <c r="N51" i="9"/>
  <c r="N54" i="9"/>
  <c r="T47" i="9" s="1"/>
  <c r="S56" i="9"/>
  <c r="T74" i="9" s="1"/>
  <c r="M46" i="9"/>
  <c r="N52" i="9" s="1"/>
  <c r="T50" i="9" s="1"/>
  <c r="S35" i="9"/>
  <c r="T33" i="9" s="1"/>
  <c r="M25" i="9"/>
  <c r="N28" i="9" s="1"/>
  <c r="T28" i="9" s="1"/>
  <c r="S14" i="9"/>
  <c r="T13" i="9" s="1"/>
  <c r="M4" i="9"/>
  <c r="N7" i="9" s="1"/>
  <c r="T7" i="9" s="1"/>
  <c r="M4" i="8"/>
  <c r="N93" i="7"/>
  <c r="N95" i="7"/>
  <c r="N98" i="7"/>
  <c r="M89" i="7"/>
  <c r="N90" i="7" s="1"/>
  <c r="N74" i="7"/>
  <c r="T72" i="7" s="1"/>
  <c r="N75" i="7"/>
  <c r="N69" i="7"/>
  <c r="N71" i="7"/>
  <c r="T97" i="7"/>
  <c r="S99" i="7"/>
  <c r="T98" i="7"/>
  <c r="S78" i="7"/>
  <c r="T71" i="7"/>
  <c r="M68" i="7"/>
  <c r="N76" i="7" s="1"/>
  <c r="T69" i="7" s="1"/>
  <c r="N49" i="7"/>
  <c r="N52" i="7"/>
  <c r="N53" i="7"/>
  <c r="T51" i="7" s="1"/>
  <c r="N56" i="7"/>
  <c r="T49" i="7" s="1"/>
  <c r="S57" i="7"/>
  <c r="T96" i="7" s="1"/>
  <c r="M47" i="7"/>
  <c r="N50" i="7" s="1"/>
  <c r="T50" i="7" s="1"/>
  <c r="N31" i="7"/>
  <c r="N34" i="7"/>
  <c r="T27" i="7" s="1"/>
  <c r="S36" i="7"/>
  <c r="T35" i="7" s="1"/>
  <c r="M26" i="7"/>
  <c r="N35" i="7" s="1"/>
  <c r="T28" i="7" s="1"/>
  <c r="S15" i="7"/>
  <c r="N7" i="7"/>
  <c r="N10" i="7"/>
  <c r="N13" i="7"/>
  <c r="N14" i="7"/>
  <c r="T7" i="7" s="1"/>
  <c r="M5" i="7"/>
  <c r="N11" i="7" s="1"/>
  <c r="T9" i="7" s="1"/>
  <c r="T6" i="7"/>
  <c r="N9" i="7" l="1"/>
  <c r="N33" i="7"/>
  <c r="T33" i="7"/>
  <c r="N73" i="7"/>
  <c r="N97" i="7"/>
  <c r="N50" i="9"/>
  <c r="T76" i="9"/>
  <c r="K33" i="10"/>
  <c r="L32" i="10" s="1"/>
  <c r="R27" i="10" s="1"/>
  <c r="N8" i="7"/>
  <c r="T8" i="7" s="1"/>
  <c r="N32" i="7"/>
  <c r="T30" i="7" s="1"/>
  <c r="N72" i="7"/>
  <c r="N96" i="7"/>
  <c r="N49" i="9"/>
  <c r="T49" i="9" s="1"/>
  <c r="K32" i="10"/>
  <c r="Q25" i="10" s="1"/>
  <c r="N30" i="7"/>
  <c r="N48" i="7"/>
  <c r="N70" i="7"/>
  <c r="N94" i="7"/>
  <c r="T54" i="9"/>
  <c r="N76" i="9"/>
  <c r="T69" i="9" s="1"/>
  <c r="K30" i="10"/>
  <c r="K110" i="10"/>
  <c r="K54" i="12"/>
  <c r="Q47" i="12" s="1"/>
  <c r="N28" i="7"/>
  <c r="N55" i="7"/>
  <c r="N77" i="7"/>
  <c r="T70" i="7" s="1"/>
  <c r="N92" i="7"/>
  <c r="T53" i="9"/>
  <c r="N74" i="9"/>
  <c r="O74" i="9" s="1"/>
  <c r="U67" i="9" s="1"/>
  <c r="K28" i="10"/>
  <c r="K117" i="10"/>
  <c r="N6" i="7"/>
  <c r="N54" i="7"/>
  <c r="T47" i="7" s="1"/>
  <c r="N91" i="7"/>
  <c r="N47" i="9"/>
  <c r="N73" i="9"/>
  <c r="T71" i="9" s="1"/>
  <c r="K27" i="10"/>
  <c r="K116" i="10"/>
  <c r="N55" i="9"/>
  <c r="T48" i="9" s="1"/>
  <c r="N72" i="9"/>
  <c r="K115" i="10"/>
  <c r="K4" i="12"/>
  <c r="AN13" i="6"/>
  <c r="N29" i="7"/>
  <c r="T29" i="7" s="1"/>
  <c r="K114" i="10"/>
  <c r="K49" i="12"/>
  <c r="N12" i="7"/>
  <c r="T5" i="7" s="1"/>
  <c r="N27" i="7"/>
  <c r="N51" i="7"/>
  <c r="N53" i="9"/>
  <c r="O53" i="9" s="1"/>
  <c r="U46" i="9" s="1"/>
  <c r="N70" i="9"/>
  <c r="T70" i="9" s="1"/>
  <c r="K113" i="10"/>
  <c r="AR14" i="5"/>
  <c r="AR16" i="5" s="1"/>
  <c r="AM12" i="11"/>
  <c r="AM11" i="11"/>
  <c r="AM8" i="11"/>
  <c r="AM7" i="11"/>
  <c r="AM10" i="11"/>
  <c r="AN13" i="11" s="1"/>
  <c r="AM6" i="11"/>
  <c r="AM4" i="11"/>
  <c r="AN15" i="11" s="1"/>
  <c r="AM9" i="11"/>
  <c r="T6" i="1"/>
  <c r="T5" i="1"/>
  <c r="J24" i="12"/>
  <c r="K32" i="12" s="1"/>
  <c r="Q25" i="12" s="1"/>
  <c r="L49" i="12"/>
  <c r="R48" i="12" s="1"/>
  <c r="L52" i="12"/>
  <c r="R47" i="12" s="1"/>
  <c r="K10" i="12"/>
  <c r="Q3" i="12" s="1"/>
  <c r="K11" i="12"/>
  <c r="Q4" i="12" s="1"/>
  <c r="K6" i="12"/>
  <c r="Q6" i="12" s="1"/>
  <c r="K7" i="12"/>
  <c r="K9" i="12"/>
  <c r="Q7" i="12" s="1"/>
  <c r="K26" i="12"/>
  <c r="K33" i="12"/>
  <c r="Q26" i="12" s="1"/>
  <c r="K5" i="12"/>
  <c r="K12" i="12"/>
  <c r="Q5" i="12" s="1"/>
  <c r="Q10" i="12"/>
  <c r="K28" i="12"/>
  <c r="K29" i="11"/>
  <c r="K32" i="11"/>
  <c r="Q25" i="11" s="1"/>
  <c r="K28" i="11"/>
  <c r="K33" i="11"/>
  <c r="Q26" i="11" s="1"/>
  <c r="K31" i="11"/>
  <c r="Q24" i="11" s="1"/>
  <c r="K27" i="11"/>
  <c r="K25" i="11"/>
  <c r="K30" i="11"/>
  <c r="Q28" i="11" s="1"/>
  <c r="K12" i="11"/>
  <c r="Q5" i="11" s="1"/>
  <c r="K8" i="11"/>
  <c r="K11" i="11"/>
  <c r="Q4" i="11" s="1"/>
  <c r="K7" i="11"/>
  <c r="K10" i="11"/>
  <c r="Q3" i="11" s="1"/>
  <c r="K6" i="11"/>
  <c r="Q6" i="11" s="1"/>
  <c r="K4" i="11"/>
  <c r="K9" i="11"/>
  <c r="Q7" i="11" s="1"/>
  <c r="Q12" i="11"/>
  <c r="Q111" i="10"/>
  <c r="Q110" i="10"/>
  <c r="Q109" i="10"/>
  <c r="Q113" i="10"/>
  <c r="Q116" i="10"/>
  <c r="Q118" i="10"/>
  <c r="L116" i="10"/>
  <c r="R111" i="10" s="1"/>
  <c r="Q91" i="10"/>
  <c r="K90" i="10"/>
  <c r="K97" i="10"/>
  <c r="Q90" i="10" s="1"/>
  <c r="K93" i="10"/>
  <c r="K89" i="10"/>
  <c r="K96" i="10"/>
  <c r="Q89" i="10" s="1"/>
  <c r="K92" i="10"/>
  <c r="K94" i="10"/>
  <c r="Q92" i="10" s="1"/>
  <c r="K95" i="10"/>
  <c r="Q88" i="10" s="1"/>
  <c r="K74" i="10"/>
  <c r="Q67" i="10" s="1"/>
  <c r="K70" i="10"/>
  <c r="K68" i="10"/>
  <c r="K73" i="10"/>
  <c r="K69" i="10"/>
  <c r="K76" i="10"/>
  <c r="Q69" i="10" s="1"/>
  <c r="K72" i="10"/>
  <c r="K75" i="10"/>
  <c r="Q68" i="10" s="1"/>
  <c r="K54" i="10"/>
  <c r="K50" i="10"/>
  <c r="K49" i="10"/>
  <c r="Q49" i="10" s="1"/>
  <c r="K47" i="10"/>
  <c r="K52" i="10"/>
  <c r="Q50" i="10" s="1"/>
  <c r="K48" i="10"/>
  <c r="K53" i="10"/>
  <c r="Q46" i="10" s="1"/>
  <c r="K55" i="10"/>
  <c r="Q48" i="10" s="1"/>
  <c r="Q26" i="10"/>
  <c r="K13" i="10"/>
  <c r="Q6" i="10" s="1"/>
  <c r="K12" i="10"/>
  <c r="Q5" i="10" s="1"/>
  <c r="K9" i="10"/>
  <c r="K8" i="10"/>
  <c r="K11" i="10"/>
  <c r="Q4" i="10" s="1"/>
  <c r="K7" i="10"/>
  <c r="K5" i="10"/>
  <c r="K10" i="10"/>
  <c r="Q8" i="10" s="1"/>
  <c r="Q70" i="10"/>
  <c r="T95" i="9"/>
  <c r="T97" i="9"/>
  <c r="N97" i="9"/>
  <c r="N93" i="9"/>
  <c r="N92" i="9"/>
  <c r="N95" i="9"/>
  <c r="T88" i="9" s="1"/>
  <c r="N91" i="9"/>
  <c r="N96" i="9"/>
  <c r="T89" i="9" s="1"/>
  <c r="N89" i="9"/>
  <c r="N94" i="9"/>
  <c r="T92" i="9" s="1"/>
  <c r="O71" i="9"/>
  <c r="U70" i="9" s="1"/>
  <c r="O50" i="9"/>
  <c r="U49" i="9" s="1"/>
  <c r="T32" i="9"/>
  <c r="T34" i="9"/>
  <c r="N27" i="9"/>
  <c r="N26" i="9"/>
  <c r="N34" i="9"/>
  <c r="T27" i="9" s="1"/>
  <c r="N31" i="9"/>
  <c r="T29" i="9" s="1"/>
  <c r="N30" i="9"/>
  <c r="N33" i="9"/>
  <c r="T26" i="9" s="1"/>
  <c r="N29" i="9"/>
  <c r="N32" i="9"/>
  <c r="T25" i="9" s="1"/>
  <c r="T12" i="9"/>
  <c r="T11" i="9"/>
  <c r="N5" i="9"/>
  <c r="N13" i="9"/>
  <c r="T6" i="9" s="1"/>
  <c r="N6" i="9"/>
  <c r="N10" i="9"/>
  <c r="T8" i="9" s="1"/>
  <c r="N9" i="9"/>
  <c r="N12" i="9"/>
  <c r="T5" i="9" s="1"/>
  <c r="N8" i="9"/>
  <c r="N11" i="9"/>
  <c r="T11" i="8"/>
  <c r="T13" i="8"/>
  <c r="T12" i="8"/>
  <c r="N12" i="8"/>
  <c r="T5" i="8" s="1"/>
  <c r="N13" i="8"/>
  <c r="T6" i="8" s="1"/>
  <c r="N9" i="8"/>
  <c r="N8" i="8"/>
  <c r="N11" i="8"/>
  <c r="T4" i="8" s="1"/>
  <c r="N7" i="8"/>
  <c r="N5" i="8"/>
  <c r="N10" i="8"/>
  <c r="T8" i="8" s="1"/>
  <c r="N6" i="8"/>
  <c r="T92" i="7"/>
  <c r="T90" i="7"/>
  <c r="T89" i="7"/>
  <c r="T91" i="7"/>
  <c r="O75" i="7"/>
  <c r="U68" i="7" s="1"/>
  <c r="O72" i="7"/>
  <c r="U71" i="7" s="1"/>
  <c r="T68" i="7"/>
  <c r="O54" i="7"/>
  <c r="U47" i="7" s="1"/>
  <c r="O51" i="7"/>
  <c r="U50" i="7" s="1"/>
  <c r="T48" i="7"/>
  <c r="T34" i="7"/>
  <c r="O33" i="7"/>
  <c r="U26" i="7" s="1"/>
  <c r="O30" i="7"/>
  <c r="U29" i="7" s="1"/>
  <c r="T26" i="7"/>
  <c r="O9" i="7"/>
  <c r="U8" i="7" s="1"/>
  <c r="O12" i="7"/>
  <c r="U5" i="7" s="1"/>
  <c r="K30" i="12" l="1"/>
  <c r="Q28" i="12" s="1"/>
  <c r="AN14" i="11"/>
  <c r="T46" i="9"/>
  <c r="Q28" i="10"/>
  <c r="L29" i="10"/>
  <c r="R28" i="10" s="1"/>
  <c r="L10" i="11"/>
  <c r="R5" i="11" s="1"/>
  <c r="T67" i="9"/>
  <c r="K31" i="12"/>
  <c r="Q24" i="12" s="1"/>
  <c r="K27" i="12"/>
  <c r="Q27" i="12" s="1"/>
  <c r="K25" i="12"/>
  <c r="K29" i="12"/>
  <c r="L7" i="12"/>
  <c r="R6" i="12" s="1"/>
  <c r="L10" i="12"/>
  <c r="R5" i="12" s="1"/>
  <c r="L28" i="11"/>
  <c r="R27" i="11" s="1"/>
  <c r="Q27" i="11"/>
  <c r="L31" i="11"/>
  <c r="R26" i="11" s="1"/>
  <c r="L7" i="11"/>
  <c r="R6" i="11" s="1"/>
  <c r="L113" i="10"/>
  <c r="R112" i="10" s="1"/>
  <c r="Q112" i="10"/>
  <c r="L95" i="10"/>
  <c r="R90" i="10" s="1"/>
  <c r="L92" i="10"/>
  <c r="R91" i="10" s="1"/>
  <c r="Q71" i="10"/>
  <c r="L71" i="10"/>
  <c r="R70" i="10" s="1"/>
  <c r="L74" i="10"/>
  <c r="R69" i="10" s="1"/>
  <c r="L50" i="10"/>
  <c r="R49" i="10" s="1"/>
  <c r="L53" i="10"/>
  <c r="R48" i="10" s="1"/>
  <c r="Q47" i="10"/>
  <c r="L11" i="10"/>
  <c r="R6" i="10" s="1"/>
  <c r="L8" i="10"/>
  <c r="R7" i="10" s="1"/>
  <c r="Q7" i="10"/>
  <c r="T91" i="9"/>
  <c r="O92" i="9"/>
  <c r="U91" i="9" s="1"/>
  <c r="O95" i="9"/>
  <c r="U88" i="9" s="1"/>
  <c r="T90" i="9"/>
  <c r="O29" i="9"/>
  <c r="U28" i="9" s="1"/>
  <c r="O32" i="9"/>
  <c r="U25" i="9" s="1"/>
  <c r="O8" i="9"/>
  <c r="U7" i="9" s="1"/>
  <c r="O11" i="9"/>
  <c r="U4" i="9" s="1"/>
  <c r="T4" i="9"/>
  <c r="O11" i="8"/>
  <c r="U4" i="8" s="1"/>
  <c r="T7" i="8"/>
  <c r="O8" i="8"/>
  <c r="U7" i="8" s="1"/>
  <c r="O96" i="7"/>
  <c r="U89" i="7" s="1"/>
  <c r="T93" i="7"/>
  <c r="O93" i="7"/>
  <c r="U92" i="7" s="1"/>
  <c r="L31" i="12" l="1"/>
  <c r="R26" i="12" s="1"/>
  <c r="L28" i="12"/>
  <c r="R27" i="12" s="1"/>
  <c r="T33" i="6"/>
  <c r="M25" i="6"/>
  <c r="N30" i="6" s="1"/>
  <c r="N34" i="6"/>
  <c r="T27" i="6" s="1"/>
  <c r="N33" i="6"/>
  <c r="T26" i="6" s="1"/>
  <c r="N32" i="6"/>
  <c r="T25" i="6" s="1"/>
  <c r="N28" i="6"/>
  <c r="T28" i="6" s="1"/>
  <c r="N27" i="6"/>
  <c r="M4" i="6"/>
  <c r="N5" i="6" s="1"/>
  <c r="S14" i="6"/>
  <c r="T13" i="6" s="1"/>
  <c r="N11" i="6"/>
  <c r="T4" i="6" s="1"/>
  <c r="N7" i="6"/>
  <c r="T7" i="6" s="1"/>
  <c r="N12" i="6"/>
  <c r="T5" i="6" s="1"/>
  <c r="N111" i="5"/>
  <c r="N112" i="5"/>
  <c r="T112" i="5" s="1"/>
  <c r="N113" i="5"/>
  <c r="N114" i="5"/>
  <c r="N115" i="5"/>
  <c r="N116" i="5"/>
  <c r="T109" i="5" s="1"/>
  <c r="N117" i="5"/>
  <c r="T110" i="5" s="1"/>
  <c r="N118" i="5"/>
  <c r="T111" i="5" s="1"/>
  <c r="N110" i="5"/>
  <c r="T117" i="5"/>
  <c r="T118" i="5"/>
  <c r="T116" i="5"/>
  <c r="T113" i="5"/>
  <c r="N90" i="5"/>
  <c r="N91" i="5"/>
  <c r="T91" i="5" s="1"/>
  <c r="N92" i="5"/>
  <c r="N93" i="5"/>
  <c r="N94" i="5"/>
  <c r="N95" i="5"/>
  <c r="N96" i="5"/>
  <c r="T89" i="5" s="1"/>
  <c r="N97" i="5"/>
  <c r="T90" i="5" s="1"/>
  <c r="N89" i="5"/>
  <c r="T97" i="5"/>
  <c r="T88" i="5"/>
  <c r="T92" i="5"/>
  <c r="N69" i="5"/>
  <c r="N70" i="5"/>
  <c r="N71" i="5"/>
  <c r="N72" i="5"/>
  <c r="N73" i="5"/>
  <c r="T71" i="5" s="1"/>
  <c r="N74" i="5"/>
  <c r="T67" i="5" s="1"/>
  <c r="N75" i="5"/>
  <c r="N76" i="5"/>
  <c r="T69" i="5" s="1"/>
  <c r="N68" i="5"/>
  <c r="T70" i="5"/>
  <c r="T55" i="5"/>
  <c r="N48" i="5"/>
  <c r="N49" i="5"/>
  <c r="T49" i="5" s="1"/>
  <c r="N50" i="5"/>
  <c r="N51" i="5"/>
  <c r="N52" i="5"/>
  <c r="T50" i="5" s="1"/>
  <c r="N53" i="5"/>
  <c r="N54" i="5"/>
  <c r="T47" i="5" s="1"/>
  <c r="N55" i="5"/>
  <c r="T48" i="5" s="1"/>
  <c r="N47" i="5"/>
  <c r="T46" i="5"/>
  <c r="M25" i="5"/>
  <c r="N31" i="5" s="1"/>
  <c r="T29" i="5" s="1"/>
  <c r="S14" i="5"/>
  <c r="M4" i="5"/>
  <c r="N7" i="5" s="1"/>
  <c r="T7" i="5" s="1"/>
  <c r="N30" i="5" l="1"/>
  <c r="N29" i="5"/>
  <c r="N28" i="5"/>
  <c r="T28" i="5" s="1"/>
  <c r="N29" i="6"/>
  <c r="N27" i="5"/>
  <c r="N26" i="5"/>
  <c r="N31" i="6"/>
  <c r="T29" i="6" s="1"/>
  <c r="N34" i="5"/>
  <c r="T27" i="5" s="1"/>
  <c r="N33" i="5"/>
  <c r="T26" i="5" s="1"/>
  <c r="N32" i="5"/>
  <c r="T25" i="5" s="1"/>
  <c r="N26" i="6"/>
  <c r="T11" i="6"/>
  <c r="T12" i="6"/>
  <c r="T34" i="6"/>
  <c r="T32" i="6"/>
  <c r="O32" i="6"/>
  <c r="U25" i="6" s="1"/>
  <c r="N13" i="6"/>
  <c r="T6" i="6" s="1"/>
  <c r="N6" i="6"/>
  <c r="N9" i="6"/>
  <c r="N8" i="6"/>
  <c r="N10" i="6"/>
  <c r="O113" i="5"/>
  <c r="U112" i="5" s="1"/>
  <c r="O116" i="5"/>
  <c r="U109" i="5" s="1"/>
  <c r="O92" i="5"/>
  <c r="U91" i="5" s="1"/>
  <c r="O95" i="5"/>
  <c r="U88" i="5" s="1"/>
  <c r="O74" i="5"/>
  <c r="U67" i="5" s="1"/>
  <c r="O71" i="5"/>
  <c r="U70" i="5" s="1"/>
  <c r="T68" i="5"/>
  <c r="O50" i="5"/>
  <c r="U49" i="5" s="1"/>
  <c r="O53" i="5"/>
  <c r="U46" i="5" s="1"/>
  <c r="O29" i="5"/>
  <c r="U28" i="5" s="1"/>
  <c r="O32" i="5"/>
  <c r="U25" i="5" s="1"/>
  <c r="N11" i="5"/>
  <c r="T4" i="5" s="1"/>
  <c r="N12" i="5"/>
  <c r="T5" i="5" s="1"/>
  <c r="N5" i="5"/>
  <c r="N6" i="5"/>
  <c r="N9" i="5"/>
  <c r="N13" i="5"/>
  <c r="T6" i="5" s="1"/>
  <c r="N8" i="5"/>
  <c r="N10" i="5"/>
  <c r="O29" i="6" l="1"/>
  <c r="U28" i="6" s="1"/>
  <c r="O8" i="6"/>
  <c r="U7" i="6" s="1"/>
  <c r="T8" i="6"/>
  <c r="O11" i="6"/>
  <c r="U4" i="6" s="1"/>
  <c r="O8" i="5"/>
  <c r="U7" i="5" s="1"/>
  <c r="T8" i="5"/>
  <c r="O11" i="5"/>
  <c r="U4" i="5" s="1"/>
  <c r="N62" i="4" l="1"/>
  <c r="N63" i="4"/>
  <c r="T64" i="4" s="1"/>
  <c r="N64" i="4"/>
  <c r="N65" i="4"/>
  <c r="N66" i="4"/>
  <c r="T65" i="4" s="1"/>
  <c r="N67" i="4"/>
  <c r="T61" i="4" s="1"/>
  <c r="N68" i="4"/>
  <c r="T62" i="4" s="1"/>
  <c r="N69" i="4"/>
  <c r="T63" i="4" s="1"/>
  <c r="N61" i="4"/>
  <c r="T69" i="4"/>
  <c r="T70" i="4"/>
  <c r="T68" i="4"/>
  <c r="M70" i="4"/>
  <c r="N43" i="4"/>
  <c r="N44" i="4"/>
  <c r="N45" i="4"/>
  <c r="N46" i="4"/>
  <c r="N47" i="4"/>
  <c r="T46" i="4" s="1"/>
  <c r="N48" i="4"/>
  <c r="N49" i="4"/>
  <c r="T43" i="4" s="1"/>
  <c r="N50" i="4"/>
  <c r="T44" i="4" s="1"/>
  <c r="N42" i="4"/>
  <c r="T50" i="4"/>
  <c r="T51" i="4"/>
  <c r="T49" i="4"/>
  <c r="M51" i="4"/>
  <c r="T42" i="4"/>
  <c r="T45" i="4"/>
  <c r="T32" i="4"/>
  <c r="M22" i="4"/>
  <c r="N31" i="4" s="1"/>
  <c r="T25" i="4" s="1"/>
  <c r="M32" i="4"/>
  <c r="N28" i="4" l="1"/>
  <c r="T27" i="4" s="1"/>
  <c r="N30" i="4"/>
  <c r="T24" i="4" s="1"/>
  <c r="N23" i="4"/>
  <c r="N27" i="4"/>
  <c r="N29" i="4"/>
  <c r="T23" i="4" s="1"/>
  <c r="U45" i="4"/>
  <c r="N26" i="4"/>
  <c r="O61" i="4"/>
  <c r="N24" i="4"/>
  <c r="N25" i="4"/>
  <c r="T26" i="4" s="1"/>
  <c r="U26" i="4" s="1"/>
  <c r="O67" i="4"/>
  <c r="U64" i="4"/>
  <c r="N70" i="4"/>
  <c r="U61" i="4"/>
  <c r="U42" i="4"/>
  <c r="O48" i="4"/>
  <c r="N51" i="4"/>
  <c r="O42" i="4"/>
  <c r="O29" i="4"/>
  <c r="U23" i="4"/>
  <c r="N32" i="4"/>
  <c r="O23" i="4"/>
  <c r="S13" i="4" l="1"/>
  <c r="S14" i="4"/>
  <c r="S12" i="4"/>
  <c r="M45" i="3"/>
  <c r="N46" i="3" s="1"/>
  <c r="N32" i="3"/>
  <c r="M25" i="3"/>
  <c r="N27" i="3" s="1"/>
  <c r="M4" i="4"/>
  <c r="N6" i="4" s="1"/>
  <c r="N9" i="4"/>
  <c r="T32" i="3"/>
  <c r="T33" i="3"/>
  <c r="T34" i="3"/>
  <c r="T52" i="3"/>
  <c r="S53" i="3"/>
  <c r="T53" i="3" s="1"/>
  <c r="T54" i="3"/>
  <c r="N66" i="3"/>
  <c r="N67" i="3"/>
  <c r="T67" i="3"/>
  <c r="N68" i="3"/>
  <c r="T68" i="3" s="1"/>
  <c r="N69" i="3"/>
  <c r="N70" i="3"/>
  <c r="N71" i="3"/>
  <c r="O69" i="3" s="1"/>
  <c r="U68" i="3" s="1"/>
  <c r="N72" i="3"/>
  <c r="T65" i="3" s="1"/>
  <c r="T72" i="3"/>
  <c r="N73" i="3"/>
  <c r="T66" i="3" s="1"/>
  <c r="T73" i="3"/>
  <c r="N74" i="3"/>
  <c r="T74" i="3"/>
  <c r="M3" i="2"/>
  <c r="N5" i="2" s="1"/>
  <c r="T10" i="2"/>
  <c r="T11" i="2"/>
  <c r="T12" i="2"/>
  <c r="M22" i="2"/>
  <c r="N23" i="2" s="1"/>
  <c r="T29" i="2"/>
  <c r="T30" i="2"/>
  <c r="T31" i="2"/>
  <c r="M42" i="2"/>
  <c r="N44" i="2" s="1"/>
  <c r="T49" i="2"/>
  <c r="T50" i="2"/>
  <c r="T51" i="2"/>
  <c r="N51" i="2" l="1"/>
  <c r="T44" i="2" s="1"/>
  <c r="N24" i="2"/>
  <c r="N8" i="4"/>
  <c r="N54" i="3"/>
  <c r="T47" i="3" s="1"/>
  <c r="N53" i="3"/>
  <c r="T46" i="3" s="1"/>
  <c r="N52" i="3"/>
  <c r="T45" i="3" s="1"/>
  <c r="N34" i="3"/>
  <c r="T27" i="3" s="1"/>
  <c r="N51" i="3"/>
  <c r="T49" i="3" s="1"/>
  <c r="N49" i="3"/>
  <c r="N30" i="2"/>
  <c r="T23" i="2" s="1"/>
  <c r="N31" i="3"/>
  <c r="T29" i="3" s="1"/>
  <c r="N48" i="3"/>
  <c r="N30" i="3"/>
  <c r="N47" i="3"/>
  <c r="N31" i="2"/>
  <c r="T24" i="2" s="1"/>
  <c r="N28" i="2"/>
  <c r="T26" i="2" s="1"/>
  <c r="N29" i="3"/>
  <c r="N33" i="3"/>
  <c r="N13" i="4"/>
  <c r="T6" i="4" s="1"/>
  <c r="N28" i="3"/>
  <c r="N50" i="3"/>
  <c r="N27" i="2"/>
  <c r="N26" i="2"/>
  <c r="N12" i="4"/>
  <c r="O11" i="4" s="1"/>
  <c r="U4" i="4" s="1"/>
  <c r="N11" i="4"/>
  <c r="T4" i="4" s="1"/>
  <c r="N7" i="4"/>
  <c r="T7" i="4" s="1"/>
  <c r="N5" i="4"/>
  <c r="N10" i="4"/>
  <c r="T8" i="4" s="1"/>
  <c r="T5" i="4"/>
  <c r="N12" i="2"/>
  <c r="T5" i="2" s="1"/>
  <c r="N43" i="2"/>
  <c r="N4" i="2"/>
  <c r="N50" i="2"/>
  <c r="T43" i="2" s="1"/>
  <c r="N48" i="2"/>
  <c r="T46" i="2" s="1"/>
  <c r="N46" i="2"/>
  <c r="N11" i="2"/>
  <c r="T4" i="2" s="1"/>
  <c r="N9" i="2"/>
  <c r="T7" i="2" s="1"/>
  <c r="N7" i="2"/>
  <c r="O72" i="3"/>
  <c r="U65" i="3" s="1"/>
  <c r="T69" i="3"/>
  <c r="N26" i="3"/>
  <c r="N49" i="2"/>
  <c r="N45" i="2"/>
  <c r="N10" i="2"/>
  <c r="N6" i="2"/>
  <c r="N47" i="2"/>
  <c r="N29" i="2"/>
  <c r="N25" i="2"/>
  <c r="N8" i="2"/>
  <c r="T26" i="3"/>
  <c r="O52" i="3" l="1"/>
  <c r="U45" i="3" s="1"/>
  <c r="T48" i="3"/>
  <c r="O49" i="3"/>
  <c r="U48" i="3" s="1"/>
  <c r="O8" i="4"/>
  <c r="U5" i="4" s="1"/>
  <c r="T42" i="2"/>
  <c r="O49" i="2"/>
  <c r="U42" i="2" s="1"/>
  <c r="O7" i="2"/>
  <c r="U6" i="2" s="1"/>
  <c r="T6" i="2"/>
  <c r="O26" i="2"/>
  <c r="U25" i="2" s="1"/>
  <c r="T25" i="2"/>
  <c r="T3" i="2"/>
  <c r="O10" i="2"/>
  <c r="U3" i="2" s="1"/>
  <c r="O29" i="3"/>
  <c r="U28" i="3" s="1"/>
  <c r="T28" i="3"/>
  <c r="O29" i="2"/>
  <c r="U22" i="2" s="1"/>
  <c r="T22" i="2"/>
  <c r="O46" i="2"/>
  <c r="U45" i="2" s="1"/>
  <c r="T45" i="2"/>
  <c r="O32" i="3"/>
  <c r="U25" i="3" s="1"/>
  <c r="T25" i="3"/>
  <c r="K12" i="1" l="1"/>
  <c r="K11" i="1"/>
  <c r="K10" i="1"/>
  <c r="K9" i="1"/>
  <c r="K8" i="1"/>
  <c r="K7" i="1"/>
  <c r="K6" i="1"/>
  <c r="K5" i="1"/>
  <c r="K4" i="1"/>
  <c r="K3" i="1"/>
  <c r="L7" i="1" l="1"/>
  <c r="L11" i="1"/>
  <c r="L5" i="1"/>
  <c r="L9" i="1"/>
  <c r="L12" i="1"/>
  <c r="L6" i="1"/>
  <c r="L10" i="1"/>
  <c r="L8" i="1"/>
  <c r="K14" i="1"/>
  <c r="L4" i="1"/>
  <c r="M11" i="1" l="1"/>
  <c r="M12" i="1"/>
  <c r="M10" i="1"/>
</calcChain>
</file>

<file path=xl/sharedStrings.xml><?xml version="1.0" encoding="utf-8"?>
<sst xmlns="http://schemas.openxmlformats.org/spreadsheetml/2006/main" count="17261" uniqueCount="291">
  <si>
    <t>Curso</t>
  </si>
  <si>
    <t>Cód. centro</t>
  </si>
  <si>
    <t>Centro</t>
  </si>
  <si>
    <t>Cód. dep.</t>
  </si>
  <si>
    <t>Departamento</t>
  </si>
  <si>
    <t>Idioma</t>
  </si>
  <si>
    <t>Créditos</t>
  </si>
  <si>
    <t>B</t>
  </si>
  <si>
    <t>E.T.S. DE ARQUITECTURA</t>
  </si>
  <si>
    <t>COMPOSICIÓN ARQUITECTÓNICA</t>
  </si>
  <si>
    <t>Anglès</t>
  </si>
  <si>
    <t>Anglès-Castellà</t>
  </si>
  <si>
    <t>Anglès-Valencià</t>
  </si>
  <si>
    <t>Castellà</t>
  </si>
  <si>
    <t>Castellà-Anglès</t>
  </si>
  <si>
    <t>Castellà-Valencià</t>
  </si>
  <si>
    <t>Valencià</t>
  </si>
  <si>
    <t>Valencià-Anglès</t>
  </si>
  <si>
    <t>Valencià-Castellà</t>
  </si>
  <si>
    <t>CONSTRUCCIONES ARQUITECTÓNICAS</t>
  </si>
  <si>
    <t>EXPRESIÓN GRÁFICA ARQUITECTÓNICA</t>
  </si>
  <si>
    <t>FÍSICA APLICADA</t>
  </si>
  <si>
    <t>LINGÜÍSTICA APLICADA</t>
  </si>
  <si>
    <t>INGENIERÍA CARTOGRÁFICA, GEODESIA Y FOTOGRAMETRÍA</t>
  </si>
  <si>
    <t>INGENIERÍA DEL TERRENO</t>
  </si>
  <si>
    <t>INGENIERÍA HIDRÁULICA Y MEDIO AMBIENTE</t>
  </si>
  <si>
    <t>MATEMÁTICA APLICADA</t>
  </si>
  <si>
    <t>MECÁNICA DE LOS MEDIOS CONTINUOS Y TEORÍA DE ESTRUCTURAS</t>
  </si>
  <si>
    <t>ORGANIZACIÓN DE EMPRESAS</t>
  </si>
  <si>
    <t>URBANISMO</t>
  </si>
  <si>
    <t>PROYECTOS ARQUITECTÓNICOS</t>
  </si>
  <si>
    <t>Z-EXTERNOS POSGRADO</t>
  </si>
  <si>
    <t>C</t>
  </si>
  <si>
    <t>E.T.S.I. CAMINOS, CANALES Y PUERTOS</t>
  </si>
  <si>
    <t>BIOTECNOLOGÍA</t>
  </si>
  <si>
    <t>ECONOMÍA Y CIENCIAS SOCIALES</t>
  </si>
  <si>
    <t>ESTADÍSTICA E INVESTIGACIÓN OPERATIVA APLICADAS Y CALIDAD</t>
  </si>
  <si>
    <t>INGENIERÍA GRÁFICA</t>
  </si>
  <si>
    <t>INGENIERÍA DE LA CONSTRUCCIÓN Y DE PROYECTOS DE INGENIERÍA CIVIL</t>
  </si>
  <si>
    <t>INGENIERÍA ELÉCTRICA</t>
  </si>
  <si>
    <t>SISTEMAS INFORMÁTICOS Y COMPUTACIÓN</t>
  </si>
  <si>
    <t>INGENIERÍA E INFRAESTRUCTURA DE LOS TRANSPORTES</t>
  </si>
  <si>
    <t>D</t>
  </si>
  <si>
    <t>E.T.S.I. INDUSTRIALES</t>
  </si>
  <si>
    <t>INFORMÁTICA DE SISTEMAS Y COMPUTADORES</t>
  </si>
  <si>
    <t>INGENIERÍA ELECTRÓNICA</t>
  </si>
  <si>
    <t>INGENIERÍA MECANICA Y DE MATERIALES</t>
  </si>
  <si>
    <t>INGENIERÍA QUÍMICA Y NUCLEAR</t>
  </si>
  <si>
    <t>MÁQUINAS Y MOTORES TÉRMICOS</t>
  </si>
  <si>
    <t>QUÍMICA</t>
  </si>
  <si>
    <t>TECNOLOGÍA DE ALIMENTOS</t>
  </si>
  <si>
    <t>COMUNICACIONES</t>
  </si>
  <si>
    <t>TERMODINÁMICA APLICADA</t>
  </si>
  <si>
    <t>INGENIERÍA DE SISTEMAS Y AUTOMÁTICA</t>
  </si>
  <si>
    <t>PROYECTOS DE INGENIERÍA</t>
  </si>
  <si>
    <t>DEPARTAMENTOS DE OTRAS UNIVERSIDADES</t>
  </si>
  <si>
    <t>E</t>
  </si>
  <si>
    <t>E.T.S. DE INGENIERIA AEROESPACIAL Y DISEÑO INDUSTRIAL</t>
  </si>
  <si>
    <t>DIBUJO</t>
  </si>
  <si>
    <t>COMUNICACIÓN AUDIOVISUAL, DOCUMENTACIÓN E HISTORIA DEL ARTE</t>
  </si>
  <si>
    <t>G</t>
  </si>
  <si>
    <t>E.T.S.I. GEODESICA, CARTOGRAFICA Y TOP.</t>
  </si>
  <si>
    <t>H</t>
  </si>
  <si>
    <t>E.T.S. DE INGENIERÍA DE EDIFICACIÓN</t>
  </si>
  <si>
    <t>L</t>
  </si>
  <si>
    <t>FACULTAD DE BELLAS ARTES</t>
  </si>
  <si>
    <t>ESCULTURA</t>
  </si>
  <si>
    <t>PINTURA</t>
  </si>
  <si>
    <t>CONSERVACIÓN Y RESTAURACIÓN DE BIENES CULTURALES</t>
  </si>
  <si>
    <t>M</t>
  </si>
  <si>
    <t>FACULTAD DE ADMINISTRACIÓN Y DIRECCIÓN DE EMPRESAS</t>
  </si>
  <si>
    <t>R</t>
  </si>
  <si>
    <t>E.T.S. DE INGENIERÍA INFORMÁTICA</t>
  </si>
  <si>
    <t>S</t>
  </si>
  <si>
    <t>E.T.S.I. AGRONÓMICA Y DEL MEDIO NATURAL</t>
  </si>
  <si>
    <t>CIENCIA ANIMAL</t>
  </si>
  <si>
    <t>INGENIERÍA RURAL Y AGROALIMENTARIA</t>
  </si>
  <si>
    <t>PRODUCCIÓN VEGETAL</t>
  </si>
  <si>
    <t>ECOSISTEMAS AGROFORESTALES</t>
  </si>
  <si>
    <t>T</t>
  </si>
  <si>
    <t>E.T.S.I. DE TELECOMUNICACIÓN</t>
  </si>
  <si>
    <t>X</t>
  </si>
  <si>
    <t>Unidad de Másteres Universitarios</t>
  </si>
  <si>
    <t>TOTAL</t>
  </si>
  <si>
    <t>Altres</t>
  </si>
  <si>
    <t>Valencià 2a opció</t>
  </si>
  <si>
    <t>Valencià 1a opció</t>
  </si>
  <si>
    <t>COMPROVACIÓ</t>
  </si>
  <si>
    <t>Resum històric</t>
  </si>
  <si>
    <t>UPV</t>
  </si>
  <si>
    <t>Anglés</t>
  </si>
  <si>
    <t>Gestió Urbanística</t>
  </si>
  <si>
    <t>%</t>
  </si>
  <si>
    <t>Crèdits</t>
  </si>
  <si>
    <t>OFERTA</t>
  </si>
  <si>
    <t>Anglès - Valencià</t>
  </si>
  <si>
    <t>DEMANDA</t>
  </si>
  <si>
    <t>Oferta</t>
  </si>
  <si>
    <t>Demanda</t>
  </si>
  <si>
    <t>Demanda agrupada</t>
  </si>
  <si>
    <t>MASTER HABILITANT ARQUI</t>
  </si>
  <si>
    <t>AGRUPAT</t>
  </si>
  <si>
    <t>MA</t>
  </si>
  <si>
    <t>DISSENY ARQUITECTÒNIC INTERIORS</t>
  </si>
  <si>
    <t>GDAI</t>
  </si>
  <si>
    <t>FONAMENTS D'ARQUITECTURA</t>
  </si>
  <si>
    <t>Fonaments Arqui</t>
  </si>
  <si>
    <t>Asignatura</t>
  </si>
  <si>
    <t>Cód. asi.</t>
  </si>
  <si>
    <t>Gestió Integrada de Projectes i Obres</t>
  </si>
  <si>
    <t>Transport i Mobilitat Urbana Sostenible</t>
  </si>
  <si>
    <t>Energia Solar Fotovoltaica en la Gestió de l'Aigua</t>
  </si>
  <si>
    <t>Dinàmica d'Estructures</t>
  </si>
  <si>
    <t>Art i Estètica en l'Enginyeria Civil</t>
  </si>
  <si>
    <t>Disseny Estructural de Ponts</t>
  </si>
  <si>
    <t>Modelització d'Estructures de Formigó Mitjançant Elements Finits</t>
  </si>
  <si>
    <t>Enginyeria de Preses i Embassaments</t>
  </si>
  <si>
    <t>Direcció Estratègica i Internacionalització</t>
  </si>
  <si>
    <t>Projecte d'Estructures Metàl·liques i Mixtes</t>
  </si>
  <si>
    <t>Disseny Sísmic d'Estructures</t>
  </si>
  <si>
    <t>Planificació i Gestió Litorals</t>
  </si>
  <si>
    <t>Aprofitaments Hidroelèctrics</t>
  </si>
  <si>
    <t>Bases per a la Planificació i Gestió dels Sistemes de Transport</t>
  </si>
  <si>
    <t>Disseny Conceptual de Construccions Singulars</t>
  </si>
  <si>
    <t>Enginyeria Computacional d'Estructures</t>
  </si>
  <si>
    <t>Mecànica de Roques, Túnels i Obres Subterrànies</t>
  </si>
  <si>
    <t>Projecte i Execució d'Estructures d'Edificació</t>
  </si>
  <si>
    <t>Planejament Urbanístic</t>
  </si>
  <si>
    <t>Logística Internacional</t>
  </si>
  <si>
    <t>Qualitat i Contaminació d'Aigües</t>
  </si>
  <si>
    <t>Hidrologia Superficial Avançada</t>
  </si>
  <si>
    <t>Obres i Aprofitaments Hidràulics</t>
  </si>
  <si>
    <t>Finançament i Gestió Avançada en Empreses del Sector de la Construcció</t>
  </si>
  <si>
    <t>Sistemes Urbans de Drenatge i Gestió Operativa de Proveïments</t>
  </si>
  <si>
    <t>Projecte d'Estructures de Formigó</t>
  </si>
  <si>
    <t>Gestió del Trànsit i la Seguretat Vial</t>
  </si>
  <si>
    <t>Enginyeria de residus sòlids</t>
  </si>
  <si>
    <t>Hidrogeologia Avançada</t>
  </si>
  <si>
    <t>Avaluació d'inversions en l'Enginyeria Civil</t>
  </si>
  <si>
    <t>Estratègies i plans territorials</t>
  </si>
  <si>
    <t>Planificació i Gestió Portuàries</t>
  </si>
  <si>
    <t>BIM (Building Information Modelling) Avançat</t>
  </si>
  <si>
    <t>Ferrocarrils d'Altes Prestacions</t>
  </si>
  <si>
    <t>Materials no Convencionals en l'Enginyeria Civil</t>
  </si>
  <si>
    <t>Enginyeria de Fonamentacions i Millora del Terreny</t>
  </si>
  <si>
    <t>Tipologia Estructural</t>
  </si>
  <si>
    <t>Disseny Geotècnic de Fonamentacions i Murs de Contenció</t>
  </si>
  <si>
    <t>Gestió d'Empreses Consultores i Constructores</t>
  </si>
  <si>
    <t>Elements Estructurals de Formigó</t>
  </si>
  <si>
    <t>Construcció Industrialitzada</t>
  </si>
  <si>
    <t>Enginyeria Civil per a la Societat</t>
  </si>
  <si>
    <t>Ètica en l'Enginyeria Civil</t>
  </si>
  <si>
    <t>Estratègies per a la Comunicació Acadèmica i Professional</t>
  </si>
  <si>
    <t>Infraestructures Hidràuliques Urbanes</t>
  </si>
  <si>
    <t>Gestió del Manteniment d'Infraestructures</t>
  </si>
  <si>
    <t>Projectes</t>
  </si>
  <si>
    <t>Gestió de Conques, Recursos Hídrics i Enginyeria de Rius</t>
  </si>
  <si>
    <t>Seguretat Vial</t>
  </si>
  <si>
    <t>Mobilitat i transports urbans</t>
  </si>
  <si>
    <t>Edificació</t>
  </si>
  <si>
    <t>Camins i aeroports</t>
  </si>
  <si>
    <t>Gestió d'Empreses</t>
  </si>
  <si>
    <t>Hidràulica i Hidrologia</t>
  </si>
  <si>
    <t>Acer Estructural (I)</t>
  </si>
  <si>
    <t>Building Information Modelling (BIM)</t>
  </si>
  <si>
    <t>Història Urbana i Urbanisme</t>
  </si>
  <si>
    <t>Prevenció de Riscos Laborals i Organització d'Obres</t>
  </si>
  <si>
    <t>Geotècnia i Fonaments</t>
  </si>
  <si>
    <t>Tecnologia de les Estructures de Formigó</t>
  </si>
  <si>
    <t>Procediments de Construcció (II)</t>
  </si>
  <si>
    <t>Enginyeria Civil per a la Conservació i Recuperació de la Biodiversitat</t>
  </si>
  <si>
    <t>Disseny Estructural de Fonamentacions i Murs de Contenció</t>
  </si>
  <si>
    <t>Tècniques i Mètodes de l'Enginyeria del Terreny</t>
  </si>
  <si>
    <t>Infraestructures Hidràuliques</t>
  </si>
  <si>
    <t>Màster Eng Camins</t>
  </si>
  <si>
    <t>Obres Marítimes</t>
  </si>
  <si>
    <t>Topografia</t>
  </si>
  <si>
    <t>Infraestructures Portuàries</t>
  </si>
  <si>
    <t>Ferrocarrils</t>
  </si>
  <si>
    <t>Aprofitaments Hidràulics i Energètics</t>
  </si>
  <si>
    <t>Concepció de Ponts</t>
  </si>
  <si>
    <t>Formigó Estructural</t>
  </si>
  <si>
    <t>Mecànica del Sòlid Deformable</t>
  </si>
  <si>
    <t>Hidrologia Superficial i Subterrània</t>
  </si>
  <si>
    <t>Anàlisi d'Estructures</t>
  </si>
  <si>
    <t>Equipament i Dotació de Serveis Urbans</t>
  </si>
  <si>
    <t>Patologia i Rehabilitació</t>
  </si>
  <si>
    <t>Building Information Modelling (BIM) - Iti. TSU</t>
  </si>
  <si>
    <t>Building Information Modelling (BIM) - Iti. HMA</t>
  </si>
  <si>
    <t>Avaluació d'Impacte Ambiental de l'EC</t>
  </si>
  <si>
    <t>Ordenació i Explotació de Serveis de Transport</t>
  </si>
  <si>
    <t>ENG CIVIL</t>
  </si>
  <si>
    <t>Eng Civil</t>
  </si>
  <si>
    <t>Estructures de Fonamentació i Contenció</t>
  </si>
  <si>
    <t>Urbanisme a la Ciutat Actual</t>
  </si>
  <si>
    <t>Gestió Ambiental en Sòl i Aire</t>
  </si>
  <si>
    <t>Building Information Modelling (BIM) - Iti. CC</t>
  </si>
  <si>
    <t>Infraestructures d'Intercanvi Modal</t>
  </si>
  <si>
    <t>Efectes i Comportament dels Contaminants en els Ecosistemes Aquàtics</t>
  </si>
  <si>
    <t>Tecnologia de les Construccions Metàl·liques i Mixtes</t>
  </si>
  <si>
    <t>Formigó Pretesat</t>
  </si>
  <si>
    <t>Hidràulica i Enginyeria Fluvial</t>
  </si>
  <si>
    <t>Sistemes i serveis urbans d'aigua i residus</t>
  </si>
  <si>
    <t>Enginyeria de Trànsit</t>
  </si>
  <si>
    <t>Tecnologia de les Construccions de Formigó</t>
  </si>
  <si>
    <t>Estratègies de Desenvolupament Sostenible</t>
  </si>
  <si>
    <t>Taller de Pràctica Professional</t>
  </si>
  <si>
    <t>ENG OBRES PUBLIQUES</t>
  </si>
  <si>
    <t>Eng Obres Pub.</t>
  </si>
  <si>
    <t>Sistemes Energètics i Aprofitaments Hidroelèctrics</t>
  </si>
  <si>
    <t>Planificació i Gestió de Recursos Hídrics.</t>
  </si>
  <si>
    <t>Infraestructures Viàries</t>
  </si>
  <si>
    <t>Introducció a la Construcció de Ponts</t>
  </si>
  <si>
    <t>Conduccions i xarxes de proveïment i sanejament</t>
  </si>
  <si>
    <t>Instal·lació, Organització i Garantia de Qualitat d'Obres</t>
  </si>
  <si>
    <t>Geologia Aplicada a l'EC</t>
  </si>
  <si>
    <t>Efectes Territorials de les Obres Públiques</t>
  </si>
  <si>
    <t>Formigons Especials i Nous Materials</t>
  </si>
  <si>
    <t>Transport Urbà</t>
  </si>
  <si>
    <t>Economia i Organització del Transport</t>
  </si>
  <si>
    <t>Organització i Gestió de la Infraestructura de l'Oci</t>
  </si>
  <si>
    <t>Formigó Armat</t>
  </si>
  <si>
    <t>Eng Informàtica</t>
  </si>
  <si>
    <t>Ciència de Dades</t>
  </si>
  <si>
    <t>CIÈNCIA DE DADES</t>
  </si>
  <si>
    <t>Agrupada</t>
  </si>
  <si>
    <t>Inf Industrial i Robòtica</t>
  </si>
  <si>
    <t>INF IND I ROBÒTICA</t>
  </si>
  <si>
    <t>MÀSTER</t>
  </si>
  <si>
    <t>Planificació i Direcció de Projectes de TI</t>
  </si>
  <si>
    <t>No Definit</t>
  </si>
  <si>
    <t>Eng Disseny Industrial i Desenv. Productes</t>
  </si>
  <si>
    <t>ENG DISSENY INDUSTRIAL</t>
  </si>
  <si>
    <t>ENG INFORMÀTICA</t>
  </si>
  <si>
    <t>Eng Aeroesp</t>
  </si>
  <si>
    <t>Eng Elèctrica</t>
  </si>
  <si>
    <t>ENG AEROESPACIAL</t>
  </si>
  <si>
    <t>ENG ELÈCTRICA</t>
  </si>
  <si>
    <t>Eng Electrònica</t>
  </si>
  <si>
    <t>ENG ELECTRÒNICA</t>
  </si>
  <si>
    <t>Eng Mecànica</t>
  </si>
  <si>
    <t>ENG mecànica</t>
  </si>
  <si>
    <t>MÀSTER ENG DISSENY</t>
  </si>
  <si>
    <t>Arquitectura Tècnica</t>
  </si>
  <si>
    <t>ARQUITECTURA TÈCNICA</t>
  </si>
  <si>
    <t>Màster H. Edificació</t>
  </si>
  <si>
    <t>MASTER HAB. EDIFICACIÓ</t>
  </si>
  <si>
    <t>Eng. Agroalimentària i Medi Rural</t>
  </si>
  <si>
    <t>ENG AGROALIMENTARIA I MEDI RURAL</t>
  </si>
  <si>
    <t>Eng. Forestal i del Medi Rural</t>
  </si>
  <si>
    <t>ENG FORESTAL I MEDI RURAL</t>
  </si>
  <si>
    <t>Biotecnologia</t>
  </si>
  <si>
    <t>BIOTECNOLOGIA</t>
  </si>
  <si>
    <t>Ciència i Tecn. Aliments</t>
  </si>
  <si>
    <t>CIÈNCIA I TECN DELS ALIMENTS</t>
  </si>
  <si>
    <t>Màster Eng Agroalimentària</t>
  </si>
  <si>
    <t>MÀSTER ENG. AGROALIMENTÀRIA</t>
  </si>
  <si>
    <t>Eng. Geomàtica i Topogràfica</t>
  </si>
  <si>
    <t>ENG. GEOMÀTICA I TOPOGRÀFICA</t>
  </si>
  <si>
    <t>Eng. Tecnologies i Serveis de Telecom</t>
  </si>
  <si>
    <t>ENG TECNOLOGIES I SIT. TELECOM.</t>
  </si>
  <si>
    <t xml:space="preserve">Tecnologia Digital i Multimedia </t>
  </si>
  <si>
    <t>TECNOLOGIA DIGITAL I MULTIMEDIA</t>
  </si>
  <si>
    <t>Matemàtiques</t>
  </si>
  <si>
    <t>MATEMÀTIQUES</t>
  </si>
  <si>
    <t>Eng. Física</t>
  </si>
  <si>
    <t>ENG. FÍSICA</t>
  </si>
  <si>
    <t>MÀSTER ENG TELECOM</t>
  </si>
  <si>
    <t>Eng. Tecnologies Industrials</t>
  </si>
  <si>
    <t>ENG TECNOLOGIES INDUSTRIALS</t>
  </si>
  <si>
    <t>Org. Industrial</t>
  </si>
  <si>
    <t>Eng Energia</t>
  </si>
  <si>
    <t>Eng Biomèdica</t>
  </si>
  <si>
    <t>Eng Química</t>
  </si>
  <si>
    <t>ORG. INDUSTRIAL</t>
  </si>
  <si>
    <t>ENG QUÍMICA</t>
  </si>
  <si>
    <t>Màster Hab Química</t>
  </si>
  <si>
    <t>MÀSTER HAB QUÍMMICA</t>
  </si>
  <si>
    <t>Gestió i Administ.</t>
  </si>
  <si>
    <t>GESTIÓ I ADMINISTRACIÓ PÚBLICA</t>
  </si>
  <si>
    <t>Adm. I Direcció d'Empreses</t>
  </si>
  <si>
    <t>ADM. I DIRECCIÓ D'EMPRESES</t>
  </si>
  <si>
    <t>Belles Arts</t>
  </si>
  <si>
    <t>BELLES ARTS</t>
  </si>
  <si>
    <t>Conservació i Restauració</t>
  </si>
  <si>
    <t>CONSERVACIÓ I RESTAURACIÓ</t>
  </si>
  <si>
    <t>Disseny i Tecn. Creatives</t>
  </si>
  <si>
    <t>DISSENY I TECN. CREATIVES</t>
  </si>
  <si>
    <t>Total</t>
  </si>
  <si>
    <t>ENG. D'ENERGIA</t>
  </si>
  <si>
    <t>ENG. BIOMÈDICA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</si>
</sst>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4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7" fillId="32" borderId="0" applyNumberFormat="0" applyBorder="0" applyAlignment="0" applyProtection="0"/>
  </cellStyleXfs>
  <cellXfs count="88">
    <xf numFmtId="0" fontId="0" fillId="0" borderId="0" xfId="0"/>
    <xf numFmtId="0" fontId="0" fillId="0" borderId="0" xfId="0" applyAlignment="1">
      <alignment horizontal="center"/>
    </xf>
    <xf numFmtId="164" fontId="0" fillId="0" borderId="0" xfId="1" applyNumberFormat="1" applyFont="1"/>
    <xf numFmtId="10" fontId="0" fillId="0" borderId="0" xfId="1" applyNumberFormat="1" applyFont="1" applyAlignment="1"/>
    <xf numFmtId="164" fontId="0" fillId="0" borderId="0" xfId="1" applyNumberFormat="1" applyFont="1" applyAlignment="1"/>
    <xf numFmtId="0" fontId="6" fillId="2" borderId="0" xfId="7"/>
    <xf numFmtId="164" fontId="6" fillId="2" borderId="0" xfId="7" applyNumberFormat="1"/>
    <xf numFmtId="164" fontId="6" fillId="2" borderId="0" xfId="7" applyNumberFormat="1" applyAlignment="1"/>
    <xf numFmtId="9" fontId="0" fillId="0" borderId="0" xfId="1" applyFont="1"/>
    <xf numFmtId="165" fontId="0" fillId="0" borderId="0" xfId="0" applyNumberFormat="1"/>
    <xf numFmtId="0" fontId="1" fillId="18" borderId="0" xfId="28"/>
    <xf numFmtId="0" fontId="1" fillId="14" borderId="0" xfId="24"/>
    <xf numFmtId="0" fontId="1" fillId="10" borderId="0" xfId="20"/>
    <xf numFmtId="164" fontId="0" fillId="0" borderId="0" xfId="0" applyNumberFormat="1"/>
    <xf numFmtId="10" fontId="0" fillId="0" borderId="0" xfId="0" applyNumberFormat="1"/>
    <xf numFmtId="1" fontId="0" fillId="0" borderId="0" xfId="0" applyNumberFormat="1"/>
    <xf numFmtId="0" fontId="0" fillId="14" borderId="10" xfId="24" applyFont="1" applyBorder="1" applyProtection="1"/>
    <xf numFmtId="0" fontId="0" fillId="0" borderId="10" xfId="0" applyBorder="1"/>
    <xf numFmtId="0" fontId="0" fillId="33" borderId="10" xfId="0" applyFill="1" applyBorder="1"/>
    <xf numFmtId="10" fontId="0" fillId="0" borderId="10" xfId="1" applyNumberFormat="1" applyFont="1" applyBorder="1" applyProtection="1"/>
    <xf numFmtId="10" fontId="0" fillId="0" borderId="0" xfId="1" applyNumberFormat="1" applyFont="1" applyBorder="1" applyProtection="1"/>
    <xf numFmtId="10" fontId="6" fillId="2" borderId="0" xfId="7" applyNumberFormat="1" applyBorder="1" applyProtection="1"/>
    <xf numFmtId="0" fontId="6" fillId="2" borderId="0" xfId="7" applyBorder="1" applyProtection="1"/>
    <xf numFmtId="10" fontId="6" fillId="2" borderId="11" xfId="7" applyNumberFormat="1" applyBorder="1" applyProtection="1"/>
    <xf numFmtId="164" fontId="0" fillId="0" borderId="0" xfId="1" applyNumberFormat="1" applyFont="1" applyBorder="1" applyProtection="1"/>
    <xf numFmtId="165" fontId="0" fillId="0" borderId="0" xfId="1" applyNumberFormat="1" applyFont="1"/>
    <xf numFmtId="0" fontId="1" fillId="18" borderId="10" xfId="28" applyBorder="1" applyProtection="1"/>
    <xf numFmtId="0" fontId="0" fillId="0" borderId="0" xfId="0" applyAlignment="1">
      <alignment wrapText="1"/>
    </xf>
    <xf numFmtId="0" fontId="1" fillId="26" borderId="0" xfId="36"/>
    <xf numFmtId="0" fontId="1" fillId="26" borderId="10" xfId="36" applyBorder="1" applyProtection="1"/>
    <xf numFmtId="0" fontId="0" fillId="10" borderId="0" xfId="20" applyFont="1"/>
    <xf numFmtId="0" fontId="0" fillId="14" borderId="0" xfId="24" applyFont="1"/>
    <xf numFmtId="0" fontId="1" fillId="30" borderId="0" xfId="40"/>
    <xf numFmtId="0" fontId="1" fillId="11" borderId="0" xfId="21"/>
    <xf numFmtId="165" fontId="0" fillId="0" borderId="0" xfId="0" applyNumberFormat="1" applyProtection="1">
      <protection locked="0"/>
    </xf>
    <xf numFmtId="0" fontId="0" fillId="18" borderId="0" xfId="28" applyFont="1"/>
    <xf numFmtId="0" fontId="1" fillId="22" borderId="0" xfId="32"/>
    <xf numFmtId="0" fontId="0" fillId="22" borderId="0" xfId="32" applyFont="1"/>
    <xf numFmtId="0" fontId="0" fillId="26" borderId="0" xfId="36" applyFont="1"/>
    <xf numFmtId="10" fontId="0" fillId="0" borderId="0" xfId="1" applyNumberFormat="1" applyFont="1"/>
    <xf numFmtId="0" fontId="16" fillId="0" borderId="0" xfId="0" applyFont="1"/>
    <xf numFmtId="0" fontId="0" fillId="0" borderId="0" xfId="0" applyProtection="1">
      <protection locked="0"/>
    </xf>
    <xf numFmtId="0" fontId="0" fillId="0" borderId="0" xfId="0" applyAlignment="1">
      <alignment horizontal="center"/>
    </xf>
    <xf numFmtId="0" fontId="1" fillId="10" borderId="0" xfId="20" applyAlignment="1">
      <alignment horizontal="center" vertical="center" textRotation="255" wrapText="1"/>
    </xf>
    <xf numFmtId="0" fontId="1" fillId="14" borderId="0" xfId="24" applyAlignment="1">
      <alignment horizontal="center" vertical="center" textRotation="255" wrapText="1"/>
    </xf>
    <xf numFmtId="0" fontId="1" fillId="18" borderId="0" xfId="28" applyAlignment="1">
      <alignment horizontal="center" vertical="center" textRotation="255" wrapText="1"/>
    </xf>
    <xf numFmtId="0" fontId="1" fillId="11" borderId="0" xfId="21" applyAlignment="1">
      <alignment horizontal="center" vertical="center" textRotation="255" wrapText="1"/>
    </xf>
    <xf numFmtId="0" fontId="0" fillId="14" borderId="0" xfId="24" applyFont="1" applyAlignment="1">
      <alignment horizontal="center" vertical="center" textRotation="255" wrapText="1"/>
    </xf>
    <xf numFmtId="0" fontId="1" fillId="22" borderId="0" xfId="32" applyAlignment="1">
      <alignment horizontal="center" vertical="center" textRotation="255" wrapText="1"/>
    </xf>
    <xf numFmtId="0" fontId="0" fillId="26" borderId="0" xfId="36" applyFont="1" applyAlignment="1">
      <alignment horizontal="center" vertical="center" textRotation="255" wrapText="1"/>
    </xf>
    <xf numFmtId="0" fontId="1" fillId="26" borderId="0" xfId="36" applyAlignment="1">
      <alignment horizontal="center" vertical="center" textRotation="255" wrapText="1"/>
    </xf>
    <xf numFmtId="10" fontId="6" fillId="2" borderId="0" xfId="7" applyNumberFormat="1" applyBorder="1" applyAlignment="1" applyProtection="1">
      <alignment horizontal="center" vertical="center"/>
    </xf>
    <xf numFmtId="0" fontId="0" fillId="0" borderId="0" xfId="0" applyAlignment="1">
      <alignment horizontal="center" wrapText="1"/>
    </xf>
    <xf numFmtId="0" fontId="1" fillId="26" borderId="10" xfId="36" applyBorder="1" applyAlignment="1" applyProtection="1">
      <alignment horizontal="center" textRotation="255" wrapText="1"/>
    </xf>
    <xf numFmtId="0" fontId="1" fillId="26" borderId="0" xfId="36" applyBorder="1" applyAlignment="1" applyProtection="1">
      <alignment horizontal="center" textRotation="255" wrapText="1"/>
    </xf>
    <xf numFmtId="164" fontId="0" fillId="0" borderId="0" xfId="1" applyNumberFormat="1" applyFont="1" applyBorder="1" applyAlignment="1" applyProtection="1">
      <alignment horizontal="center"/>
    </xf>
    <xf numFmtId="10" fontId="6" fillId="2" borderId="11" xfId="7" applyNumberFormat="1" applyBorder="1" applyAlignment="1" applyProtection="1">
      <alignment horizontal="center" vertical="center"/>
    </xf>
    <xf numFmtId="0" fontId="1" fillId="18" borderId="10" xfId="28" applyBorder="1" applyAlignment="1" applyProtection="1">
      <alignment horizontal="center" textRotation="255" wrapText="1"/>
    </xf>
    <xf numFmtId="0" fontId="1" fillId="18" borderId="0" xfId="28" applyBorder="1" applyAlignment="1" applyProtection="1">
      <alignment horizontal="center" textRotation="255" wrapText="1"/>
    </xf>
    <xf numFmtId="0" fontId="0" fillId="10" borderId="0" xfId="20" applyFont="1" applyAlignment="1">
      <alignment horizontal="center" vertical="center" textRotation="255" wrapText="1"/>
    </xf>
    <xf numFmtId="10" fontId="0" fillId="0" borderId="0" xfId="1" applyNumberFormat="1" applyFont="1" applyBorder="1" applyAlignment="1" applyProtection="1">
      <alignment horizontal="center"/>
    </xf>
    <xf numFmtId="0" fontId="1" fillId="14" borderId="10" xfId="24" applyBorder="1" applyAlignment="1" applyProtection="1">
      <alignment horizontal="center" textRotation="255" wrapText="1"/>
    </xf>
    <xf numFmtId="0" fontId="1" fillId="14" borderId="0" xfId="24" applyBorder="1" applyAlignment="1" applyProtection="1">
      <alignment horizontal="center" textRotation="255" wrapText="1"/>
    </xf>
    <xf numFmtId="0" fontId="1" fillId="30" borderId="0" xfId="40" applyAlignment="1">
      <alignment horizontal="center" vertical="center" textRotation="255" wrapText="1"/>
    </xf>
    <xf numFmtId="0" fontId="0" fillId="22" borderId="0" xfId="32" applyFont="1" applyAlignment="1">
      <alignment horizontal="center" vertical="center" textRotation="255" wrapText="1"/>
    </xf>
    <xf numFmtId="0" fontId="0" fillId="18" borderId="0" xfId="28" applyFont="1" applyAlignment="1">
      <alignment horizontal="center" vertical="center" textRotation="255" wrapText="1"/>
    </xf>
    <xf numFmtId="1" fontId="0" fillId="0" borderId="0" xfId="0" applyNumberFormat="1" applyProtection="1">
      <protection locked="0"/>
    </xf>
    <xf numFmtId="0" fontId="0" fillId="0" borderId="0" xfId="0"/>
    <xf numFmtId="165" fontId="0" fillId="0" borderId="0" xfId="0" applyNumberFormat="1" applyProtection="1">
      <protection locked="0"/>
    </xf>
    <xf numFmtId="165" fontId="0" fillId="0" borderId="0" xfId="0" applyNumberFormat="1"/>
    <xf numFmtId="165" fontId="0" fillId="0" borderId="0" xfId="0" applyNumberFormat="1" applyProtection="1">
      <protection locked="0"/>
    </xf>
    <xf numFmtId="0" fontId="0" fillId="0" borderId="0" xfId="0"/>
    <xf numFmtId="0" fontId="0" fillId="0" borderId="0" xfId="0" applyProtection="1">
      <protection locked="0"/>
    </xf>
    <xf numFmtId="0" fontId="0" fillId="0" borderId="0" xfId="0"/>
    <xf numFmtId="0" fontId="0" fillId="0" borderId="0" xfId="0" applyProtection="1">
      <protection locked="0"/>
    </xf>
    <xf numFmtId="165" fontId="0" fillId="0" borderId="0" xfId="0" applyNumberFormat="1"/>
    <xf numFmtId="165" fontId="0" fillId="0" borderId="0" xfId="0" applyNumberFormat="1" applyProtection="1">
      <protection locked="0"/>
    </xf>
    <xf numFmtId="165" fontId="0" fillId="0" borderId="0" xfId="0" applyNumberFormat="1"/>
    <xf numFmtId="0" fontId="0" fillId="0" borderId="0" xfId="0"/>
    <xf numFmtId="1" fontId="0" fillId="0" borderId="0" xfId="0" applyNumberFormat="1"/>
    <xf numFmtId="165" fontId="0" fillId="0" borderId="0" xfId="0" applyNumberFormat="1"/>
    <xf numFmtId="165" fontId="0" fillId="0" borderId="0" xfId="0" applyNumberFormat="1"/>
    <xf numFmtId="0" fontId="0" fillId="0" borderId="0" xfId="0"/>
    <xf numFmtId="165" fontId="0" fillId="0" borderId="0" xfId="0" applyNumberFormat="1"/>
    <xf numFmtId="0" fontId="0" fillId="0" borderId="0" xfId="0"/>
    <xf numFmtId="165" fontId="0" fillId="0" borderId="0" xfId="0" applyNumberFormat="1"/>
    <xf numFmtId="165" fontId="0" fillId="0" borderId="0" xfId="0" applyNumberFormat="1"/>
    <xf numFmtId="1" fontId="0" fillId="0" borderId="0" xfId="0" applyNumberFormat="1"/>
  </cellXfs>
  <cellStyles count="44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60% - Énfasis6 2" xfId="43" xr:uid="{6DD47F0B-AB7A-48DB-8874-154570884EF2}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Neutral" xfId="9" builtinId="28" customBuiltin="1"/>
    <cellStyle name="Normal" xfId="0" builtinId="0"/>
    <cellStyle name="Notas" xfId="16" builtinId="10" customBuiltin="1"/>
    <cellStyle name="Porcentaje" xfId="1" builtinId="5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29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30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31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_rels/chart32.xml.rels><?xml version="1.0" encoding="UTF-8" standalone="yes"?>
<Relationships xmlns="http://schemas.openxmlformats.org/package/2006/relationships"><Relationship Id="rId2" Type="http://schemas.microsoft.com/office/2011/relationships/chartColorStyle" Target="colors32.xml"/><Relationship Id="rId1" Type="http://schemas.microsoft.com/office/2011/relationships/chartStyle" Target="style32.xml"/></Relationships>
</file>

<file path=xl/charts/_rels/chart33.xml.rels><?xml version="1.0" encoding="UTF-8" standalone="yes"?>
<Relationships xmlns="http://schemas.openxmlformats.org/package/2006/relationships"><Relationship Id="rId2" Type="http://schemas.microsoft.com/office/2011/relationships/chartColorStyle" Target="colors33.xml"/><Relationship Id="rId1" Type="http://schemas.microsoft.com/office/2011/relationships/chartStyle" Target="style33.xml"/></Relationships>
</file>

<file path=xl/charts/_rels/chart34.xml.rels><?xml version="1.0" encoding="UTF-8" standalone="yes"?>
<Relationships xmlns="http://schemas.openxmlformats.org/package/2006/relationships"><Relationship Id="rId2" Type="http://schemas.microsoft.com/office/2011/relationships/chartColorStyle" Target="colors34.xml"/><Relationship Id="rId1" Type="http://schemas.microsoft.com/office/2011/relationships/chartStyle" Target="style34.xml"/></Relationships>
</file>

<file path=xl/charts/_rels/chart35.xml.rels><?xml version="1.0" encoding="UTF-8" standalone="yes"?>
<Relationships xmlns="http://schemas.openxmlformats.org/package/2006/relationships"><Relationship Id="rId2" Type="http://schemas.microsoft.com/office/2011/relationships/chartColorStyle" Target="colors35.xml"/><Relationship Id="rId1" Type="http://schemas.microsoft.com/office/2011/relationships/chartStyle" Target="style35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36.xml"/><Relationship Id="rId1" Type="http://schemas.microsoft.com/office/2011/relationships/chartStyle" Target="style36.xml"/></Relationships>
</file>

<file path=xl/charts/_rels/chart3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9.xml"/><Relationship Id="rId2" Type="http://schemas.microsoft.com/office/2011/relationships/chartColorStyle" Target="colors37.xml"/><Relationship Id="rId1" Type="http://schemas.microsoft.com/office/2011/relationships/chartStyle" Target="style37.xml"/></Relationships>
</file>

<file path=xl/charts/_rels/chart38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0.xml"/><Relationship Id="rId2" Type="http://schemas.microsoft.com/office/2011/relationships/chartColorStyle" Target="colors38.xml"/><Relationship Id="rId1" Type="http://schemas.microsoft.com/office/2011/relationships/chartStyle" Target="style38.xml"/></Relationships>
</file>

<file path=xl/charts/_rels/chart3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1.xml"/><Relationship Id="rId2" Type="http://schemas.microsoft.com/office/2011/relationships/chartColorStyle" Target="colors39.xml"/><Relationship Id="rId1" Type="http://schemas.microsoft.com/office/2011/relationships/chartStyle" Target="style39.xml"/></Relationships>
</file>

<file path=xl/charts/_rels/chart4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2.xml"/><Relationship Id="rId2" Type="http://schemas.microsoft.com/office/2011/relationships/chartColorStyle" Target="colors40.xml"/><Relationship Id="rId1" Type="http://schemas.microsoft.com/office/2011/relationships/chartStyle" Target="style40.xml"/></Relationships>
</file>

<file path=xl/charts/_rels/chart4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3.xml"/><Relationship Id="rId2" Type="http://schemas.microsoft.com/office/2011/relationships/chartColorStyle" Target="colors41.xml"/><Relationship Id="rId1" Type="http://schemas.microsoft.com/office/2011/relationships/chartStyle" Target="style41.xml"/></Relationships>
</file>

<file path=xl/charts/_rels/chart4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4.xml"/><Relationship Id="rId2" Type="http://schemas.microsoft.com/office/2011/relationships/chartColorStyle" Target="colors42.xml"/><Relationship Id="rId1" Type="http://schemas.microsoft.com/office/2011/relationships/chartStyle" Target="style42.xml"/></Relationships>
</file>

<file path=xl/charts/_rels/chart4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5.xml"/><Relationship Id="rId2" Type="http://schemas.microsoft.com/office/2011/relationships/chartColorStyle" Target="colors43.xml"/><Relationship Id="rId1" Type="http://schemas.microsoft.com/office/2011/relationships/chartStyle" Target="style43.xml"/></Relationships>
</file>

<file path=xl/charts/_rels/chart4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6.xml"/><Relationship Id="rId2" Type="http://schemas.microsoft.com/office/2011/relationships/chartColorStyle" Target="colors44.xml"/><Relationship Id="rId1" Type="http://schemas.microsoft.com/office/2011/relationships/chartStyle" Target="style44.xml"/></Relationships>
</file>

<file path=xl/charts/_rels/chart4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7.xml"/><Relationship Id="rId2" Type="http://schemas.microsoft.com/office/2011/relationships/chartColorStyle" Target="colors45.xml"/><Relationship Id="rId1" Type="http://schemas.microsoft.com/office/2011/relationships/chartStyle" Target="style45.xml"/></Relationships>
</file>

<file path=xl/charts/_rels/chart4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8.xml"/><Relationship Id="rId2" Type="http://schemas.microsoft.com/office/2011/relationships/chartColorStyle" Target="colors46.xml"/><Relationship Id="rId1" Type="http://schemas.microsoft.com/office/2011/relationships/chartStyle" Target="style46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47.xml"/><Relationship Id="rId1" Type="http://schemas.microsoft.com/office/2011/relationships/chartStyle" Target="style47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48.xml"/><Relationship Id="rId1" Type="http://schemas.microsoft.com/office/2011/relationships/chartStyle" Target="style48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49.xml"/><Relationship Id="rId1" Type="http://schemas.microsoft.com/office/2011/relationships/chartStyle" Target="style49.xml"/></Relationships>
</file>

<file path=xl/charts/_rels/chart50.xml.rels><?xml version="1.0" encoding="UTF-8" standalone="yes"?>
<Relationships xmlns="http://schemas.openxmlformats.org/package/2006/relationships"><Relationship Id="rId2" Type="http://schemas.microsoft.com/office/2011/relationships/chartColorStyle" Target="colors50.xml"/><Relationship Id="rId1" Type="http://schemas.microsoft.com/office/2011/relationships/chartStyle" Target="style50.xml"/></Relationships>
</file>

<file path=xl/charts/_rels/chart51.xml.rels><?xml version="1.0" encoding="UTF-8" standalone="yes"?>
<Relationships xmlns="http://schemas.openxmlformats.org/package/2006/relationships"><Relationship Id="rId2" Type="http://schemas.microsoft.com/office/2011/relationships/chartColorStyle" Target="colors51.xml"/><Relationship Id="rId1" Type="http://schemas.microsoft.com/office/2011/relationships/chartStyle" Target="style51.xml"/></Relationships>
</file>

<file path=xl/charts/_rels/chart52.xml.rels><?xml version="1.0" encoding="UTF-8" standalone="yes"?>
<Relationships xmlns="http://schemas.openxmlformats.org/package/2006/relationships"><Relationship Id="rId2" Type="http://schemas.microsoft.com/office/2011/relationships/chartColorStyle" Target="colors52.xml"/><Relationship Id="rId1" Type="http://schemas.microsoft.com/office/2011/relationships/chartStyle" Target="style52.xml"/></Relationships>
</file>

<file path=xl/charts/_rels/chart53.xml.rels><?xml version="1.0" encoding="UTF-8" standalone="yes"?>
<Relationships xmlns="http://schemas.openxmlformats.org/package/2006/relationships"><Relationship Id="rId2" Type="http://schemas.microsoft.com/office/2011/relationships/chartColorStyle" Target="colors53.xml"/><Relationship Id="rId1" Type="http://schemas.microsoft.com/office/2011/relationships/chartStyle" Target="style53.xml"/></Relationships>
</file>

<file path=xl/charts/_rels/chart54.xml.rels><?xml version="1.0" encoding="UTF-8" standalone="yes"?>
<Relationships xmlns="http://schemas.openxmlformats.org/package/2006/relationships"><Relationship Id="rId2" Type="http://schemas.microsoft.com/office/2011/relationships/chartColorStyle" Target="colors54.xml"/><Relationship Id="rId1" Type="http://schemas.microsoft.com/office/2011/relationships/chartStyle" Target="style54.xml"/></Relationships>
</file>

<file path=xl/charts/_rels/chart55.xml.rels><?xml version="1.0" encoding="UTF-8" standalone="yes"?>
<Relationships xmlns="http://schemas.openxmlformats.org/package/2006/relationships"><Relationship Id="rId2" Type="http://schemas.microsoft.com/office/2011/relationships/chartColorStyle" Target="colors55.xml"/><Relationship Id="rId1" Type="http://schemas.microsoft.com/office/2011/relationships/chartStyle" Target="style55.xml"/></Relationships>
</file>

<file path=xl/charts/_rels/chart5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9.xml"/><Relationship Id="rId2" Type="http://schemas.microsoft.com/office/2011/relationships/chartColorStyle" Target="colors56.xml"/><Relationship Id="rId1" Type="http://schemas.microsoft.com/office/2011/relationships/chartStyle" Target="style56.xml"/></Relationships>
</file>

<file path=xl/charts/_rels/chart5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0.xml"/><Relationship Id="rId2" Type="http://schemas.microsoft.com/office/2011/relationships/chartColorStyle" Target="colors57.xml"/><Relationship Id="rId1" Type="http://schemas.microsoft.com/office/2011/relationships/chartStyle" Target="style57.xml"/></Relationships>
</file>

<file path=xl/charts/_rels/chart58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1.xml"/><Relationship Id="rId2" Type="http://schemas.microsoft.com/office/2011/relationships/chartColorStyle" Target="colors58.xml"/><Relationship Id="rId1" Type="http://schemas.microsoft.com/office/2011/relationships/chartStyle" Target="style58.xml"/></Relationships>
</file>

<file path=xl/charts/_rels/chart5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2.xml"/><Relationship Id="rId2" Type="http://schemas.microsoft.com/office/2011/relationships/chartColorStyle" Target="colors59.xml"/><Relationship Id="rId1" Type="http://schemas.microsoft.com/office/2011/relationships/chartStyle" Target="style59.xml"/></Relationships>
</file>

<file path=xl/charts/_rels/chart6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3.xml"/><Relationship Id="rId2" Type="http://schemas.microsoft.com/office/2011/relationships/chartColorStyle" Target="colors60.xml"/><Relationship Id="rId1" Type="http://schemas.microsoft.com/office/2011/relationships/chartStyle" Target="style60.xml"/></Relationships>
</file>

<file path=xl/charts/_rels/chart6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4.xml"/><Relationship Id="rId2" Type="http://schemas.microsoft.com/office/2011/relationships/chartColorStyle" Target="colors61.xml"/><Relationship Id="rId1" Type="http://schemas.microsoft.com/office/2011/relationships/chartStyle" Target="style61.xml"/></Relationships>
</file>

<file path=xl/charts/_rels/chart62.xml.rels><?xml version="1.0" encoding="UTF-8" standalone="yes"?>
<Relationships xmlns="http://schemas.openxmlformats.org/package/2006/relationships"><Relationship Id="rId2" Type="http://schemas.microsoft.com/office/2011/relationships/chartColorStyle" Target="colors62.xml"/><Relationship Id="rId1" Type="http://schemas.microsoft.com/office/2011/relationships/chartStyle" Target="style62.xml"/></Relationships>
</file>

<file path=xl/charts/_rels/chart63.xml.rels><?xml version="1.0" encoding="UTF-8" standalone="yes"?>
<Relationships xmlns="http://schemas.openxmlformats.org/package/2006/relationships"><Relationship Id="rId2" Type="http://schemas.microsoft.com/office/2011/relationships/chartColorStyle" Target="colors63.xml"/><Relationship Id="rId1" Type="http://schemas.microsoft.com/office/2011/relationships/chartStyle" Target="style63.xml"/></Relationships>
</file>

<file path=xl/charts/_rels/chart64.xml.rels><?xml version="1.0" encoding="UTF-8" standalone="yes"?>
<Relationships xmlns="http://schemas.openxmlformats.org/package/2006/relationships"><Relationship Id="rId2" Type="http://schemas.microsoft.com/office/2011/relationships/chartColorStyle" Target="colors64.xml"/><Relationship Id="rId1" Type="http://schemas.microsoft.com/office/2011/relationships/chartStyle" Target="style64.xml"/></Relationships>
</file>

<file path=xl/charts/_rels/chart65.xml.rels><?xml version="1.0" encoding="UTF-8" standalone="yes"?>
<Relationships xmlns="http://schemas.openxmlformats.org/package/2006/relationships"><Relationship Id="rId2" Type="http://schemas.microsoft.com/office/2011/relationships/chartColorStyle" Target="colors65.xml"/><Relationship Id="rId1" Type="http://schemas.microsoft.com/office/2011/relationships/chartStyle" Target="style65.xml"/></Relationships>
</file>

<file path=xl/charts/_rels/chart66.xml.rels><?xml version="1.0" encoding="UTF-8" standalone="yes"?>
<Relationships xmlns="http://schemas.openxmlformats.org/package/2006/relationships"><Relationship Id="rId2" Type="http://schemas.microsoft.com/office/2011/relationships/chartColorStyle" Target="colors66.xml"/><Relationship Id="rId1" Type="http://schemas.microsoft.com/office/2011/relationships/chartStyle" Target="style66.xml"/></Relationships>
</file>

<file path=xl/charts/_rels/chart67.xml.rels><?xml version="1.0" encoding="UTF-8" standalone="yes"?>
<Relationships xmlns="http://schemas.openxmlformats.org/package/2006/relationships"><Relationship Id="rId2" Type="http://schemas.microsoft.com/office/2011/relationships/chartColorStyle" Target="colors67.xml"/><Relationship Id="rId1" Type="http://schemas.microsoft.com/office/2011/relationships/chartStyle" Target="style67.xml"/></Relationships>
</file>

<file path=xl/charts/_rels/chart68.xml.rels><?xml version="1.0" encoding="UTF-8" standalone="yes"?>
<Relationships xmlns="http://schemas.openxmlformats.org/package/2006/relationships"><Relationship Id="rId2" Type="http://schemas.microsoft.com/office/2011/relationships/chartColorStyle" Target="colors68.xml"/><Relationship Id="rId1" Type="http://schemas.microsoft.com/office/2011/relationships/chartStyle" Target="style68.xml"/></Relationships>
</file>

<file path=xl/charts/_rels/chart69.xml.rels><?xml version="1.0" encoding="UTF-8" standalone="yes"?>
<Relationships xmlns="http://schemas.openxmlformats.org/package/2006/relationships"><Relationship Id="rId2" Type="http://schemas.microsoft.com/office/2011/relationships/chartColorStyle" Target="colors69.xml"/><Relationship Id="rId1" Type="http://schemas.microsoft.com/office/2011/relationships/chartStyle" Target="style69.xml"/></Relationships>
</file>

<file path=xl/charts/_rels/chart70.xml.rels><?xml version="1.0" encoding="UTF-8" standalone="yes"?>
<Relationships xmlns="http://schemas.openxmlformats.org/package/2006/relationships"><Relationship Id="rId2" Type="http://schemas.microsoft.com/office/2011/relationships/chartColorStyle" Target="colors70.xml"/><Relationship Id="rId1" Type="http://schemas.microsoft.com/office/2011/relationships/chartStyle" Target="style70.xml"/></Relationships>
</file>

<file path=xl/charts/_rels/chart71.xml.rels><?xml version="1.0" encoding="UTF-8" standalone="yes"?>
<Relationships xmlns="http://schemas.openxmlformats.org/package/2006/relationships"><Relationship Id="rId2" Type="http://schemas.microsoft.com/office/2011/relationships/chartColorStyle" Target="colors71.xml"/><Relationship Id="rId1" Type="http://schemas.microsoft.com/office/2011/relationships/chartStyle" Target="style71.xml"/></Relationships>
</file>

<file path=xl/charts/_rels/chart72.xml.rels><?xml version="1.0" encoding="UTF-8" standalone="yes"?>
<Relationships xmlns="http://schemas.openxmlformats.org/package/2006/relationships"><Relationship Id="rId2" Type="http://schemas.microsoft.com/office/2011/relationships/chartColorStyle" Target="colors72.xml"/><Relationship Id="rId1" Type="http://schemas.microsoft.com/office/2011/relationships/chartStyle" Target="style72.xml"/></Relationships>
</file>

<file path=xl/charts/_rels/chart73.xml.rels><?xml version="1.0" encoding="UTF-8" standalone="yes"?>
<Relationships xmlns="http://schemas.openxmlformats.org/package/2006/relationships"><Relationship Id="rId2" Type="http://schemas.microsoft.com/office/2011/relationships/chartColorStyle" Target="colors73.xml"/><Relationship Id="rId1" Type="http://schemas.microsoft.com/office/2011/relationships/chartStyle" Target="style73.xml"/></Relationships>
</file>

<file path=xl/charts/_rels/chart74.xml.rels><?xml version="1.0" encoding="UTF-8" standalone="yes"?>
<Relationships xmlns="http://schemas.openxmlformats.org/package/2006/relationships"><Relationship Id="rId2" Type="http://schemas.microsoft.com/office/2011/relationships/chartColorStyle" Target="colors74.xml"/><Relationship Id="rId1" Type="http://schemas.microsoft.com/office/2011/relationships/chartStyle" Target="style74.xml"/></Relationships>
</file>

<file path=xl/charts/_rels/chart7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5.xml"/><Relationship Id="rId2" Type="http://schemas.microsoft.com/office/2011/relationships/chartColorStyle" Target="colors75.xml"/><Relationship Id="rId1" Type="http://schemas.microsoft.com/office/2011/relationships/chartStyle" Target="style75.xml"/></Relationships>
</file>

<file path=xl/charts/_rels/chart7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6.xml"/><Relationship Id="rId2" Type="http://schemas.microsoft.com/office/2011/relationships/chartColorStyle" Target="colors76.xml"/><Relationship Id="rId1" Type="http://schemas.microsoft.com/office/2011/relationships/chartStyle" Target="style76.xml"/></Relationships>
</file>

<file path=xl/charts/_rels/chart7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7.xml"/><Relationship Id="rId2" Type="http://schemas.microsoft.com/office/2011/relationships/chartColorStyle" Target="colors77.xml"/><Relationship Id="rId1" Type="http://schemas.microsoft.com/office/2011/relationships/chartStyle" Target="style77.xml"/></Relationships>
</file>

<file path=xl/charts/_rels/chart78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8.xml"/><Relationship Id="rId2" Type="http://schemas.microsoft.com/office/2011/relationships/chartColorStyle" Target="colors78.xml"/><Relationship Id="rId1" Type="http://schemas.microsoft.com/office/2011/relationships/chartStyle" Target="style78.xml"/></Relationships>
</file>

<file path=xl/charts/_rels/chart7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9.xml"/><Relationship Id="rId2" Type="http://schemas.microsoft.com/office/2011/relationships/chartColorStyle" Target="colors79.xml"/><Relationship Id="rId1" Type="http://schemas.microsoft.com/office/2011/relationships/chartStyle" Target="style79.xml"/></Relationships>
</file>

<file path=xl/charts/_rels/chart8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0.xml"/><Relationship Id="rId2" Type="http://schemas.microsoft.com/office/2011/relationships/chartColorStyle" Target="colors80.xml"/><Relationship Id="rId1" Type="http://schemas.microsoft.com/office/2011/relationships/chartStyle" Target="style80.xml"/></Relationships>
</file>

<file path=xl/charts/_rels/chart8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1.xml"/><Relationship Id="rId2" Type="http://schemas.microsoft.com/office/2011/relationships/chartColorStyle" Target="colors81.xml"/><Relationship Id="rId1" Type="http://schemas.microsoft.com/office/2011/relationships/chartStyle" Target="style81.xml"/></Relationships>
</file>

<file path=xl/charts/_rels/chart8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2.xml"/><Relationship Id="rId2" Type="http://schemas.microsoft.com/office/2011/relationships/chartColorStyle" Target="colors82.xml"/><Relationship Id="rId1" Type="http://schemas.microsoft.com/office/2011/relationships/chartStyle" Target="style82.xml"/></Relationships>
</file>

<file path=xl/charts/_rels/chart8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3.xml"/><Relationship Id="rId2" Type="http://schemas.microsoft.com/office/2011/relationships/chartColorStyle" Target="colors83.xml"/><Relationship Id="rId1" Type="http://schemas.microsoft.com/office/2011/relationships/chartStyle" Target="style83.xml"/></Relationships>
</file>

<file path=xl/charts/_rels/chart8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4.xml"/><Relationship Id="rId2" Type="http://schemas.microsoft.com/office/2011/relationships/chartColorStyle" Target="colors84.xml"/><Relationship Id="rId1" Type="http://schemas.microsoft.com/office/2011/relationships/chartStyle" Target="style84.xml"/></Relationships>
</file>

<file path=xl/charts/_rels/chart85.xml.rels><?xml version="1.0" encoding="UTF-8" standalone="yes"?>
<Relationships xmlns="http://schemas.openxmlformats.org/package/2006/relationships"><Relationship Id="rId2" Type="http://schemas.microsoft.com/office/2011/relationships/chartColorStyle" Target="colors85.xml"/><Relationship Id="rId1" Type="http://schemas.microsoft.com/office/2011/relationships/chartStyle" Target="style85.xml"/></Relationships>
</file>

<file path=xl/charts/_rels/chart86.xml.rels><?xml version="1.0" encoding="UTF-8" standalone="yes"?>
<Relationships xmlns="http://schemas.openxmlformats.org/package/2006/relationships"><Relationship Id="rId2" Type="http://schemas.microsoft.com/office/2011/relationships/chartColorStyle" Target="colors86.xml"/><Relationship Id="rId1" Type="http://schemas.microsoft.com/office/2011/relationships/chartStyle" Target="style86.xml"/></Relationships>
</file>

<file path=xl/charts/_rels/chart87.xml.rels><?xml version="1.0" encoding="UTF-8" standalone="yes"?>
<Relationships xmlns="http://schemas.openxmlformats.org/package/2006/relationships"><Relationship Id="rId2" Type="http://schemas.microsoft.com/office/2011/relationships/chartColorStyle" Target="colors87.xml"/><Relationship Id="rId1" Type="http://schemas.microsoft.com/office/2011/relationships/chartStyle" Target="style87.xml"/></Relationships>
</file>

<file path=xl/charts/_rels/chart88.xml.rels><?xml version="1.0" encoding="UTF-8" standalone="yes"?>
<Relationships xmlns="http://schemas.openxmlformats.org/package/2006/relationships"><Relationship Id="rId2" Type="http://schemas.microsoft.com/office/2011/relationships/chartColorStyle" Target="colors88.xml"/><Relationship Id="rId1" Type="http://schemas.microsoft.com/office/2011/relationships/chartStyle" Target="style88.xml"/></Relationships>
</file>

<file path=xl/charts/_rels/chart89.xml.rels><?xml version="1.0" encoding="UTF-8" standalone="yes"?>
<Relationships xmlns="http://schemas.openxmlformats.org/package/2006/relationships"><Relationship Id="rId2" Type="http://schemas.microsoft.com/office/2011/relationships/chartColorStyle" Target="colors89.xml"/><Relationship Id="rId1" Type="http://schemas.microsoft.com/office/2011/relationships/chartStyle" Target="style89.xml"/></Relationships>
</file>

<file path=xl/charts/_rels/chart9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5.xml"/><Relationship Id="rId2" Type="http://schemas.microsoft.com/office/2011/relationships/chartColorStyle" Target="colors90.xml"/><Relationship Id="rId1" Type="http://schemas.microsoft.com/office/2011/relationships/chartStyle" Target="style90.xml"/></Relationships>
</file>

<file path=xl/charts/_rels/chart9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6.xml"/><Relationship Id="rId2" Type="http://schemas.microsoft.com/office/2011/relationships/chartColorStyle" Target="colors91.xml"/><Relationship Id="rId1" Type="http://schemas.microsoft.com/office/2011/relationships/chartStyle" Target="style91.xml"/></Relationships>
</file>

<file path=xl/charts/_rels/chart92.xml.rels><?xml version="1.0" encoding="UTF-8" standalone="yes"?>
<Relationships xmlns="http://schemas.openxmlformats.org/package/2006/relationships"><Relationship Id="rId2" Type="http://schemas.microsoft.com/office/2011/relationships/chartColorStyle" Target="colors92.xml"/><Relationship Id="rId1" Type="http://schemas.microsoft.com/office/2011/relationships/chartStyle" Target="style92.xml"/></Relationships>
</file>

<file path=xl/charts/_rels/chart93.xml.rels><?xml version="1.0" encoding="UTF-8" standalone="yes"?>
<Relationships xmlns="http://schemas.openxmlformats.org/package/2006/relationships"><Relationship Id="rId2" Type="http://schemas.microsoft.com/office/2011/relationships/chartColorStyle" Target="colors93.xml"/><Relationship Id="rId1" Type="http://schemas.microsoft.com/office/2011/relationships/chartStyle" Target="style93.xml"/></Relationships>
</file>

<file path=xl/charts/_rels/chart94.xml.rels><?xml version="1.0" encoding="UTF-8" standalone="yes"?>
<Relationships xmlns="http://schemas.openxmlformats.org/package/2006/relationships"><Relationship Id="rId2" Type="http://schemas.microsoft.com/office/2011/relationships/chartColorStyle" Target="colors94.xml"/><Relationship Id="rId1" Type="http://schemas.microsoft.com/office/2011/relationships/chartStyle" Target="style94.xml"/></Relationships>
</file>

<file path=xl/charts/_rels/chart95.xml.rels><?xml version="1.0" encoding="UTF-8" standalone="yes"?>
<Relationships xmlns="http://schemas.openxmlformats.org/package/2006/relationships"><Relationship Id="rId2" Type="http://schemas.microsoft.com/office/2011/relationships/chartColorStyle" Target="colors95.xml"/><Relationship Id="rId1" Type="http://schemas.microsoft.com/office/2011/relationships/chartStyle" Target="style95.xml"/></Relationships>
</file>

<file path=xl/charts/_rels/chart96.xml.rels><?xml version="1.0" encoding="UTF-8" standalone="yes"?>
<Relationships xmlns="http://schemas.openxmlformats.org/package/2006/relationships"><Relationship Id="rId2" Type="http://schemas.microsoft.com/office/2011/relationships/chartColorStyle" Target="colors96.xml"/><Relationship Id="rId1" Type="http://schemas.microsoft.com/office/2011/relationships/chartStyle" Target="style96.xml"/></Relationships>
</file>

<file path=xl/charts/_rels/chart97.xml.rels><?xml version="1.0" encoding="UTF-8" standalone="yes"?>
<Relationships xmlns="http://schemas.openxmlformats.org/package/2006/relationships"><Relationship Id="rId2" Type="http://schemas.microsoft.com/office/2011/relationships/chartColorStyle" Target="colors97.xml"/><Relationship Id="rId1" Type="http://schemas.microsoft.com/office/2011/relationships/chartStyle" Target="style97.xml"/></Relationships>
</file>

<file path=xl/charts/_rels/chart98.xml.rels><?xml version="1.0" encoding="UTF-8" standalone="yes"?>
<Relationships xmlns="http://schemas.openxmlformats.org/package/2006/relationships"><Relationship Id="rId2" Type="http://schemas.microsoft.com/office/2011/relationships/chartColorStyle" Target="colors98.xml"/><Relationship Id="rId1" Type="http://schemas.microsoft.com/office/2011/relationships/chartStyle" Target="style98.xml"/></Relationships>
</file>

<file path=xl/charts/_rels/chart99.xml.rels><?xml version="1.0" encoding="UTF-8" standalone="yes"?>
<Relationships xmlns="http://schemas.openxmlformats.org/package/2006/relationships"><Relationship Id="rId2" Type="http://schemas.microsoft.com/office/2011/relationships/chartColorStyle" Target="colors99.xml"/><Relationship Id="rId1" Type="http://schemas.microsoft.com/office/2011/relationships/chartStyle" Target="style99.xml"/></Relationships>
</file>

<file path=xl/charts/_rels/chart100.xml.rels><?xml version="1.0" encoding="UTF-8" standalone="yes"?>
<Relationships xmlns="http://schemas.openxmlformats.org/package/2006/relationships"><Relationship Id="rId2" Type="http://schemas.microsoft.com/office/2011/relationships/chartColorStyle" Target="colors100.xml"/><Relationship Id="rId1" Type="http://schemas.microsoft.com/office/2011/relationships/chartStyle" Target="style100.xml"/></Relationships>
</file>

<file path=xl/charts/_rels/chart101.xml.rels><?xml version="1.0" encoding="UTF-8" standalone="yes"?>
<Relationships xmlns="http://schemas.openxmlformats.org/package/2006/relationships"><Relationship Id="rId2" Type="http://schemas.microsoft.com/office/2011/relationships/chartColorStyle" Target="colors101.xml"/><Relationship Id="rId1" Type="http://schemas.microsoft.com/office/2011/relationships/chartStyle" Target="style101.xml"/></Relationships>
</file>

<file path=xl/charts/_rels/chart102.xml.rels><?xml version="1.0" encoding="UTF-8" standalone="yes"?>
<Relationships xmlns="http://schemas.openxmlformats.org/package/2006/relationships"><Relationship Id="rId2" Type="http://schemas.microsoft.com/office/2011/relationships/chartColorStyle" Target="colors102.xml"/><Relationship Id="rId1" Type="http://schemas.microsoft.com/office/2011/relationships/chartStyle" Target="style102.xml"/></Relationships>
</file>

<file path=xl/charts/_rels/chart10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7.xml"/><Relationship Id="rId2" Type="http://schemas.microsoft.com/office/2011/relationships/chartColorStyle" Target="colors103.xml"/><Relationship Id="rId1" Type="http://schemas.microsoft.com/office/2011/relationships/chartStyle" Target="style103.xml"/></Relationships>
</file>

<file path=xl/charts/_rels/chart10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8.xml"/><Relationship Id="rId2" Type="http://schemas.microsoft.com/office/2011/relationships/chartColorStyle" Target="colors104.xml"/><Relationship Id="rId1" Type="http://schemas.microsoft.com/office/2011/relationships/chartStyle" Target="style104.xml"/></Relationships>
</file>

<file path=xl/charts/_rels/chart10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9.xml"/><Relationship Id="rId2" Type="http://schemas.microsoft.com/office/2011/relationships/chartColorStyle" Target="colors105.xml"/><Relationship Id="rId1" Type="http://schemas.microsoft.com/office/2011/relationships/chartStyle" Target="style105.xml"/></Relationships>
</file>

<file path=xl/charts/_rels/chart10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0.xml"/><Relationship Id="rId2" Type="http://schemas.microsoft.com/office/2011/relationships/chartColorStyle" Target="colors106.xml"/><Relationship Id="rId1" Type="http://schemas.microsoft.com/office/2011/relationships/chartStyle" Target="style106.xml"/></Relationships>
</file>

<file path=xl/charts/_rels/chart10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1.xml"/><Relationship Id="rId2" Type="http://schemas.microsoft.com/office/2011/relationships/chartColorStyle" Target="colors107.xml"/><Relationship Id="rId1" Type="http://schemas.microsoft.com/office/2011/relationships/chartStyle" Target="style107.xml"/></Relationships>
</file>

<file path=xl/charts/_rels/chart108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2.xml"/><Relationship Id="rId2" Type="http://schemas.microsoft.com/office/2011/relationships/chartColorStyle" Target="colors108.xml"/><Relationship Id="rId1" Type="http://schemas.microsoft.com/office/2011/relationships/chartStyle" Target="style108.xml"/></Relationships>
</file>

<file path=xl/charts/_rels/chart10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3.xml"/><Relationship Id="rId2" Type="http://schemas.microsoft.com/office/2011/relationships/chartColorStyle" Target="colors109.xml"/><Relationship Id="rId1" Type="http://schemas.microsoft.com/office/2011/relationships/chartStyle" Target="style109.xml"/></Relationships>
</file>

<file path=xl/charts/_rels/chart11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4.xml"/><Relationship Id="rId2" Type="http://schemas.microsoft.com/office/2011/relationships/chartColorStyle" Target="colors110.xml"/><Relationship Id="rId1" Type="http://schemas.microsoft.com/office/2011/relationships/chartStyle" Target="style110.xml"/></Relationships>
</file>

<file path=xl/charts/_rels/chart111.xml.rels><?xml version="1.0" encoding="UTF-8" standalone="yes"?>
<Relationships xmlns="http://schemas.openxmlformats.org/package/2006/relationships"><Relationship Id="rId2" Type="http://schemas.microsoft.com/office/2011/relationships/chartColorStyle" Target="colors111.xml"/><Relationship Id="rId1" Type="http://schemas.microsoft.com/office/2011/relationships/chartStyle" Target="style111.xml"/></Relationships>
</file>

<file path=xl/charts/_rels/chart112.xml.rels><?xml version="1.0" encoding="UTF-8" standalone="yes"?>
<Relationships xmlns="http://schemas.openxmlformats.org/package/2006/relationships"><Relationship Id="rId2" Type="http://schemas.microsoft.com/office/2011/relationships/chartColorStyle" Target="colors112.xml"/><Relationship Id="rId1" Type="http://schemas.microsoft.com/office/2011/relationships/chartStyle" Target="style112.xml"/></Relationships>
</file>

<file path=xl/charts/_rels/chart11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5.xml"/><Relationship Id="rId2" Type="http://schemas.microsoft.com/office/2011/relationships/chartColorStyle" Target="colors113.xml"/><Relationship Id="rId1" Type="http://schemas.microsoft.com/office/2011/relationships/chartStyle" Target="style113.xml"/></Relationships>
</file>

<file path=xl/charts/_rels/chart11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6.xml"/><Relationship Id="rId2" Type="http://schemas.microsoft.com/office/2011/relationships/chartColorStyle" Target="colors114.xml"/><Relationship Id="rId1" Type="http://schemas.microsoft.com/office/2011/relationships/chartStyle" Target="style114.xml"/></Relationships>
</file>

<file path=xl/charts/_rels/chart115.xml.rels><?xml version="1.0" encoding="UTF-8" standalone="yes"?>
<Relationships xmlns="http://schemas.openxmlformats.org/package/2006/relationships"><Relationship Id="rId2" Type="http://schemas.microsoft.com/office/2011/relationships/chartColorStyle" Target="colors115.xml"/><Relationship Id="rId1" Type="http://schemas.microsoft.com/office/2011/relationships/chartStyle" Target="style115.xml"/></Relationships>
</file>

<file path=xl/charts/_rels/chart116.xml.rels><?xml version="1.0" encoding="UTF-8" standalone="yes"?>
<Relationships xmlns="http://schemas.openxmlformats.org/package/2006/relationships"><Relationship Id="rId2" Type="http://schemas.microsoft.com/office/2011/relationships/chartColorStyle" Target="colors116.xml"/><Relationship Id="rId1" Type="http://schemas.microsoft.com/office/2011/relationships/chartStyle" Target="style116.xml"/></Relationships>
</file>

<file path=xl/charts/_rels/chart117.xml.rels><?xml version="1.0" encoding="UTF-8" standalone="yes"?>
<Relationships xmlns="http://schemas.openxmlformats.org/package/2006/relationships"><Relationship Id="rId2" Type="http://schemas.microsoft.com/office/2011/relationships/chartColorStyle" Target="colors117.xml"/><Relationship Id="rId1" Type="http://schemas.microsoft.com/office/2011/relationships/chartStyle" Target="style117.xml"/></Relationships>
</file>

<file path=xl/charts/_rels/chart118.xml.rels><?xml version="1.0" encoding="UTF-8" standalone="yes"?>
<Relationships xmlns="http://schemas.openxmlformats.org/package/2006/relationships"><Relationship Id="rId2" Type="http://schemas.microsoft.com/office/2011/relationships/chartColorStyle" Target="colors118.xml"/><Relationship Id="rId1" Type="http://schemas.microsoft.com/office/2011/relationships/chartStyle" Target="style118.xml"/></Relationships>
</file>

<file path=xl/charts/_rels/chart119.xml.rels><?xml version="1.0" encoding="UTF-8" standalone="yes"?>
<Relationships xmlns="http://schemas.openxmlformats.org/package/2006/relationships"><Relationship Id="rId2" Type="http://schemas.microsoft.com/office/2011/relationships/chartColorStyle" Target="colors119.xml"/><Relationship Id="rId1" Type="http://schemas.microsoft.com/office/2011/relationships/chartStyle" Target="style119.xml"/></Relationships>
</file>

<file path=xl/charts/_rels/chart120.xml.rels><?xml version="1.0" encoding="UTF-8" standalone="yes"?>
<Relationships xmlns="http://schemas.openxmlformats.org/package/2006/relationships"><Relationship Id="rId2" Type="http://schemas.microsoft.com/office/2011/relationships/chartColorStyle" Target="colors120.xml"/><Relationship Id="rId1" Type="http://schemas.microsoft.com/office/2011/relationships/chartStyle" Target="style120.xml"/></Relationships>
</file>

<file path=xl/charts/_rels/chart121.xml.rels><?xml version="1.0" encoding="UTF-8" standalone="yes"?>
<Relationships xmlns="http://schemas.openxmlformats.org/package/2006/relationships"><Relationship Id="rId2" Type="http://schemas.microsoft.com/office/2011/relationships/chartColorStyle" Target="colors121.xml"/><Relationship Id="rId1" Type="http://schemas.microsoft.com/office/2011/relationships/chartStyle" Target="style121.xml"/></Relationships>
</file>

<file path=xl/charts/_rels/chart122.xml.rels><?xml version="1.0" encoding="UTF-8" standalone="yes"?>
<Relationships xmlns="http://schemas.openxmlformats.org/package/2006/relationships"><Relationship Id="rId2" Type="http://schemas.microsoft.com/office/2011/relationships/chartColorStyle" Target="colors122.xml"/><Relationship Id="rId1" Type="http://schemas.microsoft.com/office/2011/relationships/chartStyle" Target="style122.xml"/></Relationships>
</file>

<file path=xl/charts/_rels/chart123.xml.rels><?xml version="1.0" encoding="UTF-8" standalone="yes"?>
<Relationships xmlns="http://schemas.openxmlformats.org/package/2006/relationships"><Relationship Id="rId2" Type="http://schemas.microsoft.com/office/2011/relationships/chartColorStyle" Target="colors123.xml"/><Relationship Id="rId1" Type="http://schemas.microsoft.com/office/2011/relationships/chartStyle" Target="style123.xml"/></Relationships>
</file>

<file path=xl/charts/_rels/chart124.xml.rels><?xml version="1.0" encoding="UTF-8" standalone="yes"?>
<Relationships xmlns="http://schemas.openxmlformats.org/package/2006/relationships"><Relationship Id="rId2" Type="http://schemas.microsoft.com/office/2011/relationships/chartColorStyle" Target="colors124.xml"/><Relationship Id="rId1" Type="http://schemas.microsoft.com/office/2011/relationships/chartStyle" Target="style124.xml"/></Relationships>
</file>

<file path=xl/charts/_rels/chart12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7.xml"/><Relationship Id="rId2" Type="http://schemas.microsoft.com/office/2011/relationships/chartColorStyle" Target="colors125.xml"/><Relationship Id="rId1" Type="http://schemas.microsoft.com/office/2011/relationships/chartStyle" Target="style125.xml"/></Relationships>
</file>

<file path=xl/charts/_rels/chart12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8.xml"/><Relationship Id="rId2" Type="http://schemas.microsoft.com/office/2011/relationships/chartColorStyle" Target="colors126.xml"/><Relationship Id="rId1" Type="http://schemas.microsoft.com/office/2011/relationships/chartStyle" Target="style126.xml"/></Relationships>
</file>

<file path=xl/charts/_rels/chart12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9.xml"/><Relationship Id="rId2" Type="http://schemas.microsoft.com/office/2011/relationships/chartColorStyle" Target="colors127.xml"/><Relationship Id="rId1" Type="http://schemas.microsoft.com/office/2011/relationships/chartStyle" Target="style127.xml"/></Relationships>
</file>

<file path=xl/charts/_rels/chart128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0.xml"/><Relationship Id="rId2" Type="http://schemas.microsoft.com/office/2011/relationships/chartColorStyle" Target="colors128.xml"/><Relationship Id="rId1" Type="http://schemas.microsoft.com/office/2011/relationships/chartStyle" Target="style128.xml"/></Relationships>
</file>

<file path=xl/charts/_rels/chart129.xml.rels><?xml version="1.0" encoding="UTF-8" standalone="yes"?>
<Relationships xmlns="http://schemas.openxmlformats.org/package/2006/relationships"><Relationship Id="rId2" Type="http://schemas.microsoft.com/office/2011/relationships/chartColorStyle" Target="colors129.xml"/><Relationship Id="rId1" Type="http://schemas.microsoft.com/office/2011/relationships/chartStyle" Target="style129.xml"/></Relationships>
</file>

<file path=xl/charts/_rels/chart130.xml.rels><?xml version="1.0" encoding="UTF-8" standalone="yes"?>
<Relationships xmlns="http://schemas.openxmlformats.org/package/2006/relationships"><Relationship Id="rId2" Type="http://schemas.microsoft.com/office/2011/relationships/chartColorStyle" Target="colors130.xml"/><Relationship Id="rId1" Type="http://schemas.microsoft.com/office/2011/relationships/chartStyle" Target="style130.xml"/></Relationships>
</file>

<file path=xl/charts/_rels/chart131.xml.rels><?xml version="1.0" encoding="UTF-8" standalone="yes"?>
<Relationships xmlns="http://schemas.openxmlformats.org/package/2006/relationships"><Relationship Id="rId2" Type="http://schemas.microsoft.com/office/2011/relationships/chartColorStyle" Target="colors131.xml"/><Relationship Id="rId1" Type="http://schemas.microsoft.com/office/2011/relationships/chartStyle" Target="style131.xml"/></Relationships>
</file>

<file path=xl/charts/_rels/chart132.xml.rels><?xml version="1.0" encoding="UTF-8" standalone="yes"?>
<Relationships xmlns="http://schemas.openxmlformats.org/package/2006/relationships"><Relationship Id="rId2" Type="http://schemas.microsoft.com/office/2011/relationships/chartColorStyle" Target="colors132.xml"/><Relationship Id="rId1" Type="http://schemas.microsoft.com/office/2011/relationships/chartStyle" Target="style132.xml"/></Relationships>
</file>

<file path=xl/charts/_rels/chart133.xml.rels><?xml version="1.0" encoding="UTF-8" standalone="yes"?>
<Relationships xmlns="http://schemas.openxmlformats.org/package/2006/relationships"><Relationship Id="rId2" Type="http://schemas.microsoft.com/office/2011/relationships/chartColorStyle" Target="colors133.xml"/><Relationship Id="rId1" Type="http://schemas.microsoft.com/office/2011/relationships/chartStyle" Target="style133.xml"/></Relationships>
</file>

<file path=xl/charts/_rels/chart13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1.xml"/><Relationship Id="rId2" Type="http://schemas.microsoft.com/office/2011/relationships/chartColorStyle" Target="colors134.xml"/><Relationship Id="rId1" Type="http://schemas.microsoft.com/office/2011/relationships/chartStyle" Target="style134.xml"/></Relationships>
</file>

<file path=xl/charts/_rels/chart13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2.xml"/><Relationship Id="rId2" Type="http://schemas.microsoft.com/office/2011/relationships/chartColorStyle" Target="colors135.xml"/><Relationship Id="rId1" Type="http://schemas.microsoft.com/office/2011/relationships/chartStyle" Target="style135.xml"/></Relationships>
</file>

<file path=xl/charts/_rels/chart13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3.xml"/><Relationship Id="rId2" Type="http://schemas.microsoft.com/office/2011/relationships/chartColorStyle" Target="colors136.xml"/><Relationship Id="rId1" Type="http://schemas.microsoft.com/office/2011/relationships/chartStyle" Target="style136.xml"/></Relationships>
</file>

<file path=xl/charts/_rels/chart13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4.xml"/><Relationship Id="rId2" Type="http://schemas.microsoft.com/office/2011/relationships/chartColorStyle" Target="colors137.xml"/><Relationship Id="rId1" Type="http://schemas.microsoft.com/office/2011/relationships/chartStyle" Target="style137.xml"/></Relationships>
</file>

<file path=xl/charts/_rels/chart138.xml.rels><?xml version="1.0" encoding="UTF-8" standalone="yes"?>
<Relationships xmlns="http://schemas.openxmlformats.org/package/2006/relationships"><Relationship Id="rId2" Type="http://schemas.microsoft.com/office/2011/relationships/chartColorStyle" Target="colors138.xml"/><Relationship Id="rId1" Type="http://schemas.microsoft.com/office/2011/relationships/chartStyle" Target="style138.xml"/></Relationships>
</file>

<file path=xl/charts/_rels/chart139.xml.rels><?xml version="1.0" encoding="UTF-8" standalone="yes"?>
<Relationships xmlns="http://schemas.openxmlformats.org/package/2006/relationships"><Relationship Id="rId2" Type="http://schemas.microsoft.com/office/2011/relationships/chartColorStyle" Target="colors139.xml"/><Relationship Id="rId1" Type="http://schemas.microsoft.com/office/2011/relationships/chartStyle" Target="style139.xml"/></Relationships>
</file>

<file path=xl/charts/_rels/chart140.xml.rels><?xml version="1.0" encoding="UTF-8" standalone="yes"?>
<Relationships xmlns="http://schemas.openxmlformats.org/package/2006/relationships"><Relationship Id="rId2" Type="http://schemas.microsoft.com/office/2011/relationships/chartColorStyle" Target="colors140.xml"/><Relationship Id="rId1" Type="http://schemas.microsoft.com/office/2011/relationships/chartStyle" Target="style140.xml"/></Relationships>
</file>

<file path=xl/charts/_rels/chart141.xml.rels><?xml version="1.0" encoding="UTF-8" standalone="yes"?>
<Relationships xmlns="http://schemas.openxmlformats.org/package/2006/relationships"><Relationship Id="rId2" Type="http://schemas.microsoft.com/office/2011/relationships/chartColorStyle" Target="colors141.xml"/><Relationship Id="rId1" Type="http://schemas.microsoft.com/office/2011/relationships/chartStyle" Target="style141.xml"/></Relationships>
</file>

<file path=xl/charts/_rels/chart142.xml.rels><?xml version="1.0" encoding="UTF-8" standalone="yes"?>
<Relationships xmlns="http://schemas.openxmlformats.org/package/2006/relationships"><Relationship Id="rId2" Type="http://schemas.microsoft.com/office/2011/relationships/chartColorStyle" Target="colors142.xml"/><Relationship Id="rId1" Type="http://schemas.microsoft.com/office/2011/relationships/chartStyle" Target="style142.xml"/></Relationships>
</file>

<file path=xl/charts/_rels/chart143.xml.rels><?xml version="1.0" encoding="UTF-8" standalone="yes"?>
<Relationships xmlns="http://schemas.openxmlformats.org/package/2006/relationships"><Relationship Id="rId2" Type="http://schemas.microsoft.com/office/2011/relationships/chartColorStyle" Target="colors143.xml"/><Relationship Id="rId1" Type="http://schemas.microsoft.com/office/2011/relationships/chartStyle" Target="style143.xml"/></Relationships>
</file>

<file path=xl/charts/_rels/chart144.xml.rels><?xml version="1.0" encoding="UTF-8" standalone="yes"?>
<Relationships xmlns="http://schemas.openxmlformats.org/package/2006/relationships"><Relationship Id="rId2" Type="http://schemas.microsoft.com/office/2011/relationships/chartColorStyle" Target="colors144.xml"/><Relationship Id="rId1" Type="http://schemas.microsoft.com/office/2011/relationships/chartStyle" Target="style144.xml"/></Relationships>
</file>

<file path=xl/charts/_rels/chart14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5.xml"/><Relationship Id="rId2" Type="http://schemas.microsoft.com/office/2011/relationships/chartColorStyle" Target="colors145.xml"/><Relationship Id="rId1" Type="http://schemas.microsoft.com/office/2011/relationships/chartStyle" Target="style145.xml"/></Relationships>
</file>

<file path=xl/charts/_rels/chart14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6.xml"/><Relationship Id="rId2" Type="http://schemas.microsoft.com/office/2011/relationships/chartColorStyle" Target="colors146.xml"/><Relationship Id="rId1" Type="http://schemas.microsoft.com/office/2011/relationships/chartStyle" Target="style146.xml"/></Relationships>
</file>

<file path=xl/charts/_rels/chart14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7.xml"/><Relationship Id="rId2" Type="http://schemas.microsoft.com/office/2011/relationships/chartColorStyle" Target="colors147.xml"/><Relationship Id="rId1" Type="http://schemas.microsoft.com/office/2011/relationships/chartStyle" Target="style147.xml"/></Relationships>
</file>

<file path=xl/charts/_rels/chart148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8.xml"/><Relationship Id="rId2" Type="http://schemas.microsoft.com/office/2011/relationships/chartColorStyle" Target="colors148.xml"/><Relationship Id="rId1" Type="http://schemas.microsoft.com/office/2011/relationships/chartStyle" Target="style148.xml"/></Relationships>
</file>

<file path=xl/charts/_rels/chart14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9.xml"/><Relationship Id="rId2" Type="http://schemas.microsoft.com/office/2011/relationships/chartColorStyle" Target="colors149.xml"/><Relationship Id="rId1" Type="http://schemas.microsoft.com/office/2011/relationships/chartStyle" Target="style149.xml"/></Relationships>
</file>

<file path=xl/charts/_rels/chart15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0.xml"/><Relationship Id="rId2" Type="http://schemas.microsoft.com/office/2011/relationships/chartColorStyle" Target="colors150.xml"/><Relationship Id="rId1" Type="http://schemas.microsoft.com/office/2011/relationships/chartStyle" Target="style15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Resum històric de la demanda de la docència en valencià al</a:t>
            </a:r>
            <a:r>
              <a:rPr lang="es-ES" baseline="0"/>
              <a:t> campus de Vera</a:t>
            </a:r>
            <a:endParaRPr lang="es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'[1]Dades totals'!$K$17</c:f>
              <c:strCache>
                <c:ptCount val="1"/>
                <c:pt idx="0">
                  <c:v>Valencià 1a opció</c:v>
                </c:pt>
              </c:strCache>
            </c:strRef>
          </c:tx>
          <c:spPr>
            <a:ln w="2540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multiLvlStrRef>
              <c:f>'Demanda VERA 2024 general'!$I$18:$I$26</c:f>
            </c:multiLvlStrRef>
          </c:cat>
          <c:val>
            <c:numRef>
              <c:f>'Demanda VERA 2024 general'!$J$18:$J$26</c:f>
            </c:numRef>
          </c:val>
          <c:smooth val="0"/>
          <c:extLst>
            <c:ext xmlns:c16="http://schemas.microsoft.com/office/drawing/2014/chart" uri="{C3380CC4-5D6E-409C-BE32-E72D297353CC}">
              <c16:uniqueId val="{00000000-2F20-4C79-B4C8-8FA4723A86B7}"/>
            </c:ext>
          </c:extLst>
        </c:ser>
        <c:ser>
          <c:idx val="2"/>
          <c:order val="1"/>
          <c:tx>
            <c:strRef>
              <c:f>'[1]Dades totals'!$L$17</c:f>
              <c:strCache>
                <c:ptCount val="1"/>
                <c:pt idx="0">
                  <c:v>Valencià 2a opció</c:v>
                </c:pt>
              </c:strCache>
            </c:strRef>
          </c:tx>
          <c:spPr>
            <a:ln w="25400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2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multiLvlStrRef>
              <c:f>'Demanda VERA 2024 general'!$I$18:$I$26</c:f>
            </c:multiLvlStrRef>
          </c:cat>
          <c:val>
            <c:numRef>
              <c:f>'Demanda VERA 2024 general'!$K$18:$K$26</c:f>
            </c:numRef>
          </c:val>
          <c:smooth val="0"/>
          <c:extLst>
            <c:ext xmlns:c16="http://schemas.microsoft.com/office/drawing/2014/chart" uri="{C3380CC4-5D6E-409C-BE32-E72D297353CC}">
              <c16:uniqueId val="{00000001-2F20-4C79-B4C8-8FA4723A86B7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299574016"/>
        <c:axId val="299575168"/>
      </c:lineChart>
      <c:catAx>
        <c:axId val="299574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299575168"/>
        <c:crosses val="autoZero"/>
        <c:auto val="1"/>
        <c:lblAlgn val="ctr"/>
        <c:lblOffset val="100"/>
        <c:noMultiLvlLbl val="0"/>
      </c:catAx>
      <c:valAx>
        <c:axId val="2995751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out"/>
        <c:minorTickMark val="none"/>
        <c:tickLblPos val="nextTo"/>
        <c:spPr>
          <a:noFill/>
          <a:ln>
            <a:solidFill>
              <a:schemeClr val="accent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299574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Demanda de llengua de docència VERA</a:t>
            </a:r>
            <a:r>
              <a:rPr lang="en-US" baseline="0"/>
              <a:t> UPV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v>Demanda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0"/>
                  <c:y val="-0.12455307669874599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63-4DD9-8FEE-0B0C24ED138A}"/>
                </c:ext>
              </c:extLst>
            </c:dLbl>
            <c:dLbl>
              <c:idx val="1"/>
              <c:layout>
                <c:manualLayout>
                  <c:x val="-1.0185067526415994E-16"/>
                  <c:y val="-0.30509259259259258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63-4DD9-8FEE-0B0C24ED138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extLst>
                <c:ext xmlns:c15="http://schemas.microsoft.com/office/drawing/2012/chart" uri="{02D57815-91ED-43cb-92C2-25804820EDAC}">
                  <c15:fullRef>
                    <c15:sqref>'Demanda VERA 2024 general'!$N$10:$N$12</c15:sqref>
                  </c15:fullRef>
                </c:ext>
              </c:extLst>
              <c:f>'Demanda VERA 2024 general'!$N$10:$N$11</c:f>
            </c:multiLvl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'Demanda VERA 2024 general'!$M$10:$M$12</c15:sqref>
                  </c15:fullRef>
                </c:ext>
              </c:extLst>
              <c:f>'Demanda VERA 2024 general'!$M$10:$M$11</c:f>
            </c:numRef>
          </c:val>
          <c:extLst>
            <c:ext xmlns:c16="http://schemas.microsoft.com/office/drawing/2014/chart" uri="{C3380CC4-5D6E-409C-BE32-E72D297353CC}">
              <c16:uniqueId val="{00000002-8A63-4DD9-8FEE-0B0C24ED138A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98826752"/>
        <c:axId val="299603840"/>
      </c:barChart>
      <c:catAx>
        <c:axId val="298826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299603840"/>
        <c:crosses val="autoZero"/>
        <c:auto val="1"/>
        <c:lblAlgn val="ctr"/>
        <c:lblOffset val="100"/>
        <c:noMultiLvlLbl val="0"/>
      </c:catAx>
      <c:valAx>
        <c:axId val="2996038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2988267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b="1"/>
              <a:t>Demanda Vera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explosion val="9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BD0-45B1-875F-D7885E0BB2A1}"/>
              </c:ext>
            </c:extLst>
          </c:dPt>
          <c:dPt>
            <c:idx val="1"/>
            <c:bubble3D val="0"/>
            <c:explosion val="4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1BD0-45B1-875F-D7885E0BB2A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1BD0-45B1-875F-D7885E0BB2A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('[1]Dades totals'!$O$11,'[1]Dades totals'!$O$8,'[1]Dades totals'!$O$5)</c:f>
              <c:strCache>
                <c:ptCount val="3"/>
                <c:pt idx="0">
                  <c:v>Valencià 1a opció</c:v>
                </c:pt>
                <c:pt idx="1">
                  <c:v>Valencià 2a opció</c:v>
                </c:pt>
                <c:pt idx="2">
                  <c:v>Altres</c:v>
                </c:pt>
              </c:strCache>
            </c:strRef>
          </c:cat>
          <c:val>
            <c:numRef>
              <c:f>'Demanda VERA 2024 general'!$M$10:$M$12</c:f>
            </c:numRef>
          </c:val>
          <c:extLst>
            <c:ext xmlns:c16="http://schemas.microsoft.com/office/drawing/2014/chart" uri="{C3380CC4-5D6E-409C-BE32-E72D297353CC}">
              <c16:uniqueId val="{00000006-1BD0-45B1-875F-D7885E0BB2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6.4597027395117648E-2"/>
          <c:y val="0.80339943221383037"/>
          <c:w val="0.87080594520976473"/>
          <c:h val="0.1639475065616797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 FONAMENTS DE L'ARQUIT.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ETSA!$T$10:$T$12</c:f>
              <c:numCache>
                <c:formatCode>0.0%</c:formatCode>
                <c:ptCount val="3"/>
                <c:pt idx="0">
                  <c:v>0.13335396602887364</c:v>
                </c:pt>
                <c:pt idx="1">
                  <c:v>0.7178903675654027</c:v>
                </c:pt>
                <c:pt idx="2">
                  <c:v>0.14886489832329008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B5-497E-831B-8698C865297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0168320"/>
        <c:axId val="300169472"/>
      </c:barChart>
      <c:catAx>
        <c:axId val="3001683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0169472"/>
        <c:crosses val="autoZero"/>
        <c:auto val="1"/>
        <c:lblAlgn val="ctr"/>
        <c:lblOffset val="100"/>
        <c:noMultiLvlLbl val="0"/>
      </c:catAx>
      <c:valAx>
        <c:axId val="30016947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01683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FONAMENTS DE L'ARQUIT.</a:t>
            </a:r>
            <a:r>
              <a:rPr lang="ca-ES" sz="1200" baseline="0"/>
              <a:t>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ETSA!$R$2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General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ETSA!$X$12:$Y$12</c:f>
              <c:numCache>
                <c:formatCode>0.0</c:formatCode>
                <c:ptCount val="2"/>
                <c:pt idx="0">
                  <c:v>10.5</c:v>
                </c:pt>
                <c:pt idx="1">
                  <c:v>28.7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BB8-47F5-ADFE-A4A640FA33E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298821120"/>
        <c:axId val="300446080"/>
      </c:barChart>
      <c:catAx>
        <c:axId val="2988211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0446080"/>
        <c:crosses val="autoZero"/>
        <c:auto val="1"/>
        <c:lblAlgn val="ctr"/>
        <c:lblOffset val="100"/>
        <c:noMultiLvlLbl val="0"/>
      </c:catAx>
      <c:valAx>
        <c:axId val="300446080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2988211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 DISSENY ARQ. D'INTERIORS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ETSA!$T$29:$T$31</c:f>
              <c:numCache>
                <c:formatCode>0.0%</c:formatCode>
                <c:ptCount val="3"/>
                <c:pt idx="0">
                  <c:v>4.4554455445544551E-3</c:v>
                </c:pt>
                <c:pt idx="1">
                  <c:v>0.84257425742574255</c:v>
                </c:pt>
                <c:pt idx="2">
                  <c:v>0.15287128712871287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FC-4859-8B23-68BF3713626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0498304"/>
        <c:axId val="300517632"/>
      </c:barChart>
      <c:catAx>
        <c:axId val="3004983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0517632"/>
        <c:crosses val="autoZero"/>
        <c:auto val="1"/>
        <c:lblAlgn val="ctr"/>
        <c:lblOffset val="100"/>
        <c:noMultiLvlLbl val="0"/>
      </c:catAx>
      <c:valAx>
        <c:axId val="30051763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04983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DISSENY ARQ. D'INTERIORS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ETSA!$R$2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General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ETSA!$X$31:$Y$31</c:f>
              <c:numCache>
                <c:formatCode>0.0</c:formatCode>
                <c:ptCount val="2"/>
                <c:pt idx="0">
                  <c:v>10.6</c:v>
                </c:pt>
                <c:pt idx="1">
                  <c:v>30.5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B6-4064-869A-3D3A387F244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0230144"/>
        <c:axId val="300237184"/>
      </c:barChart>
      <c:catAx>
        <c:axId val="3002301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0237184"/>
        <c:crosses val="autoZero"/>
        <c:auto val="1"/>
        <c:lblAlgn val="ctr"/>
        <c:lblOffset val="100"/>
        <c:noMultiLvlLbl val="0"/>
      </c:catAx>
      <c:valAx>
        <c:axId val="300237184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3002301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MÀSTER</a:t>
            </a:r>
            <a:r>
              <a:rPr lang="ca-ES" sz="1200" baseline="0"/>
              <a:t> HAB. D'ARQUITECTURA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ETSA!$T$49:$T$51</c:f>
              <c:numCache>
                <c:formatCode>0.0%</c:formatCode>
                <c:ptCount val="3"/>
                <c:pt idx="0">
                  <c:v>7.575757575757576E-2</c:v>
                </c:pt>
                <c:pt idx="1">
                  <c:v>0.85969696969696974</c:v>
                </c:pt>
                <c:pt idx="2">
                  <c:v>6.4545454545454545E-2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AB-4DBD-837E-95AF70B9FE4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0248448"/>
        <c:axId val="300263680"/>
      </c:barChart>
      <c:catAx>
        <c:axId val="3002484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0263680"/>
        <c:crosses val="autoZero"/>
        <c:auto val="1"/>
        <c:lblAlgn val="ctr"/>
        <c:lblOffset val="100"/>
        <c:noMultiLvlLbl val="0"/>
      </c:catAx>
      <c:valAx>
        <c:axId val="30026368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02484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MÀSTER HAB. D'ARQUITECTURA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ETSA!$R$2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General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ETSA!$X$51:$Y$51</c:f>
              <c:numCache>
                <c:formatCode>0.0</c:formatCode>
                <c:ptCount val="2"/>
                <c:pt idx="0">
                  <c:v>12.6</c:v>
                </c:pt>
                <c:pt idx="1">
                  <c:v>29.6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B7-4693-A0BF-0D3C941370D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0307968"/>
        <c:axId val="300315008"/>
      </c:barChart>
      <c:catAx>
        <c:axId val="3003079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0315008"/>
        <c:crosses val="autoZero"/>
        <c:auto val="1"/>
        <c:lblAlgn val="ctr"/>
        <c:lblOffset val="100"/>
        <c:noMultiLvlLbl val="0"/>
      </c:catAx>
      <c:valAx>
        <c:axId val="300315008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3003079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Demanda ETSA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13906085911086888"/>
          <c:y val="0.26441578075463101"/>
          <c:w val="0.4126345444723043"/>
          <c:h val="0.6030146788717354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304-462D-98BB-656AF69A17A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304-462D-98BB-656AF69A17AA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304-462D-98BB-656AF69A17A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ETSA!$AO$14:$AO$16</c:f>
              <c:strCache>
                <c:ptCount val="3"/>
                <c:pt idx="0">
                  <c:v>Valencià 1a opció</c:v>
                </c:pt>
                <c:pt idx="1">
                  <c:v>Valencià 2a opció</c:v>
                </c:pt>
                <c:pt idx="2">
                  <c:v>Altres</c:v>
                </c:pt>
              </c:strCache>
            </c:strRef>
          </c:cat>
          <c:val>
            <c:numRef>
              <c:f>ETSA!$AN$14:$AN$16</c:f>
              <c:numCache>
                <c:formatCode>0.0%</c:formatCode>
                <c:ptCount val="3"/>
                <c:pt idx="0">
                  <c:v>0.10332597566788948</c:v>
                </c:pt>
                <c:pt idx="1">
                  <c:v>0.28456548322245012</c:v>
                </c:pt>
                <c:pt idx="2">
                  <c:v>0.6121085411096604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304-462D-98BB-656AF69A17A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1593705774901653"/>
          <c:y val="0.22973162505789563"/>
          <c:w val="0.32708599073571859"/>
          <c:h val="0.503512065130175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Fonaments d'Arquitectura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747543461828E-2"/>
          <c:y val="0.19952569169960477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[2]Graus!$Y$3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[2]Graus!$X$65:$X$73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ETSA!$X$4:$X$12</c:f>
              <c:numCache>
                <c:formatCode>0.0</c:formatCode>
                <c:ptCount val="9"/>
                <c:pt idx="0">
                  <c:v>15</c:v>
                </c:pt>
                <c:pt idx="1">
                  <c:v>13</c:v>
                </c:pt>
                <c:pt idx="2">
                  <c:v>12.64</c:v>
                </c:pt>
                <c:pt idx="3">
                  <c:v>12.14</c:v>
                </c:pt>
                <c:pt idx="4">
                  <c:v>11.7</c:v>
                </c:pt>
                <c:pt idx="5">
                  <c:v>12.27</c:v>
                </c:pt>
                <c:pt idx="6">
                  <c:v>12.12</c:v>
                </c:pt>
                <c:pt idx="7">
                  <c:v>12.08</c:v>
                </c:pt>
                <c:pt idx="8">
                  <c:v>10.5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4A-48B3-BED4-7FA24E5AA14D}"/>
            </c:ext>
          </c:extLst>
        </c:ser>
        <c:ser>
          <c:idx val="1"/>
          <c:order val="1"/>
          <c:tx>
            <c:strRef>
              <c:f>[2]Graus!$Z$3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04A-48B3-BED4-7FA24E5AA14D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4A-48B3-BED4-7FA24E5AA14D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04A-48B3-BED4-7FA24E5AA14D}"/>
                </c:ext>
              </c:extLst>
            </c:dLbl>
            <c:dLbl>
              <c:idx val="5"/>
              <c:layout>
                <c:manualLayout>
                  <c:x val="-9.9652457996803931E-17"/>
                  <c:y val="-3.39031270581657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04A-48B3-BED4-7FA24E5AA14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[2]Graus!$X$65:$X$73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ETSA!$Y$4:$Y$12</c:f>
              <c:numCache>
                <c:formatCode>0.0</c:formatCode>
                <c:ptCount val="9"/>
                <c:pt idx="0">
                  <c:v>21</c:v>
                </c:pt>
                <c:pt idx="1">
                  <c:v>30</c:v>
                </c:pt>
                <c:pt idx="2">
                  <c:v>29.09</c:v>
                </c:pt>
                <c:pt idx="3">
                  <c:v>28.76</c:v>
                </c:pt>
                <c:pt idx="4">
                  <c:v>30.38</c:v>
                </c:pt>
                <c:pt idx="5">
                  <c:v>28.55</c:v>
                </c:pt>
                <c:pt idx="6">
                  <c:v>28.52</c:v>
                </c:pt>
                <c:pt idx="7">
                  <c:v>29.47</c:v>
                </c:pt>
                <c:pt idx="8">
                  <c:v>28.7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04A-48B3-BED4-7FA24E5AA14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0411520"/>
        <c:axId val="300884352"/>
      </c:barChart>
      <c:catAx>
        <c:axId val="300411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0884352"/>
        <c:crosses val="autoZero"/>
        <c:auto val="1"/>
        <c:lblAlgn val="ctr"/>
        <c:lblOffset val="100"/>
        <c:noMultiLvlLbl val="0"/>
      </c:catAx>
      <c:valAx>
        <c:axId val="300884352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04115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 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Fonaments d'Arquitectura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[2]Graus!$AB$45:$AB$53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ETSA!$AB$4:$AB$12</c:f>
              <c:numCache>
                <c:formatCode>General</c:formatCode>
                <c:ptCount val="9"/>
                <c:pt idx="0">
                  <c:v>10</c:v>
                </c:pt>
                <c:pt idx="1">
                  <c:v>12</c:v>
                </c:pt>
                <c:pt idx="2">
                  <c:v>13</c:v>
                </c:pt>
                <c:pt idx="3">
                  <c:v>13</c:v>
                </c:pt>
                <c:pt idx="4">
                  <c:v>15</c:v>
                </c:pt>
                <c:pt idx="5">
                  <c:v>16</c:v>
                </c:pt>
                <c:pt idx="6">
                  <c:v>16</c:v>
                </c:pt>
                <c:pt idx="7">
                  <c:v>15.4</c:v>
                </c:pt>
                <c:pt idx="8">
                  <c:v>14.9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F5B-40CD-B1B3-E1C5E6E68A9D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0925696"/>
        <c:axId val="300928384"/>
      </c:lineChart>
      <c:catAx>
        <c:axId val="300925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0928384"/>
        <c:crosses val="autoZero"/>
        <c:auto val="1"/>
        <c:lblAlgn val="ctr"/>
        <c:lblOffset val="100"/>
        <c:noMultiLvlLbl val="0"/>
      </c:catAx>
      <c:valAx>
        <c:axId val="30092838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09256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</a:t>
            </a:r>
            <a:r>
              <a:rPr lang="ca-ES" sz="11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Disseny Arquitectònic d'Interiors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747543461828E-2"/>
          <c:y val="0.19952569169960477"/>
          <c:w val="0.93348450491307633"/>
          <c:h val="0.66875685993796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[2]Graus!$Y$3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[2]Graus!$X$65:$X$73</c15:sqref>
                  </c15:fullRef>
                </c:ext>
              </c:extLst>
              <c:f>[2]Graus!$X$71:$X$73</c:f>
              <c:numCache>
                <c:formatCode>General</c:formatCode>
                <c:ptCount val="3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ETSA!$X$23:$X$31</c15:sqref>
                  </c15:fullRef>
                </c:ext>
              </c:extLst>
              <c:f>ETSA!$X$29:$X$31</c:f>
              <c:numCache>
                <c:formatCode>0.0</c:formatCode>
                <c:ptCount val="3"/>
                <c:pt idx="0">
                  <c:v>9.6</c:v>
                </c:pt>
                <c:pt idx="1">
                  <c:v>11.65</c:v>
                </c:pt>
                <c:pt idx="2">
                  <c:v>10.6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95-4802-A99F-430E6BF336FD}"/>
            </c:ext>
          </c:extLst>
        </c:ser>
        <c:ser>
          <c:idx val="1"/>
          <c:order val="1"/>
          <c:tx>
            <c:strRef>
              <c:f>[2]Graus!$Z$3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[2]Graus!$X$65:$X$73</c15:sqref>
                  </c15:fullRef>
                </c:ext>
              </c:extLst>
              <c:f>[2]Graus!$X$71:$X$73</c:f>
              <c:numCache>
                <c:formatCode>General</c:formatCode>
                <c:ptCount val="3"/>
                <c:pt idx="0">
                  <c:v>2022</c:v>
                </c:pt>
                <c:pt idx="1">
                  <c:v>2023</c:v>
                </c:pt>
                <c:pt idx="2">
                  <c:v>2024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ETSA!$Y$23:$Y$31</c15:sqref>
                  </c15:fullRef>
                </c:ext>
              </c:extLst>
              <c:f>ETSA!$Y$29:$Y$31</c:f>
              <c:numCache>
                <c:formatCode>0.0</c:formatCode>
                <c:ptCount val="3"/>
                <c:pt idx="0">
                  <c:v>32.58</c:v>
                </c:pt>
                <c:pt idx="1">
                  <c:v>34.08</c:v>
                </c:pt>
                <c:pt idx="2">
                  <c:v>30.5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>
                <c15:categoryFilterException>
                  <c15:sqref>ETSA!$Y$23</c15:sqref>
                  <c15:dLbl>
                    <c:idx val="-1"/>
                    <c:layout>
                      <c:manualLayout>
                        <c:x val="1.0871302820782067E-2"/>
                        <c:y val="-8.8792878457049091E-17"/>
                      </c:manualLayout>
                    </c:layout>
                    <c:dLblPos val="outEnd"/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0-5B76-4C80-87F6-BB4EB61206C3}"/>
                      </c:ext>
                    </c:extLst>
                  </c15:dLbl>
                </c15:categoryFilterException>
                <c15:categoryFilterException>
                  <c15:sqref>ETSA!$Y$24</c15:sqref>
                  <c15:dLbl>
                    <c:idx val="-1"/>
                    <c:layout>
                      <c:manualLayout>
                        <c:x val="8.1534771155865587E-3"/>
                        <c:y val="0"/>
                      </c:manualLayout>
                    </c:layout>
                    <c:dLblPos val="outEnd"/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1-5B76-4C80-87F6-BB4EB61206C3}"/>
                      </c:ext>
                    </c:extLst>
                  </c15:dLbl>
                </c15:categoryFilterException>
                <c15:categoryFilterException>
                  <c15:sqref>ETSA!$Y$25</c15:sqref>
                  <c15:dLbl>
                    <c:idx val="-1"/>
                    <c:layout>
                      <c:manualLayout>
                        <c:x val="1.0871302820782079E-2"/>
                        <c:y val="0"/>
                      </c:manualLayout>
                    </c:layout>
                    <c:dLblPos val="outEnd"/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2-5B76-4C80-87F6-BB4EB61206C3}"/>
                      </c:ext>
                    </c:extLst>
                  </c15:dLbl>
                </c15:categoryFilterException>
                <c15:categoryFilterException>
                  <c15:sqref>ETSA!$Y$28</c15:sqref>
                  <c15:dLbl>
                    <c:idx val="-1"/>
                    <c:layout>
                      <c:manualLayout>
                        <c:x val="-9.9652457996803931E-17"/>
                        <c:y val="-3.390312705816579E-2"/>
                      </c:manualLayout>
                    </c:layout>
                    <c:dLblPos val="outEnd"/>
                    <c:showLegendKey val="0"/>
                    <c:showVal val="1"/>
                    <c:showCatName val="0"/>
                    <c:showSerName val="0"/>
                    <c:showPercent val="0"/>
                    <c:showBubbleSize val="0"/>
                    <c:extLst>
                      <c:ext uri="{CE6537A1-D6FC-4f65-9D91-7224C49458BB}"/>
                      <c:ext xmlns:c16="http://schemas.microsoft.com/office/drawing/2014/chart" uri="{C3380CC4-5D6E-409C-BE32-E72D297353CC}">
                        <c16:uniqueId val="{00000003-5B76-4C80-87F6-BB4EB61206C3}"/>
                      </c:ext>
                    </c:extLst>
                  </c15:dLbl>
                </c15:categoryFilterException>
              </c15:categoryFilterExceptions>
            </c:ext>
            <c:ext xmlns:c16="http://schemas.microsoft.com/office/drawing/2014/chart" uri="{C3380CC4-5D6E-409C-BE32-E72D297353CC}">
              <c16:uniqueId val="{00000005-A795-4802-A99F-430E6BF336F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056000"/>
        <c:axId val="301057536"/>
      </c:barChart>
      <c:catAx>
        <c:axId val="301056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057536"/>
        <c:crosses val="autoZero"/>
        <c:auto val="1"/>
        <c:lblAlgn val="ctr"/>
        <c:lblOffset val="100"/>
        <c:noMultiLvlLbl val="0"/>
      </c:catAx>
      <c:valAx>
        <c:axId val="301057536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056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9098174659179903"/>
          <c:y val="2.5691077152905292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 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Disseny Arquitectònic d'Interiors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[2]Graus!$AB$45:$AB$53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ETSA!$AB$29:$AB$31</c:f>
              <c:numCache>
                <c:formatCode>0.0</c:formatCode>
                <c:ptCount val="3"/>
                <c:pt idx="0" formatCode="General">
                  <c:v>16</c:v>
                </c:pt>
                <c:pt idx="1">
                  <c:v>18.760000000000002</c:v>
                </c:pt>
                <c:pt idx="2" formatCode="General">
                  <c:v>15.3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05B-4960-87F8-D9424C39689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102976"/>
        <c:axId val="301105920"/>
      </c:lineChart>
      <c:catAx>
        <c:axId val="301102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105920"/>
        <c:crosses val="autoZero"/>
        <c:auto val="1"/>
        <c:lblAlgn val="ctr"/>
        <c:lblOffset val="100"/>
        <c:noMultiLvlLbl val="0"/>
      </c:catAx>
      <c:valAx>
        <c:axId val="301105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1029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Màster Hab. en Arquitectura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747543461828E-2"/>
          <c:y val="0.19952569169960477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[2]Graus!$Y$3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[2]Graus!$X$65:$X$73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ETSA!$X$43:$X$51</c:f>
              <c:numCache>
                <c:formatCode>0.0</c:formatCode>
                <c:ptCount val="9"/>
                <c:pt idx="0">
                  <c:v>15</c:v>
                </c:pt>
                <c:pt idx="1">
                  <c:v>19</c:v>
                </c:pt>
                <c:pt idx="2">
                  <c:v>13.86</c:v>
                </c:pt>
                <c:pt idx="3">
                  <c:v>13.89</c:v>
                </c:pt>
                <c:pt idx="4">
                  <c:v>12.91</c:v>
                </c:pt>
                <c:pt idx="5">
                  <c:v>12.57</c:v>
                </c:pt>
                <c:pt idx="6">
                  <c:v>7.87</c:v>
                </c:pt>
                <c:pt idx="7">
                  <c:v>10.71</c:v>
                </c:pt>
                <c:pt idx="8">
                  <c:v>12.6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F0-4EA4-B40E-93E499D6CA7C}"/>
            </c:ext>
          </c:extLst>
        </c:ser>
        <c:ser>
          <c:idx val="1"/>
          <c:order val="1"/>
          <c:tx>
            <c:strRef>
              <c:f>[2]Graus!$Z$3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F0-4EA4-B40E-93E499D6CA7C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F0-4EA4-B40E-93E499D6CA7C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F0-4EA4-B40E-93E499D6CA7C}"/>
                </c:ext>
              </c:extLst>
            </c:dLbl>
            <c:dLbl>
              <c:idx val="5"/>
              <c:layout>
                <c:manualLayout>
                  <c:x val="-9.9652457996803931E-17"/>
                  <c:y val="-3.39031270581657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F0-4EA4-B40E-93E499D6CA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[2]Graus!$X$65:$X$73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ETSA!$Y$43:$Y$51</c:f>
              <c:numCache>
                <c:formatCode>0.0</c:formatCode>
                <c:ptCount val="9"/>
                <c:pt idx="0">
                  <c:v>21</c:v>
                </c:pt>
                <c:pt idx="1">
                  <c:v>22</c:v>
                </c:pt>
                <c:pt idx="2">
                  <c:v>27.1</c:v>
                </c:pt>
                <c:pt idx="3">
                  <c:v>29.81</c:v>
                </c:pt>
                <c:pt idx="4">
                  <c:v>31.49</c:v>
                </c:pt>
                <c:pt idx="5">
                  <c:v>33.03</c:v>
                </c:pt>
                <c:pt idx="6">
                  <c:v>38.51</c:v>
                </c:pt>
                <c:pt idx="7">
                  <c:v>31.27</c:v>
                </c:pt>
                <c:pt idx="8">
                  <c:v>29.6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EF0-4EA4-B40E-93E499D6CA7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163648"/>
        <c:axId val="301165184"/>
      </c:barChart>
      <c:catAx>
        <c:axId val="301163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165184"/>
        <c:crosses val="autoZero"/>
        <c:auto val="1"/>
        <c:lblAlgn val="ctr"/>
        <c:lblOffset val="100"/>
        <c:noMultiLvlLbl val="0"/>
      </c:catAx>
      <c:valAx>
        <c:axId val="30116518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163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 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Màster Hab. en Arquitectura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[2]Graus!$AB$45:$AB$53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ETSA!$AB$43:$AB$51</c:f>
              <c:numCache>
                <c:formatCode>General</c:formatCode>
                <c:ptCount val="9"/>
                <c:pt idx="0">
                  <c:v>11</c:v>
                </c:pt>
                <c:pt idx="1">
                  <c:v>2</c:v>
                </c:pt>
                <c:pt idx="2">
                  <c:v>2</c:v>
                </c:pt>
                <c:pt idx="3">
                  <c:v>8</c:v>
                </c:pt>
                <c:pt idx="4">
                  <c:v>7</c:v>
                </c:pt>
                <c:pt idx="5">
                  <c:v>6</c:v>
                </c:pt>
                <c:pt idx="6">
                  <c:v>6</c:v>
                </c:pt>
                <c:pt idx="7" formatCode="0.0">
                  <c:v>6.47</c:v>
                </c:pt>
                <c:pt idx="8">
                  <c:v>6.5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F37-469E-9454-91F110BDE64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194240"/>
        <c:axId val="301209472"/>
      </c:lineChart>
      <c:catAx>
        <c:axId val="3011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209472"/>
        <c:crosses val="autoZero"/>
        <c:auto val="1"/>
        <c:lblAlgn val="ctr"/>
        <c:lblOffset val="100"/>
        <c:noMultiLvlLbl val="0"/>
      </c:catAx>
      <c:valAx>
        <c:axId val="301209472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1942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ENG.</a:t>
            </a:r>
            <a:r>
              <a:rPr lang="ca-ES" sz="1200" baseline="0"/>
              <a:t> OBRES PÚBLIQUES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ETSCCP!$T$32:$T$34</c:f>
              <c:numCache>
                <c:formatCode>0.0%</c:formatCode>
                <c:ptCount val="3"/>
                <c:pt idx="0">
                  <c:v>0</c:v>
                </c:pt>
                <c:pt idx="1">
                  <c:v>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8B-4BFF-A459-6991D1616DB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1377024"/>
        <c:axId val="301379968"/>
      </c:barChart>
      <c:catAx>
        <c:axId val="30137702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379968"/>
        <c:crosses val="autoZero"/>
        <c:auto val="1"/>
        <c:lblAlgn val="ctr"/>
        <c:lblOffset val="100"/>
        <c:noMultiLvlLbl val="0"/>
      </c:catAx>
      <c:valAx>
        <c:axId val="30137996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13770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ENG. </a:t>
            </a:r>
            <a:r>
              <a:rPr lang="ca-ES" sz="1200" b="1" i="0" u="none" strike="noStrike" cap="all" normalizeH="0" baseline="0">
                <a:effectLst/>
              </a:rPr>
              <a:t>OBRES PÚBLIQUES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[1]ETSA!$P$59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General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ETSCCP!$X$34:$Y$34</c:f>
              <c:numCache>
                <c:formatCode>0.0</c:formatCode>
                <c:ptCount val="2"/>
                <c:pt idx="0">
                  <c:v>2.1</c:v>
                </c:pt>
                <c:pt idx="1">
                  <c:v>42.9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09-490E-899D-008E571AB18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1391232"/>
        <c:axId val="301414656"/>
      </c:barChart>
      <c:catAx>
        <c:axId val="3013912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414656"/>
        <c:crosses val="autoZero"/>
        <c:auto val="1"/>
        <c:lblAlgn val="ctr"/>
        <c:lblOffset val="100"/>
        <c:noMultiLvlLbl val="0"/>
      </c:catAx>
      <c:valAx>
        <c:axId val="301414656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3013912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ENG.</a:t>
            </a:r>
            <a:r>
              <a:rPr lang="ca-ES" sz="1200" baseline="0"/>
              <a:t> CIVIL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ETSCCP!$T$52:$T$54</c:f>
              <c:numCache>
                <c:formatCode>0.0%</c:formatCode>
                <c:ptCount val="3"/>
                <c:pt idx="0">
                  <c:v>1.4102162331557505E-2</c:v>
                </c:pt>
                <c:pt idx="1">
                  <c:v>0.98589783766844252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24-4CC1-8DDE-95F5B401C12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1450752"/>
        <c:axId val="301457792"/>
      </c:barChart>
      <c:catAx>
        <c:axId val="3014507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457792"/>
        <c:crosses val="autoZero"/>
        <c:auto val="1"/>
        <c:lblAlgn val="ctr"/>
        <c:lblOffset val="100"/>
        <c:noMultiLvlLbl val="0"/>
      </c:catAx>
      <c:valAx>
        <c:axId val="30145779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14507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ENG. </a:t>
            </a:r>
            <a:r>
              <a:rPr lang="ca-ES" sz="1200" b="1" i="0" u="none" strike="noStrike" cap="all" normalizeH="0" baseline="0">
                <a:effectLst/>
              </a:rPr>
              <a:t>CIVIL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[1]ETSA!$P$59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General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ETSCCP!$X$54:$Y$54</c:f>
              <c:numCache>
                <c:formatCode>0.0</c:formatCode>
                <c:ptCount val="2"/>
                <c:pt idx="0">
                  <c:v>7.7</c:v>
                </c:pt>
                <c:pt idx="1">
                  <c:v>32.1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49-4F9B-826C-D4F5D716398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1477248"/>
        <c:axId val="301496576"/>
      </c:barChart>
      <c:catAx>
        <c:axId val="301477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496576"/>
        <c:crosses val="autoZero"/>
        <c:auto val="1"/>
        <c:lblAlgn val="ctr"/>
        <c:lblOffset val="100"/>
        <c:noMultiLvlLbl val="0"/>
      </c:catAx>
      <c:valAx>
        <c:axId val="301496576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3014772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MÀSTER H. en ENG.</a:t>
            </a:r>
            <a:r>
              <a:rPr lang="ca-ES" sz="1200" baseline="0"/>
              <a:t> CAMINS, CANALS I PORTS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ETSCCP!$T$72:$T$74</c:f>
              <c:numCache>
                <c:formatCode>0.0%</c:formatCode>
                <c:ptCount val="3"/>
                <c:pt idx="0">
                  <c:v>7.0510811657787525E-2</c:v>
                </c:pt>
                <c:pt idx="1">
                  <c:v>0.540582889376371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D5-4FF1-9812-D3E7BBB55AC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1508096"/>
        <c:axId val="301547904"/>
      </c:barChart>
      <c:catAx>
        <c:axId val="301508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547904"/>
        <c:crosses val="autoZero"/>
        <c:auto val="1"/>
        <c:lblAlgn val="ctr"/>
        <c:lblOffset val="100"/>
        <c:noMultiLvlLbl val="0"/>
      </c:catAx>
      <c:valAx>
        <c:axId val="30154790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15080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MÀSTER H. en ENG. CAMINS, CANALS I PORTS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[1]ETSA!$P$59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General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ETSCCP!$X$74:$Y$74</c:f>
              <c:numCache>
                <c:formatCode>0.0</c:formatCode>
                <c:ptCount val="2"/>
                <c:pt idx="0">
                  <c:v>11.1</c:v>
                </c:pt>
                <c:pt idx="1">
                  <c:v>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D3C-47DE-81C5-5B1EB484D61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1563264"/>
        <c:axId val="301582592"/>
      </c:barChart>
      <c:catAx>
        <c:axId val="3015632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582592"/>
        <c:crosses val="autoZero"/>
        <c:auto val="1"/>
        <c:lblAlgn val="ctr"/>
        <c:lblOffset val="100"/>
        <c:noMultiLvlLbl val="0"/>
      </c:catAx>
      <c:valAx>
        <c:axId val="301582592"/>
        <c:scaling>
          <c:orientation val="minMax"/>
        </c:scaling>
        <c:delete val="1"/>
        <c:axPos val="l"/>
        <c:numFmt formatCode="0.0" sourceLinked="1"/>
        <c:majorTickMark val="none"/>
        <c:minorTickMark val="none"/>
        <c:tickLblPos val="nextTo"/>
        <c:crossAx val="3015632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Eng. Civil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747543461828E-2"/>
          <c:y val="0.19952569169960477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ETSCCP!$X$46:$X$54</c:f>
              <c:numCache>
                <c:formatCode>0.0</c:formatCode>
                <c:ptCount val="9"/>
                <c:pt idx="0">
                  <c:v>11</c:v>
                </c:pt>
                <c:pt idx="1">
                  <c:v>12</c:v>
                </c:pt>
                <c:pt idx="2">
                  <c:v>11.18</c:v>
                </c:pt>
                <c:pt idx="3">
                  <c:v>10.050000000000001</c:v>
                </c:pt>
                <c:pt idx="4">
                  <c:v>10.29</c:v>
                </c:pt>
                <c:pt idx="5">
                  <c:v>9.41</c:v>
                </c:pt>
                <c:pt idx="6">
                  <c:v>8.82</c:v>
                </c:pt>
                <c:pt idx="7">
                  <c:v>8.4600000000000009</c:v>
                </c:pt>
                <c:pt idx="8">
                  <c:v>7.7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70-432F-9513-9C3BBEF81006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F70-432F-9513-9C3BBEF81006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F70-432F-9513-9C3BBEF81006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F70-432F-9513-9C3BBEF81006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F70-432F-9513-9C3BBEF8100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ETSCCP!$Y$46:$Y$54</c:f>
              <c:numCache>
                <c:formatCode>0.0</c:formatCode>
                <c:ptCount val="9"/>
                <c:pt idx="0">
                  <c:v>21</c:v>
                </c:pt>
                <c:pt idx="1">
                  <c:v>24</c:v>
                </c:pt>
                <c:pt idx="2">
                  <c:v>30.13</c:v>
                </c:pt>
                <c:pt idx="3">
                  <c:v>27.19</c:v>
                </c:pt>
                <c:pt idx="4">
                  <c:v>27.48</c:v>
                </c:pt>
                <c:pt idx="5">
                  <c:v>31.63</c:v>
                </c:pt>
                <c:pt idx="6">
                  <c:v>28.02</c:v>
                </c:pt>
                <c:pt idx="7">
                  <c:v>29.57</c:v>
                </c:pt>
                <c:pt idx="8">
                  <c:v>32.1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F70-432F-9513-9C3BBEF8100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Civil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[3]Graus!$AB$45:$AB$53</c:f>
              <c:numCache>
                <c:formatCode>General</c:formatCode>
                <c:ptCount val="9"/>
              </c:numCache>
              <c:extLst/>
            </c:numRef>
          </c:cat>
          <c:val>
            <c:numRef>
              <c:f>ETSCCP!$AB$45:$AB$53</c:f>
              <c:numCache>
                <c:formatCode>General</c:formatCode>
                <c:ptCount val="9"/>
                <c:pt idx="0">
                  <c:v>4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  <c:extLst/>
            </c:numRef>
          </c:val>
          <c:smooth val="0"/>
          <c:extLst>
            <c:ext xmlns:c16="http://schemas.microsoft.com/office/drawing/2014/chart" uri="{C3380CC4-5D6E-409C-BE32-E72D297353CC}">
              <c16:uniqueId val="{00000000-59EA-429F-AC1B-AB53CF60553F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050"/>
              <a:t>Grau en eng. tecnologies</a:t>
            </a:r>
            <a:r>
              <a:rPr lang="ca-ES" sz="1050" baseline="0"/>
              <a:t> INDUSTRIALS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ETSEInd!$Q$11:$Q$13</c:f>
              <c:numCache>
                <c:formatCode>0.0%</c:formatCode>
                <c:ptCount val="3"/>
                <c:pt idx="0">
                  <c:v>0.19500000000000001</c:v>
                </c:pt>
                <c:pt idx="1">
                  <c:v>0.7</c:v>
                </c:pt>
                <c:pt idx="2">
                  <c:v>0.105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CC-4618-A147-B11DB242AD5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1776256"/>
        <c:axId val="301820160"/>
      </c:barChart>
      <c:catAx>
        <c:axId val="3017762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820160"/>
        <c:crosses val="autoZero"/>
        <c:auto val="1"/>
        <c:lblAlgn val="ctr"/>
        <c:lblOffset val="100"/>
        <c:noMultiLvlLbl val="0"/>
      </c:catAx>
      <c:valAx>
        <c:axId val="30182016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17762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tecnologies INDUSTRIALS</a:t>
            </a:r>
            <a:r>
              <a:rPr lang="ca-ES" sz="14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ETSEInd!$H$4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ETSEInd!$R$6:$R$7</c:f>
              <c:numCache>
                <c:formatCode>0.0%</c:formatCode>
                <c:ptCount val="2"/>
                <c:pt idx="0">
                  <c:v>9.3655000973389038E-2</c:v>
                </c:pt>
                <c:pt idx="1">
                  <c:v>0.34573281219581592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26-40E8-BE1D-49AF81FB029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1864448"/>
        <c:axId val="301867392"/>
      </c:barChart>
      <c:catAx>
        <c:axId val="3018644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867392"/>
        <c:crosses val="autoZero"/>
        <c:auto val="1"/>
        <c:lblAlgn val="ctr"/>
        <c:lblOffset val="100"/>
        <c:noMultiLvlLbl val="0"/>
      </c:catAx>
      <c:valAx>
        <c:axId val="30186739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18644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ORG. INDUSTRIAL</a:t>
            </a:r>
            <a:r>
              <a:rPr lang="ca-ES" sz="1200" baseline="0"/>
              <a:t>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ETSEInd!$Q$32:$Q$34</c:f>
              <c:numCache>
                <c:formatCode>0.0%</c:formatCode>
                <c:ptCount val="3"/>
                <c:pt idx="0">
                  <c:v>0.18099999999999999</c:v>
                </c:pt>
                <c:pt idx="1">
                  <c:v>0.79600000000000004</c:v>
                </c:pt>
                <c:pt idx="2">
                  <c:v>2.3E-2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3F-4552-A033-8BECB55E9CF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1882752"/>
        <c:axId val="301893888"/>
      </c:barChart>
      <c:catAx>
        <c:axId val="3018827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893888"/>
        <c:crosses val="autoZero"/>
        <c:auto val="1"/>
        <c:lblAlgn val="ctr"/>
        <c:lblOffset val="100"/>
        <c:noMultiLvlLbl val="0"/>
      </c:catAx>
      <c:valAx>
        <c:axId val="30189388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18827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ORG. INDUSTRIAL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ETSEInd!$H$4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ETSEInd!$R$27:$R$28</c:f>
              <c:numCache>
                <c:formatCode>0.0%</c:formatCode>
                <c:ptCount val="2"/>
                <c:pt idx="0">
                  <c:v>5.1270417422867517E-2</c:v>
                </c:pt>
                <c:pt idx="1">
                  <c:v>0.30862068965517236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8B-4721-8073-33F8D1E81A1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2003712"/>
        <c:axId val="302014848"/>
      </c:barChart>
      <c:catAx>
        <c:axId val="3020037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2014848"/>
        <c:crosses val="autoZero"/>
        <c:auto val="1"/>
        <c:lblAlgn val="ctr"/>
        <c:lblOffset val="100"/>
        <c:noMultiLvlLbl val="0"/>
      </c:catAx>
      <c:valAx>
        <c:axId val="30201484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20037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ENG. DE LA ENERGIA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ETSEInd!$Q$53:$Q$55</c:f>
              <c:numCache>
                <c:formatCode>0.0%</c:formatCode>
                <c:ptCount val="3"/>
                <c:pt idx="0">
                  <c:v>0.26500000000000001</c:v>
                </c:pt>
                <c:pt idx="1">
                  <c:v>0.61899999999999999</c:v>
                </c:pt>
                <c:pt idx="2">
                  <c:v>0.11600000000000001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9B-4B07-8EF6-C0EB7CD2B49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2034304"/>
        <c:axId val="302049536"/>
      </c:barChart>
      <c:catAx>
        <c:axId val="3020343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2049536"/>
        <c:crosses val="autoZero"/>
        <c:auto val="1"/>
        <c:lblAlgn val="ctr"/>
        <c:lblOffset val="100"/>
        <c:noMultiLvlLbl val="0"/>
      </c:catAx>
      <c:valAx>
        <c:axId val="30204953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20343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DE LA ENERGIA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ETSEInd!$H$4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ETSEInd!$R$48:$R$49</c:f>
              <c:numCache>
                <c:formatCode>0.0%</c:formatCode>
                <c:ptCount val="2"/>
                <c:pt idx="0">
                  <c:v>0.13420390182504721</c:v>
                </c:pt>
                <c:pt idx="1">
                  <c:v>0.31697084119991609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0B5-48B1-BB32-007F1D6EF06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2069248"/>
        <c:axId val="302084480"/>
      </c:barChart>
      <c:catAx>
        <c:axId val="302069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2084480"/>
        <c:crosses val="autoZero"/>
        <c:auto val="1"/>
        <c:lblAlgn val="ctr"/>
        <c:lblOffset val="100"/>
        <c:noMultiLvlLbl val="0"/>
      </c:catAx>
      <c:valAx>
        <c:axId val="30208448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20692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ENG. BIOMÈDICA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ETSEInd!$Q$74:$Q$76</c:f>
              <c:numCache>
                <c:formatCode>0.0%</c:formatCode>
                <c:ptCount val="3"/>
                <c:pt idx="0">
                  <c:v>0.11600000000000001</c:v>
                </c:pt>
                <c:pt idx="1">
                  <c:v>0.873</c:v>
                </c:pt>
                <c:pt idx="2">
                  <c:v>1.4999999999999999E-2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1C-47AC-A855-B18F1C0CC95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2103936"/>
        <c:axId val="302119168"/>
      </c:barChart>
      <c:catAx>
        <c:axId val="3021039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2119168"/>
        <c:crosses val="autoZero"/>
        <c:auto val="1"/>
        <c:lblAlgn val="ctr"/>
        <c:lblOffset val="100"/>
        <c:noMultiLvlLbl val="0"/>
      </c:catAx>
      <c:valAx>
        <c:axId val="30211916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21039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BIOMÈDICA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ETSEInd!$H$4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ETSEInd!$R$69:$R$70</c:f>
              <c:numCache>
                <c:formatCode>0.0%</c:formatCode>
                <c:ptCount val="2"/>
                <c:pt idx="0">
                  <c:v>9.5605279341501495E-2</c:v>
                </c:pt>
                <c:pt idx="1">
                  <c:v>0.29235063153413121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42-42C2-9262-AC15B5777C9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2163456"/>
        <c:axId val="302170496"/>
      </c:barChart>
      <c:catAx>
        <c:axId val="3021634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2170496"/>
        <c:crosses val="autoZero"/>
        <c:auto val="1"/>
        <c:lblAlgn val="ctr"/>
        <c:lblOffset val="100"/>
        <c:noMultiLvlLbl val="0"/>
      </c:catAx>
      <c:valAx>
        <c:axId val="30217049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21634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ENG. QUÍMICA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ETSEInd!$Q$95:$Q$97</c:f>
              <c:numCache>
                <c:formatCode>0.0%</c:formatCode>
                <c:ptCount val="3"/>
                <c:pt idx="0">
                  <c:v>0.17899999999999999</c:v>
                </c:pt>
                <c:pt idx="1">
                  <c:v>0.70899999999999996</c:v>
                </c:pt>
                <c:pt idx="2">
                  <c:v>0.112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56-43F6-9883-B4FF189F5C4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2181760"/>
        <c:axId val="302283008"/>
      </c:barChart>
      <c:catAx>
        <c:axId val="30218176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2283008"/>
        <c:crosses val="autoZero"/>
        <c:auto val="1"/>
        <c:lblAlgn val="ctr"/>
        <c:lblOffset val="100"/>
        <c:noMultiLvlLbl val="0"/>
      </c:catAx>
      <c:valAx>
        <c:axId val="30228300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218176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QUÍMICA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ETSEInd!$H$4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ETSEInd!$R$90:$R$91</c:f>
              <c:numCache>
                <c:formatCode>0.0%</c:formatCode>
                <c:ptCount val="2"/>
                <c:pt idx="0">
                  <c:v>0.1272170347314856</c:v>
                </c:pt>
                <c:pt idx="1">
                  <c:v>0.39034632676251174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1D3-496F-91D0-0C63D1DEF23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2323200"/>
        <c:axId val="302326144"/>
      </c:barChart>
      <c:catAx>
        <c:axId val="3023232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2326144"/>
        <c:crosses val="autoZero"/>
        <c:auto val="1"/>
        <c:lblAlgn val="ctr"/>
        <c:lblOffset val="100"/>
        <c:noMultiLvlLbl val="0"/>
      </c:catAx>
      <c:valAx>
        <c:axId val="30232614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23232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MÀSTER HAB.</a:t>
            </a:r>
            <a:r>
              <a:rPr lang="ca-ES" sz="1200" baseline="0"/>
              <a:t> EN </a:t>
            </a:r>
            <a:r>
              <a:rPr lang="ca-ES" sz="1200"/>
              <a:t>ENG. QUÍMICA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ETSEInd!$Q$116:$Q$118</c:f>
              <c:numCache>
                <c:formatCode>0.0%</c:formatCode>
                <c:ptCount val="3"/>
                <c:pt idx="0">
                  <c:v>0</c:v>
                </c:pt>
                <c:pt idx="1">
                  <c:v>0.73476239669421484</c:v>
                </c:pt>
                <c:pt idx="2">
                  <c:v>0.26523760330578511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CF-495A-B693-0E8054E4A1A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2333312"/>
        <c:axId val="302369024"/>
      </c:barChart>
      <c:catAx>
        <c:axId val="3023333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2369024"/>
        <c:crosses val="autoZero"/>
        <c:auto val="1"/>
        <c:lblAlgn val="ctr"/>
        <c:lblOffset val="100"/>
        <c:noMultiLvlLbl val="0"/>
      </c:catAx>
      <c:valAx>
        <c:axId val="30236902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23333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MÀSTER HAB. EN ENG. QUÍMICA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ETSEInd!$H$4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ETSEInd!$R$111:$R$112</c:f>
              <c:numCache>
                <c:formatCode>0.0%</c:formatCode>
                <c:ptCount val="2"/>
                <c:pt idx="0">
                  <c:v>6.6555740432612309E-2</c:v>
                </c:pt>
                <c:pt idx="1">
                  <c:v>0.25235718247365502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20-4200-9CF4-F4E9EBFD27B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2392832"/>
        <c:axId val="302399872"/>
      </c:barChart>
      <c:catAx>
        <c:axId val="3023928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2399872"/>
        <c:crosses val="autoZero"/>
        <c:auto val="1"/>
        <c:lblAlgn val="ctr"/>
        <c:lblOffset val="100"/>
        <c:noMultiLvlLbl val="0"/>
      </c:catAx>
      <c:valAx>
        <c:axId val="30239987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23928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Org. Industrial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747543461828E-2"/>
          <c:y val="0.19952569169960477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ETSEInd!$U$26:$U$34</c:f>
              <c:numCache>
                <c:formatCode>0.0</c:formatCode>
                <c:ptCount val="9"/>
                <c:pt idx="0">
                  <c:v>16</c:v>
                </c:pt>
                <c:pt idx="1">
                  <c:v>14</c:v>
                </c:pt>
                <c:pt idx="2">
                  <c:v>9.85</c:v>
                </c:pt>
                <c:pt idx="3">
                  <c:v>6.43</c:v>
                </c:pt>
                <c:pt idx="4">
                  <c:v>6.66</c:v>
                </c:pt>
                <c:pt idx="5">
                  <c:v>5.5</c:v>
                </c:pt>
                <c:pt idx="6">
                  <c:v>5.98</c:v>
                </c:pt>
                <c:pt idx="7">
                  <c:v>4.9400000000000004</c:v>
                </c:pt>
                <c:pt idx="8">
                  <c:v>5.0999999999999996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9A-468E-B281-9C37F21F372A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D9A-468E-B281-9C37F21F372A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D9A-468E-B281-9C37F21F372A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D9A-468E-B281-9C37F21F372A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D9A-468E-B281-9C37F21F372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ETSEInd!$V$26:$V$34</c:f>
              <c:numCache>
                <c:formatCode>0.0</c:formatCode>
                <c:ptCount val="9"/>
                <c:pt idx="0">
                  <c:v>21</c:v>
                </c:pt>
                <c:pt idx="1">
                  <c:v>33</c:v>
                </c:pt>
                <c:pt idx="2">
                  <c:v>29.74</c:v>
                </c:pt>
                <c:pt idx="3">
                  <c:v>40.450000000000003</c:v>
                </c:pt>
                <c:pt idx="4">
                  <c:v>28.85</c:v>
                </c:pt>
                <c:pt idx="5">
                  <c:v>36.119999999999997</c:v>
                </c:pt>
                <c:pt idx="6">
                  <c:v>35.18</c:v>
                </c:pt>
                <c:pt idx="7">
                  <c:v>31.78</c:v>
                </c:pt>
                <c:pt idx="8">
                  <c:v>30.9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D9A-468E-B281-9C37F21F372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Or. Industrial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ETSEInd!$Y$25:$Y$34</c:f>
              <c:numCache>
                <c:formatCode>General</c:formatCode>
                <c:ptCount val="10"/>
                <c:pt idx="0">
                  <c:v>19</c:v>
                </c:pt>
                <c:pt idx="1">
                  <c:v>19</c:v>
                </c:pt>
                <c:pt idx="2">
                  <c:v>19</c:v>
                </c:pt>
                <c:pt idx="3">
                  <c:v>18</c:v>
                </c:pt>
                <c:pt idx="4">
                  <c:v>15</c:v>
                </c:pt>
                <c:pt idx="5">
                  <c:v>16</c:v>
                </c:pt>
                <c:pt idx="6">
                  <c:v>16</c:v>
                </c:pt>
                <c:pt idx="7">
                  <c:v>19</c:v>
                </c:pt>
                <c:pt idx="8" formatCode="0.0">
                  <c:v>11.9</c:v>
                </c:pt>
                <c:pt idx="9" formatCode="0.0">
                  <c:v>2.2999999999999998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1AE-45E5-AF54-42F950D31BBF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Eng. en Tecn. Industrials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747543461828E-2"/>
          <c:y val="0.19952569169960477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ETSEInd!$U$5:$U$13</c:f>
              <c:numCache>
                <c:formatCode>0.0</c:formatCode>
                <c:ptCount val="9"/>
                <c:pt idx="0">
                  <c:v>15</c:v>
                </c:pt>
                <c:pt idx="1">
                  <c:v>15</c:v>
                </c:pt>
                <c:pt idx="2">
                  <c:v>14.87</c:v>
                </c:pt>
                <c:pt idx="3">
                  <c:v>12.76</c:v>
                </c:pt>
                <c:pt idx="4">
                  <c:v>13.92</c:v>
                </c:pt>
                <c:pt idx="5">
                  <c:v>11.93</c:v>
                </c:pt>
                <c:pt idx="6">
                  <c:v>10.74</c:v>
                </c:pt>
                <c:pt idx="7">
                  <c:v>10.32</c:v>
                </c:pt>
                <c:pt idx="8">
                  <c:v>9.4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A8-45A1-81F9-787A4F108225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A8-45A1-81F9-787A4F108225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A8-45A1-81F9-787A4F108225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A8-45A1-81F9-787A4F108225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A8-45A1-81F9-787A4F10822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ETSEInd!$V$5:$V$13</c:f>
              <c:numCache>
                <c:formatCode>0.0</c:formatCode>
                <c:ptCount val="9"/>
                <c:pt idx="0">
                  <c:v>17</c:v>
                </c:pt>
                <c:pt idx="1">
                  <c:v>22</c:v>
                </c:pt>
                <c:pt idx="2">
                  <c:v>23.48</c:v>
                </c:pt>
                <c:pt idx="3">
                  <c:v>23.16</c:v>
                </c:pt>
                <c:pt idx="4">
                  <c:v>24.49</c:v>
                </c:pt>
                <c:pt idx="5">
                  <c:v>23.61</c:v>
                </c:pt>
                <c:pt idx="6">
                  <c:v>30.75</c:v>
                </c:pt>
                <c:pt idx="7">
                  <c:v>33.36</c:v>
                </c:pt>
                <c:pt idx="8">
                  <c:v>34.6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FA8-45A1-81F9-787A4F10822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en Tecn. Industrials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ETSEInd!$Y$4:$Y$13</c:f>
              <c:numCache>
                <c:formatCode>General</c:formatCode>
                <c:ptCount val="10"/>
                <c:pt idx="0">
                  <c:v>12</c:v>
                </c:pt>
                <c:pt idx="1">
                  <c:v>12</c:v>
                </c:pt>
                <c:pt idx="2">
                  <c:v>14</c:v>
                </c:pt>
                <c:pt idx="3">
                  <c:v>14</c:v>
                </c:pt>
                <c:pt idx="4">
                  <c:v>13</c:v>
                </c:pt>
                <c:pt idx="5">
                  <c:v>13</c:v>
                </c:pt>
                <c:pt idx="6">
                  <c:v>14</c:v>
                </c:pt>
                <c:pt idx="7">
                  <c:v>15</c:v>
                </c:pt>
                <c:pt idx="8" formatCode="0.0">
                  <c:v>11.6</c:v>
                </c:pt>
                <c:pt idx="9" formatCode="0.0">
                  <c:v>10.5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B31-44DC-8E1F-0DD95203D7E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Eng. Química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747543461828E-2"/>
          <c:y val="0.19952569169960477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ETSEInd!$U$89:$U$97</c:f>
              <c:numCache>
                <c:formatCode>0.0</c:formatCode>
                <c:ptCount val="9"/>
                <c:pt idx="0">
                  <c:v>20</c:v>
                </c:pt>
                <c:pt idx="1">
                  <c:v>17</c:v>
                </c:pt>
                <c:pt idx="2">
                  <c:v>14.67</c:v>
                </c:pt>
                <c:pt idx="3">
                  <c:v>24.43</c:v>
                </c:pt>
                <c:pt idx="4">
                  <c:v>9.64</c:v>
                </c:pt>
                <c:pt idx="5">
                  <c:v>11.48</c:v>
                </c:pt>
                <c:pt idx="6">
                  <c:v>12.61</c:v>
                </c:pt>
                <c:pt idx="7">
                  <c:v>13.2</c:v>
                </c:pt>
                <c:pt idx="8">
                  <c:v>12.7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493-4FB8-A51B-88CE10DD6D85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493-4FB8-A51B-88CE10DD6D85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493-4FB8-A51B-88CE10DD6D85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493-4FB8-A51B-88CE10DD6D85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493-4FB8-A51B-88CE10DD6D8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ETSEInd!$V$89:$V$97</c:f>
              <c:numCache>
                <c:formatCode>0.0</c:formatCode>
                <c:ptCount val="9"/>
                <c:pt idx="0">
                  <c:v>18</c:v>
                </c:pt>
                <c:pt idx="1">
                  <c:v>33</c:v>
                </c:pt>
                <c:pt idx="2">
                  <c:v>27.84</c:v>
                </c:pt>
                <c:pt idx="3">
                  <c:v>26.15</c:v>
                </c:pt>
                <c:pt idx="4">
                  <c:v>33.729999999999997</c:v>
                </c:pt>
                <c:pt idx="5">
                  <c:v>35.28</c:v>
                </c:pt>
                <c:pt idx="6">
                  <c:v>34.22</c:v>
                </c:pt>
                <c:pt idx="7">
                  <c:v>36.56</c:v>
                </c:pt>
                <c:pt idx="8">
                  <c:v>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493-4FB8-A51B-88CE10DD6D8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Química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ETSEInd!$Y$88:$Y$97</c:f>
              <c:numCache>
                <c:formatCode>General</c:formatCode>
                <c:ptCount val="10"/>
                <c:pt idx="0">
                  <c:v>15</c:v>
                </c:pt>
                <c:pt idx="1">
                  <c:v>2</c:v>
                </c:pt>
                <c:pt idx="2">
                  <c:v>7</c:v>
                </c:pt>
                <c:pt idx="3">
                  <c:v>9</c:v>
                </c:pt>
                <c:pt idx="4">
                  <c:v>2</c:v>
                </c:pt>
                <c:pt idx="5">
                  <c:v>0</c:v>
                </c:pt>
                <c:pt idx="6">
                  <c:v>6</c:v>
                </c:pt>
                <c:pt idx="7">
                  <c:v>17</c:v>
                </c:pt>
                <c:pt idx="8" formatCode="0.0">
                  <c:v>14.5</c:v>
                </c:pt>
                <c:pt idx="9" formatCode="0.0">
                  <c:v>11.2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F-41A3-BAA4-626CDF5E238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Eng. de l'Energia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747543461828E-2"/>
          <c:y val="0.19952569169960477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ETSEInd!$U$47:$U$55</c:f>
              <c:numCache>
                <c:formatCode>0.0</c:formatCode>
                <c:ptCount val="9"/>
                <c:pt idx="0">
                  <c:v>15</c:v>
                </c:pt>
                <c:pt idx="1">
                  <c:v>15</c:v>
                </c:pt>
                <c:pt idx="2">
                  <c:v>12.23</c:v>
                </c:pt>
                <c:pt idx="3">
                  <c:v>15.69</c:v>
                </c:pt>
                <c:pt idx="4">
                  <c:v>14.99</c:v>
                </c:pt>
                <c:pt idx="5">
                  <c:v>15.03</c:v>
                </c:pt>
                <c:pt idx="6">
                  <c:v>13.5</c:v>
                </c:pt>
                <c:pt idx="7">
                  <c:v>12.32</c:v>
                </c:pt>
                <c:pt idx="8">
                  <c:v>13.4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DE0-4365-9A47-331D88901D81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DE0-4365-9A47-331D88901D81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DE0-4365-9A47-331D88901D81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DE0-4365-9A47-331D88901D81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DE0-4365-9A47-331D88901D8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ETSEInd!$V$47:$V$55</c:f>
              <c:numCache>
                <c:formatCode>0.0</c:formatCode>
                <c:ptCount val="9"/>
                <c:pt idx="0">
                  <c:v>20</c:v>
                </c:pt>
                <c:pt idx="1">
                  <c:v>28</c:v>
                </c:pt>
                <c:pt idx="2">
                  <c:v>23.58</c:v>
                </c:pt>
                <c:pt idx="3">
                  <c:v>23.19</c:v>
                </c:pt>
                <c:pt idx="4">
                  <c:v>28.52</c:v>
                </c:pt>
                <c:pt idx="5">
                  <c:v>28.32</c:v>
                </c:pt>
                <c:pt idx="6">
                  <c:v>28.83</c:v>
                </c:pt>
                <c:pt idx="7">
                  <c:v>32.92</c:v>
                </c:pt>
                <c:pt idx="8">
                  <c:v>31.7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DE0-4365-9A47-331D88901D8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Energia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ETSEInd!$Y$46:$Y$55</c:f>
              <c:numCache>
                <c:formatCode>General</c:formatCode>
                <c:ptCount val="10"/>
                <c:pt idx="0">
                  <c:v>5</c:v>
                </c:pt>
                <c:pt idx="1">
                  <c:v>4</c:v>
                </c:pt>
                <c:pt idx="2">
                  <c:v>5</c:v>
                </c:pt>
                <c:pt idx="3">
                  <c:v>4</c:v>
                </c:pt>
                <c:pt idx="4">
                  <c:v>10</c:v>
                </c:pt>
                <c:pt idx="5">
                  <c:v>11</c:v>
                </c:pt>
                <c:pt idx="6">
                  <c:v>9</c:v>
                </c:pt>
                <c:pt idx="7">
                  <c:v>18</c:v>
                </c:pt>
                <c:pt idx="8" formatCode="0.0">
                  <c:v>14.6</c:v>
                </c:pt>
                <c:pt idx="9" formatCode="0.0">
                  <c:v>11.6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6F0-4A76-9DF3-6B895EDEC65C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Eng. Biomèdica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747543461828E-2"/>
          <c:y val="0.19952569169960477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ETSEInd!$U$68:$U$76</c:f>
              <c:numCache>
                <c:formatCode>0.0</c:formatCode>
                <c:ptCount val="9"/>
                <c:pt idx="0">
                  <c:v>16</c:v>
                </c:pt>
                <c:pt idx="1">
                  <c:v>12</c:v>
                </c:pt>
                <c:pt idx="2">
                  <c:v>11.33</c:v>
                </c:pt>
                <c:pt idx="3">
                  <c:v>10.029999999999999</c:v>
                </c:pt>
                <c:pt idx="4">
                  <c:v>11.9</c:v>
                </c:pt>
                <c:pt idx="5">
                  <c:v>13.25</c:v>
                </c:pt>
                <c:pt idx="6">
                  <c:v>14.1</c:v>
                </c:pt>
                <c:pt idx="7">
                  <c:v>11.91</c:v>
                </c:pt>
                <c:pt idx="8">
                  <c:v>9.6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7E-423E-9F19-0894003C08E1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37E-423E-9F19-0894003C08E1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37E-423E-9F19-0894003C08E1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37E-423E-9F19-0894003C08E1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37E-423E-9F19-0894003C08E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ETSEInd!$V$68:$V$76</c:f>
              <c:numCache>
                <c:formatCode>0.0</c:formatCode>
                <c:ptCount val="9"/>
                <c:pt idx="0">
                  <c:v>13</c:v>
                </c:pt>
                <c:pt idx="1">
                  <c:v>16</c:v>
                </c:pt>
                <c:pt idx="2">
                  <c:v>15.83</c:v>
                </c:pt>
                <c:pt idx="3">
                  <c:v>18.510000000000002</c:v>
                </c:pt>
                <c:pt idx="4">
                  <c:v>22.46</c:v>
                </c:pt>
                <c:pt idx="5">
                  <c:v>22.29</c:v>
                </c:pt>
                <c:pt idx="6">
                  <c:v>24.73</c:v>
                </c:pt>
                <c:pt idx="7">
                  <c:v>26.16</c:v>
                </c:pt>
                <c:pt idx="8">
                  <c:v>29.2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37E-423E-9F19-0894003C08E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Biomèdica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ETSEInd!$Y$67:$Y$76</c:f>
              <c:numCache>
                <c:formatCode>General</c:formatCode>
                <c:ptCount val="10"/>
                <c:pt idx="0">
                  <c:v>4</c:v>
                </c:pt>
                <c:pt idx="1">
                  <c:v>4</c:v>
                </c:pt>
                <c:pt idx="2">
                  <c:v>4</c:v>
                </c:pt>
                <c:pt idx="3">
                  <c:v>5</c:v>
                </c:pt>
                <c:pt idx="4">
                  <c:v>12</c:v>
                </c:pt>
                <c:pt idx="5">
                  <c:v>6</c:v>
                </c:pt>
                <c:pt idx="6">
                  <c:v>7</c:v>
                </c:pt>
                <c:pt idx="7">
                  <c:v>15</c:v>
                </c:pt>
                <c:pt idx="8" formatCode="0.0">
                  <c:v>6.4</c:v>
                </c:pt>
                <c:pt idx="9" formatCode="0.0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610-43D4-86C6-97546BFEEABB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ENG.</a:t>
            </a:r>
            <a:r>
              <a:rPr lang="ca-ES" sz="1200" baseline="0"/>
              <a:t> INFORMÀTICA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ETSInf!$T$11:$T$13</c:f>
              <c:numCache>
                <c:formatCode>0.0%</c:formatCode>
                <c:ptCount val="3"/>
                <c:pt idx="0">
                  <c:v>0.11700000000000001</c:v>
                </c:pt>
                <c:pt idx="1">
                  <c:v>0.76600000000000001</c:v>
                </c:pt>
                <c:pt idx="2">
                  <c:v>0.11700000000000001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AD-42DD-AA68-8A38961329B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2634496"/>
        <c:axId val="300568960"/>
      </c:barChart>
      <c:catAx>
        <c:axId val="3026344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0568960"/>
        <c:crosses val="autoZero"/>
        <c:auto val="1"/>
        <c:lblAlgn val="ctr"/>
        <c:lblOffset val="100"/>
        <c:noMultiLvlLbl val="0"/>
      </c:catAx>
      <c:valAx>
        <c:axId val="30056896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26344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ENG. </a:t>
            </a:r>
            <a:r>
              <a:rPr lang="ca-ES" sz="1200" b="1" i="0" u="none" strike="noStrike" cap="all" normalizeH="0" baseline="0">
                <a:effectLst/>
              </a:rPr>
              <a:t>INFORMÀTICA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ETSInf!$K$4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ETSInf!$U$4:$U$5</c:f>
              <c:numCache>
                <c:formatCode>0.0%</c:formatCode>
                <c:ptCount val="2"/>
                <c:pt idx="0">
                  <c:v>8.9478653099758734E-2</c:v>
                </c:pt>
                <c:pt idx="1">
                  <c:v>0.32696947445714886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D9-47FB-8F1B-7342C559685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0592512"/>
        <c:axId val="300607744"/>
      </c:barChart>
      <c:catAx>
        <c:axId val="3005925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0607744"/>
        <c:crosses val="autoZero"/>
        <c:auto val="1"/>
        <c:lblAlgn val="ctr"/>
        <c:lblOffset val="100"/>
        <c:noMultiLvlLbl val="0"/>
      </c:catAx>
      <c:valAx>
        <c:axId val="30060774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05925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CIÈNCIA DE DADES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ETSInf!$T$30:$T$32</c:f>
              <c:numCache>
                <c:formatCode>0.0%</c:formatCode>
                <c:ptCount val="3"/>
                <c:pt idx="0">
                  <c:v>0.182</c:v>
                </c:pt>
                <c:pt idx="1">
                  <c:v>0.81799999999999995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2-4F92-AB5D-122F107A36E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2654976"/>
        <c:axId val="302666112"/>
      </c:barChart>
      <c:catAx>
        <c:axId val="3026549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2666112"/>
        <c:crosses val="autoZero"/>
        <c:auto val="1"/>
        <c:lblAlgn val="ctr"/>
        <c:lblOffset val="100"/>
        <c:noMultiLvlLbl val="0"/>
      </c:catAx>
      <c:valAx>
        <c:axId val="30266611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26549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CIÈNCIA DE DADES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ETSInf!$K$4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(ETSInf!$U$23,ETSInf!$U$26)</c:f>
              <c:numCache>
                <c:formatCode>0.00%</c:formatCode>
                <c:ptCount val="2"/>
                <c:pt idx="0">
                  <c:v>7.5724743777452419E-2</c:v>
                </c:pt>
                <c:pt idx="1">
                  <c:v>0.26494875549048319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4B-4DEB-91E5-4D1FBA9177E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0614784"/>
        <c:axId val="300616320"/>
      </c:barChart>
      <c:catAx>
        <c:axId val="3006147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0616320"/>
        <c:crosses val="autoZero"/>
        <c:auto val="1"/>
        <c:lblAlgn val="ctr"/>
        <c:lblOffset val="100"/>
        <c:noMultiLvlLbl val="0"/>
      </c:catAx>
      <c:valAx>
        <c:axId val="300616320"/>
        <c:scaling>
          <c:orientation val="minMax"/>
        </c:scaling>
        <c:delete val="1"/>
        <c:axPos val="l"/>
        <c:numFmt formatCode="0.00%" sourceLinked="1"/>
        <c:majorTickMark val="none"/>
        <c:minorTickMark val="none"/>
        <c:tickLblPos val="nextTo"/>
        <c:crossAx val="30061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Inf.</a:t>
            </a:r>
            <a:r>
              <a:rPr lang="ca-ES" sz="1200" baseline="0"/>
              <a:t> INDUSTRIAL I ROB.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ETSInf!$T$49:$T$51</c:f>
              <c:numCache>
                <c:formatCode>0.0%</c:formatCode>
                <c:ptCount val="3"/>
                <c:pt idx="0">
                  <c:v>0</c:v>
                </c:pt>
                <c:pt idx="1">
                  <c:v>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95-4942-9259-2A1DF42AAF9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0643840"/>
        <c:axId val="300650880"/>
      </c:barChart>
      <c:catAx>
        <c:axId val="3006438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0650880"/>
        <c:crosses val="autoZero"/>
        <c:auto val="1"/>
        <c:lblAlgn val="ctr"/>
        <c:lblOffset val="100"/>
        <c:noMultiLvlLbl val="0"/>
      </c:catAx>
      <c:valAx>
        <c:axId val="30065088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06438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 Inf. INDUSTRIAL I ROB.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ETSInf!$K$4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(ETSInf!$U$42,ETSInf!$U$45)</c:f>
              <c:numCache>
                <c:formatCode>0.0%</c:formatCode>
                <c:ptCount val="2"/>
                <c:pt idx="0">
                  <c:v>8.2083382543994332E-2</c:v>
                </c:pt>
                <c:pt idx="1">
                  <c:v>0.29833471123184124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DE0-4F4F-831F-4EAB633685E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0662144"/>
        <c:axId val="300747008"/>
      </c:barChart>
      <c:catAx>
        <c:axId val="3006621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0747008"/>
        <c:crosses val="autoZero"/>
        <c:auto val="1"/>
        <c:lblAlgn val="ctr"/>
        <c:lblOffset val="100"/>
        <c:noMultiLvlLbl val="0"/>
      </c:catAx>
      <c:valAx>
        <c:axId val="30074700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06621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MÀSTER EN ENG. INFORMÀTICA</a:t>
            </a:r>
            <a:r>
              <a:rPr lang="ca-ES" sz="1200" baseline="0"/>
              <a:t>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ETSInf!$T$68:$T$70</c:f>
              <c:numCache>
                <c:formatCode>0.0%</c:formatCode>
                <c:ptCount val="3"/>
                <c:pt idx="0">
                  <c:v>5.2631578947368418E-2</c:v>
                </c:pt>
                <c:pt idx="1">
                  <c:v>0.94736842105263153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7A-4F9D-BA07-A716E0AB32C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0783104"/>
        <c:axId val="300790144"/>
      </c:barChart>
      <c:catAx>
        <c:axId val="3007831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0790144"/>
        <c:crosses val="autoZero"/>
        <c:auto val="1"/>
        <c:lblAlgn val="ctr"/>
        <c:lblOffset val="100"/>
        <c:noMultiLvlLbl val="0"/>
      </c:catAx>
      <c:valAx>
        <c:axId val="30079014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07831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MÀSTER EN ENG. INFORMÀTICA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ETSInf!$K$4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(ETSInf!$U$61,ETSInf!$U$64)</c:f>
              <c:numCache>
                <c:formatCode>0.0%</c:formatCode>
                <c:ptCount val="2"/>
                <c:pt idx="0">
                  <c:v>0.16284987277353691</c:v>
                </c:pt>
                <c:pt idx="1">
                  <c:v>0.17048346055979643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B4-4AE2-A418-780EF595AA2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0805504"/>
        <c:axId val="302991616"/>
      </c:barChart>
      <c:catAx>
        <c:axId val="3008055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2991616"/>
        <c:crosses val="autoZero"/>
        <c:auto val="1"/>
        <c:lblAlgn val="ctr"/>
        <c:lblOffset val="100"/>
        <c:noMultiLvlLbl val="0"/>
      </c:catAx>
      <c:valAx>
        <c:axId val="30299161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08055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Demanda ETSEI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E99-41B9-8779-17A80EE5E70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E99-41B9-8779-17A80EE5E70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5E99-41B9-8779-17A80EE5E70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ETSInf!$AQ$14:$AQ$16</c:f>
              <c:strCache>
                <c:ptCount val="3"/>
                <c:pt idx="0">
                  <c:v>Valencià 1a opció</c:v>
                </c:pt>
                <c:pt idx="1">
                  <c:v>Valencià 2a opció</c:v>
                </c:pt>
                <c:pt idx="2">
                  <c:v>Altres</c:v>
                </c:pt>
              </c:strCache>
            </c:strRef>
          </c:cat>
          <c:val>
            <c:numRef>
              <c:f>ETSInf!$AP$14:$AP$16</c:f>
              <c:numCache>
                <c:formatCode>0.0%</c:formatCode>
                <c:ptCount val="3"/>
                <c:pt idx="0">
                  <c:v>8.6507464555100028E-2</c:v>
                </c:pt>
                <c:pt idx="1">
                  <c:v>0.30746038204333731</c:v>
                </c:pt>
                <c:pt idx="2">
                  <c:v>0.60603215340156269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E99-41B9-8779-17A80EE5E70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4721172353455819"/>
          <c:y val="0.82002260134149896"/>
          <c:w val="0.69446522309711278"/>
          <c:h val="0.115162583843686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Eng. Informàtica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ETSInf!$X$5:$X$13</c:f>
              <c:numCache>
                <c:formatCode>0.0</c:formatCode>
                <c:ptCount val="9"/>
                <c:pt idx="0">
                  <c:v>15</c:v>
                </c:pt>
                <c:pt idx="1">
                  <c:v>14</c:v>
                </c:pt>
                <c:pt idx="2">
                  <c:v>14.34</c:v>
                </c:pt>
                <c:pt idx="3">
                  <c:v>14.73</c:v>
                </c:pt>
                <c:pt idx="4">
                  <c:v>13.74</c:v>
                </c:pt>
                <c:pt idx="5">
                  <c:v>12.81</c:v>
                </c:pt>
                <c:pt idx="6">
                  <c:v>11.15</c:v>
                </c:pt>
                <c:pt idx="7">
                  <c:v>10.79</c:v>
                </c:pt>
                <c:pt idx="8">
                  <c:v>8.9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E5-4F63-9E57-E84C2894EE22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0E5-4F63-9E57-E84C2894EE22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E5-4F63-9E57-E84C2894EE22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E5-4F63-9E57-E84C2894EE22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0E5-4F63-9E57-E84C2894EE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ETSInf!$Y$5:$Y$13</c:f>
              <c:numCache>
                <c:formatCode>#,#00</c:formatCode>
                <c:ptCount val="9"/>
                <c:pt idx="0">
                  <c:v>21</c:v>
                </c:pt>
                <c:pt idx="1">
                  <c:v>32</c:v>
                </c:pt>
                <c:pt idx="2">
                  <c:v>29.58</c:v>
                </c:pt>
                <c:pt idx="3">
                  <c:v>27.92</c:v>
                </c:pt>
                <c:pt idx="4">
                  <c:v>25</c:v>
                </c:pt>
                <c:pt idx="5">
                  <c:v>28.79</c:v>
                </c:pt>
                <c:pt idx="6">
                  <c:v>28.79</c:v>
                </c:pt>
                <c:pt idx="7">
                  <c:v>32.549999999999997</c:v>
                </c:pt>
                <c:pt idx="8">
                  <c:v>32.700000000000003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0E5-4F63-9E57-E84C2894EE2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Informàtica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ETSInf!$AB$4:$AB$13</c:f>
              <c:numCache>
                <c:formatCode>General</c:formatCode>
                <c:ptCount val="10"/>
                <c:pt idx="0">
                  <c:v>13</c:v>
                </c:pt>
                <c:pt idx="1">
                  <c:v>13</c:v>
                </c:pt>
                <c:pt idx="2">
                  <c:v>13</c:v>
                </c:pt>
                <c:pt idx="3">
                  <c:v>12</c:v>
                </c:pt>
                <c:pt idx="4">
                  <c:v>13</c:v>
                </c:pt>
                <c:pt idx="5">
                  <c:v>12</c:v>
                </c:pt>
                <c:pt idx="6">
                  <c:v>12</c:v>
                </c:pt>
                <c:pt idx="7">
                  <c:v>26</c:v>
                </c:pt>
                <c:pt idx="8" formatCode="#,#00">
                  <c:v>11.6</c:v>
                </c:pt>
                <c:pt idx="9">
                  <c:v>11.7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D6C-45B2-8FCF-1F19B4923C9B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Ciència de Dades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ETSInf!$X$27:$X$32</c:f>
              <c:numCache>
                <c:formatCode>0.0</c:formatCode>
                <c:ptCount val="6"/>
                <c:pt idx="0">
                  <c:v>15.69</c:v>
                </c:pt>
                <c:pt idx="1">
                  <c:v>12.22</c:v>
                </c:pt>
                <c:pt idx="2">
                  <c:v>10.71</c:v>
                </c:pt>
                <c:pt idx="3">
                  <c:v>6.78</c:v>
                </c:pt>
                <c:pt idx="4">
                  <c:v>7.64</c:v>
                </c:pt>
                <c:pt idx="5">
                  <c:v>7.57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93-4D46-965D-2974A6C1F3ED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93-4D46-965D-2974A6C1F3ED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293-4D46-965D-2974A6C1F3ED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293-4D46-965D-2974A6C1F3ED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293-4D46-965D-2974A6C1F3E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ETSInf!$Y$27:$Y$32</c:f>
              <c:numCache>
                <c:formatCode>0.0</c:formatCode>
                <c:ptCount val="6"/>
                <c:pt idx="0">
                  <c:v>27.92</c:v>
                </c:pt>
                <c:pt idx="1">
                  <c:v>24.97</c:v>
                </c:pt>
                <c:pt idx="2">
                  <c:v>20.38</c:v>
                </c:pt>
                <c:pt idx="3">
                  <c:v>27.07</c:v>
                </c:pt>
                <c:pt idx="4">
                  <c:v>25.45</c:v>
                </c:pt>
                <c:pt idx="5">
                  <c:v>26.49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293-4D46-965D-2974A6C1F3E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Ciència de Dades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ETSInf!$AB$27:$AB$32</c:f>
              <c:numCache>
                <c:formatCode>0.0</c:formatCode>
                <c:ptCount val="6"/>
                <c:pt idx="0">
                  <c:v>0</c:v>
                </c:pt>
                <c:pt idx="1">
                  <c:v>0</c:v>
                </c:pt>
                <c:pt idx="2">
                  <c:v>10</c:v>
                </c:pt>
                <c:pt idx="3">
                  <c:v>13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05-4F27-875D-359B97AE919C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 </a:t>
            </a:r>
            <a:r>
              <a:rPr lang="ca-ES" sz="11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</a:t>
            </a:r>
            <a:endParaRPr lang="ca-ES" sz="1100"/>
          </a:p>
          <a:p>
            <a:pPr algn="l">
              <a:defRPr sz="1100"/>
            </a:pPr>
            <a:r>
              <a:rPr lang="ca-ES" sz="1100" baseline="0"/>
              <a:t>Informàtica Industrial i Robòtica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ETSInf!$X$40:$X$48</c:f>
              <c:numCache>
                <c:formatCode>0.0</c:formatCode>
                <c:ptCount val="9"/>
                <c:pt idx="0">
                  <c:v>24</c:v>
                </c:pt>
                <c:pt idx="2">
                  <c:v>15</c:v>
                </c:pt>
                <c:pt idx="3">
                  <c:v>11.7</c:v>
                </c:pt>
                <c:pt idx="4">
                  <c:v>16.8</c:v>
                </c:pt>
                <c:pt idx="5">
                  <c:v>12.9</c:v>
                </c:pt>
                <c:pt idx="6">
                  <c:v>12.4</c:v>
                </c:pt>
                <c:pt idx="7">
                  <c:v>10.9</c:v>
                </c:pt>
                <c:pt idx="8">
                  <c:v>8.1999999999999993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784-4697-9569-59079A2D61D0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784-4697-9569-59079A2D61D0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784-4697-9569-59079A2D61D0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784-4697-9569-59079A2D61D0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784-4697-9569-59079A2D61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ETSInf!$Y$40:$Y$48</c:f>
              <c:numCache>
                <c:formatCode>0.0</c:formatCode>
                <c:ptCount val="9"/>
                <c:pt idx="0">
                  <c:v>10.9</c:v>
                </c:pt>
                <c:pt idx="1">
                  <c:v>25</c:v>
                </c:pt>
                <c:pt idx="2">
                  <c:v>25.7</c:v>
                </c:pt>
                <c:pt idx="3">
                  <c:v>15.4</c:v>
                </c:pt>
                <c:pt idx="4">
                  <c:v>27.9</c:v>
                </c:pt>
                <c:pt idx="5">
                  <c:v>21.6</c:v>
                </c:pt>
                <c:pt idx="6">
                  <c:v>21.3</c:v>
                </c:pt>
                <c:pt idx="7">
                  <c:v>20.7</c:v>
                </c:pt>
                <c:pt idx="8">
                  <c:v>29.8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784-4697-9569-59079A2D61D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Informàtica Industrial i Robòtica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96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ETSInf!$AB$39:$AB$48</c:f>
              <c:numCache>
                <c:formatCode>General</c:formatCode>
                <c:ptCount val="10"/>
                <c:pt idx="8" formatCode="0">
                  <c:v>0</c:v>
                </c:pt>
                <c:pt idx="9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B35-465F-9A4C-478F7775DA25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ENG.</a:t>
            </a:r>
            <a:r>
              <a:rPr lang="ca-ES" sz="1200" baseline="0"/>
              <a:t> DISSENY INDUSTRIAL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ETSED!$T$11:$T$13</c:f>
              <c:numCache>
                <c:formatCode>0.0%</c:formatCode>
                <c:ptCount val="3"/>
                <c:pt idx="0">
                  <c:v>1.7999999999999999E-2</c:v>
                </c:pt>
                <c:pt idx="1">
                  <c:v>0.9</c:v>
                </c:pt>
                <c:pt idx="2">
                  <c:v>8.2000000000000003E-2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42-4794-A7F5-84221A8E6D2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2797184"/>
        <c:axId val="302799872"/>
      </c:barChart>
      <c:catAx>
        <c:axId val="3027971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2799872"/>
        <c:crosses val="autoZero"/>
        <c:auto val="1"/>
        <c:lblAlgn val="ctr"/>
        <c:lblOffset val="100"/>
        <c:noMultiLvlLbl val="0"/>
      </c:catAx>
      <c:valAx>
        <c:axId val="30279987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27971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ENG. </a:t>
            </a:r>
            <a:r>
              <a:rPr lang="ca-ES" sz="1200" b="1" i="0" u="none" strike="noStrike" cap="all" normalizeH="0" baseline="0">
                <a:effectLst/>
              </a:rPr>
              <a:t>DISSENY INDUSTRIAL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ETSED!$K$4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(ETSED!$U$4,ETSED!$U$7)</c:f>
              <c:numCache>
                <c:formatCode>0.0%</c:formatCode>
                <c:ptCount val="2"/>
                <c:pt idx="0">
                  <c:v>0.12644804088586031</c:v>
                </c:pt>
                <c:pt idx="1">
                  <c:v>0.31609880749574104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23-442A-A0D5-D9CF55A2055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3180032"/>
        <c:axId val="303191168"/>
      </c:barChart>
      <c:catAx>
        <c:axId val="3031800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3191168"/>
        <c:crosses val="autoZero"/>
        <c:auto val="1"/>
        <c:lblAlgn val="ctr"/>
        <c:lblOffset val="100"/>
        <c:noMultiLvlLbl val="0"/>
      </c:catAx>
      <c:valAx>
        <c:axId val="30319116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31800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 ENG. AEROESPACIAL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ETSED!$T$32:$T$34</c:f>
              <c:numCache>
                <c:formatCode>0.0%</c:formatCode>
                <c:ptCount val="3"/>
                <c:pt idx="0">
                  <c:v>0.31900000000000001</c:v>
                </c:pt>
                <c:pt idx="1">
                  <c:v>0.65500000000000003</c:v>
                </c:pt>
                <c:pt idx="2">
                  <c:v>2.5999999999999999E-2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4BB-4897-9C9A-E03DDF9EE08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3210880"/>
        <c:axId val="303213568"/>
      </c:barChart>
      <c:catAx>
        <c:axId val="3032108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3213568"/>
        <c:crosses val="autoZero"/>
        <c:auto val="1"/>
        <c:lblAlgn val="ctr"/>
        <c:lblOffset val="100"/>
        <c:noMultiLvlLbl val="0"/>
      </c:catAx>
      <c:valAx>
        <c:axId val="30321356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32108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ENG. AEROESPACIAL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ETSA!$R$2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(ETSED!$O$32,ETSED!$O$29)</c:f>
              <c:numCache>
                <c:formatCode>0.0%</c:formatCode>
                <c:ptCount val="2"/>
                <c:pt idx="0">
                  <c:v>4.1617122473246136E-2</c:v>
                </c:pt>
                <c:pt idx="1">
                  <c:v>0.16494649227110583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04-46FB-BE39-92F2E898EA7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2917888"/>
        <c:axId val="302933120"/>
      </c:barChart>
      <c:catAx>
        <c:axId val="3029178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2933120"/>
        <c:crosses val="autoZero"/>
        <c:auto val="1"/>
        <c:lblAlgn val="ctr"/>
        <c:lblOffset val="100"/>
        <c:noMultiLvlLbl val="0"/>
      </c:catAx>
      <c:valAx>
        <c:axId val="30293312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291788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 ENG. ELÈCTRICA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ETSED!$T$53:$T$55</c:f>
              <c:numCache>
                <c:formatCode>0.0%</c:formatCode>
                <c:ptCount val="3"/>
                <c:pt idx="0">
                  <c:v>6.7000000000000004E-2</c:v>
                </c:pt>
                <c:pt idx="1">
                  <c:v>0.874</c:v>
                </c:pt>
                <c:pt idx="2">
                  <c:v>5.7541709227102486E-2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C1-4225-8F57-33ADF1F4452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2965120"/>
        <c:axId val="302967808"/>
      </c:barChart>
      <c:catAx>
        <c:axId val="3029651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2967808"/>
        <c:crosses val="autoZero"/>
        <c:auto val="1"/>
        <c:lblAlgn val="ctr"/>
        <c:lblOffset val="100"/>
        <c:noMultiLvlLbl val="0"/>
      </c:catAx>
      <c:valAx>
        <c:axId val="30296780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29651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ENG. ELÈCTRICA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ETSA!$R$2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(ETSED!$O$53,ETSED!$O$50)</c:f>
              <c:numCache>
                <c:formatCode>0.0%</c:formatCode>
                <c:ptCount val="2"/>
                <c:pt idx="0">
                  <c:v>9.5312744944348632E-2</c:v>
                </c:pt>
                <c:pt idx="1">
                  <c:v>0.37137482364006902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05-4A71-AD00-4D3EAFE7695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3573248"/>
        <c:axId val="303604864"/>
      </c:barChart>
      <c:catAx>
        <c:axId val="303573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3604864"/>
        <c:crosses val="autoZero"/>
        <c:auto val="1"/>
        <c:lblAlgn val="ctr"/>
        <c:lblOffset val="100"/>
        <c:noMultiLvlLbl val="0"/>
      </c:catAx>
      <c:valAx>
        <c:axId val="30360486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35732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 ENG. ELECTRÒNICA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ETSED!$T$74:$T$76</c:f>
              <c:numCache>
                <c:formatCode>0.0%</c:formatCode>
                <c:ptCount val="3"/>
                <c:pt idx="0">
                  <c:v>0.10199999999999999</c:v>
                </c:pt>
                <c:pt idx="1">
                  <c:v>0.86299999999999999</c:v>
                </c:pt>
                <c:pt idx="2">
                  <c:v>3.4000000000000002E-2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7B2-44EE-827E-96CEB794B47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3649152"/>
        <c:axId val="303651840"/>
      </c:barChart>
      <c:catAx>
        <c:axId val="3036491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3651840"/>
        <c:crosses val="autoZero"/>
        <c:auto val="1"/>
        <c:lblAlgn val="ctr"/>
        <c:lblOffset val="100"/>
        <c:noMultiLvlLbl val="0"/>
      </c:catAx>
      <c:valAx>
        <c:axId val="30365184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36491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ENG. ELECTRÒNICA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ETSA!$R$2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(ETSED!$U$67,ETSED!$U$70)</c:f>
              <c:numCache>
                <c:formatCode>0.0%</c:formatCode>
                <c:ptCount val="2"/>
                <c:pt idx="0">
                  <c:v>0.10070285510066314</c:v>
                </c:pt>
                <c:pt idx="1">
                  <c:v>0.31767462176865346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046-4209-9754-0AD61A9D6E8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3667840"/>
        <c:axId val="303683072"/>
      </c:barChart>
      <c:catAx>
        <c:axId val="3036678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3683072"/>
        <c:crosses val="autoZero"/>
        <c:auto val="1"/>
        <c:lblAlgn val="ctr"/>
        <c:lblOffset val="100"/>
        <c:noMultiLvlLbl val="0"/>
      </c:catAx>
      <c:valAx>
        <c:axId val="30368307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36678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 ENG. MECÀNICA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ETSED!$T$95:$T$97</c:f>
              <c:numCache>
                <c:formatCode>0.0%</c:formatCode>
                <c:ptCount val="3"/>
                <c:pt idx="0">
                  <c:v>0.04</c:v>
                </c:pt>
                <c:pt idx="1">
                  <c:v>0.93799999999999994</c:v>
                </c:pt>
                <c:pt idx="2">
                  <c:v>2.2171002085391283E-2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49-4E63-9789-34BD8799F24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3719552"/>
        <c:axId val="303722496"/>
      </c:barChart>
      <c:catAx>
        <c:axId val="3037195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3722496"/>
        <c:crosses val="autoZero"/>
        <c:auto val="1"/>
        <c:lblAlgn val="ctr"/>
        <c:lblOffset val="100"/>
        <c:noMultiLvlLbl val="0"/>
      </c:catAx>
      <c:valAx>
        <c:axId val="30372249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37195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ENG. MECÀNICA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ETSA!$R$2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(ETSED!$U$88,ETSED!$U$91)</c:f>
              <c:numCache>
                <c:formatCode>0.0%</c:formatCode>
                <c:ptCount val="2"/>
                <c:pt idx="0">
                  <c:v>8.6759285511766371E-2</c:v>
                </c:pt>
                <c:pt idx="1">
                  <c:v>0.29960711247924177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AC-4625-B055-AC301B05480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3758336"/>
        <c:axId val="303830912"/>
      </c:barChart>
      <c:catAx>
        <c:axId val="3037583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3830912"/>
        <c:crosses val="autoZero"/>
        <c:auto val="1"/>
        <c:lblAlgn val="ctr"/>
        <c:lblOffset val="100"/>
        <c:noMultiLvlLbl val="0"/>
      </c:catAx>
      <c:valAx>
        <c:axId val="30383091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37583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MÀSTER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 ENG. DISSENY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ETSED!$T$116:$T$118</c:f>
              <c:numCache>
                <c:formatCode>0.0%</c:formatCode>
                <c:ptCount val="3"/>
                <c:pt idx="0">
                  <c:v>0.38709677419354838</c:v>
                </c:pt>
                <c:pt idx="1">
                  <c:v>0.61290322580645162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F0-4D01-8ED9-C63E96F3A4F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3854720"/>
        <c:axId val="303878144"/>
      </c:barChart>
      <c:catAx>
        <c:axId val="3038547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3878144"/>
        <c:crosses val="autoZero"/>
        <c:auto val="1"/>
        <c:lblAlgn val="ctr"/>
        <c:lblOffset val="100"/>
        <c:noMultiLvlLbl val="0"/>
      </c:catAx>
      <c:valAx>
        <c:axId val="30387814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38547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MÀSTER en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ENG. DISSENY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ETSA!$R$2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(ETSED!$U$88,ETSED!$U$91)</c:f>
              <c:numCache>
                <c:formatCode>0.0%</c:formatCode>
                <c:ptCount val="2"/>
                <c:pt idx="0">
                  <c:v>8.6759285511766371E-2</c:v>
                </c:pt>
                <c:pt idx="1">
                  <c:v>0.29960711247924177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80-4EB0-832E-4408CD54821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3889408"/>
        <c:axId val="303904640"/>
      </c:barChart>
      <c:catAx>
        <c:axId val="3038894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3904640"/>
        <c:crosses val="autoZero"/>
        <c:auto val="1"/>
        <c:lblAlgn val="ctr"/>
        <c:lblOffset val="100"/>
        <c:noMultiLvlLbl val="0"/>
      </c:catAx>
      <c:valAx>
        <c:axId val="30390464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38894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Demanda ETSED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FA09-47FC-AE1C-F5D7C4BA243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FA09-47FC-AE1C-F5D7C4BA243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FA09-47FC-AE1C-F5D7C4BA243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ETSED!$AS$14:$AS$16</c:f>
              <c:strCache>
                <c:ptCount val="3"/>
                <c:pt idx="0">
                  <c:v>Valencià 1a opció</c:v>
                </c:pt>
                <c:pt idx="1">
                  <c:v>Valencià 2a opció</c:v>
                </c:pt>
                <c:pt idx="2">
                  <c:v>Altres</c:v>
                </c:pt>
              </c:strCache>
            </c:strRef>
          </c:cat>
          <c:val>
            <c:numRef>
              <c:f>ETSED!$AR$14:$AR$16</c:f>
              <c:numCache>
                <c:formatCode>0.0%</c:formatCode>
                <c:ptCount val="3"/>
                <c:pt idx="0">
                  <c:v>8.6516891366634832E-2</c:v>
                </c:pt>
                <c:pt idx="1">
                  <c:v>0.27018135175354818</c:v>
                </c:pt>
                <c:pt idx="2">
                  <c:v>0.64330175687981694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A09-47FC-AE1C-F5D7C4BA243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Eng. Disseny Industrial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ETSED!$X$5:$X$13</c:f>
              <c:numCache>
                <c:formatCode>0.0</c:formatCode>
                <c:ptCount val="9"/>
                <c:pt idx="0">
                  <c:v>12</c:v>
                </c:pt>
                <c:pt idx="1">
                  <c:v>12</c:v>
                </c:pt>
                <c:pt idx="2">
                  <c:v>12.65</c:v>
                </c:pt>
                <c:pt idx="3">
                  <c:v>13.67</c:v>
                </c:pt>
                <c:pt idx="4">
                  <c:v>13.98</c:v>
                </c:pt>
                <c:pt idx="5">
                  <c:v>14.13</c:v>
                </c:pt>
                <c:pt idx="6">
                  <c:v>14.16</c:v>
                </c:pt>
                <c:pt idx="7">
                  <c:v>13.51</c:v>
                </c:pt>
                <c:pt idx="8">
                  <c:v>12.6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F1-4A93-A09B-366482DFCCA4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6F1-4A93-A09B-366482DFCCA4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6F1-4A93-A09B-366482DFCCA4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6F1-4A93-A09B-366482DFCCA4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6F1-4A93-A09B-366482DFCCA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ETSED!$Y$5:$Y$13</c:f>
              <c:numCache>
                <c:formatCode>#,#00</c:formatCode>
                <c:ptCount val="9"/>
                <c:pt idx="0">
                  <c:v>21</c:v>
                </c:pt>
                <c:pt idx="1">
                  <c:v>24</c:v>
                </c:pt>
                <c:pt idx="2">
                  <c:v>25.53</c:v>
                </c:pt>
                <c:pt idx="3">
                  <c:v>29.72</c:v>
                </c:pt>
                <c:pt idx="4">
                  <c:v>31.45</c:v>
                </c:pt>
                <c:pt idx="5">
                  <c:v>27.41</c:v>
                </c:pt>
                <c:pt idx="6">
                  <c:v>29.27</c:v>
                </c:pt>
                <c:pt idx="7">
                  <c:v>27.78</c:v>
                </c:pt>
                <c:pt idx="8">
                  <c:v>31.6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6F1-4A93-A09B-366482DFCCA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Disseny Industrial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ETSED!$AB$4:$AB$13</c:f>
              <c:numCache>
                <c:formatCode>0</c:formatCode>
                <c:ptCount val="10"/>
                <c:pt idx="0">
                  <c:v>1</c:v>
                </c:pt>
                <c:pt idx="1">
                  <c:v>6</c:v>
                </c:pt>
                <c:pt idx="2">
                  <c:v>6</c:v>
                </c:pt>
                <c:pt idx="3">
                  <c:v>6</c:v>
                </c:pt>
                <c:pt idx="4">
                  <c:v>5</c:v>
                </c:pt>
                <c:pt idx="5">
                  <c:v>5</c:v>
                </c:pt>
                <c:pt idx="6">
                  <c:v>6</c:v>
                </c:pt>
                <c:pt idx="7">
                  <c:v>5</c:v>
                </c:pt>
                <c:pt idx="8" formatCode="0.0">
                  <c:v>9</c:v>
                </c:pt>
                <c:pt idx="9" formatCode="0.0">
                  <c:v>8.1999999999999993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04-4481-8E39-052AEB00A92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Eng. Aeroespacial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ETSED!$X$26:$X$34</c:f>
              <c:numCache>
                <c:formatCode>0.0</c:formatCode>
                <c:ptCount val="9"/>
                <c:pt idx="0">
                  <c:v>11</c:v>
                </c:pt>
                <c:pt idx="1">
                  <c:v>10</c:v>
                </c:pt>
                <c:pt idx="2">
                  <c:v>11.18</c:v>
                </c:pt>
                <c:pt idx="3">
                  <c:v>12.06</c:v>
                </c:pt>
                <c:pt idx="4">
                  <c:v>11.24</c:v>
                </c:pt>
                <c:pt idx="5">
                  <c:v>9.25</c:v>
                </c:pt>
                <c:pt idx="6">
                  <c:v>5.9</c:v>
                </c:pt>
                <c:pt idx="7">
                  <c:v>5.1100000000000003</c:v>
                </c:pt>
                <c:pt idx="8">
                  <c:v>4.2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31-48BD-AE3C-FE30DB8C1B4B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631-48BD-AE3C-FE30DB8C1B4B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631-48BD-AE3C-FE30DB8C1B4B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631-48BD-AE3C-FE30DB8C1B4B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631-48BD-AE3C-FE30DB8C1B4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ETSED!$Y$26:$Y$34</c:f>
              <c:numCache>
                <c:formatCode>0.0</c:formatCode>
                <c:ptCount val="9"/>
                <c:pt idx="0">
                  <c:v>9</c:v>
                </c:pt>
                <c:pt idx="1">
                  <c:v>14</c:v>
                </c:pt>
                <c:pt idx="2">
                  <c:v>13.9</c:v>
                </c:pt>
                <c:pt idx="3">
                  <c:v>14.3</c:v>
                </c:pt>
                <c:pt idx="4">
                  <c:v>11.98</c:v>
                </c:pt>
                <c:pt idx="5">
                  <c:v>11.69</c:v>
                </c:pt>
                <c:pt idx="6">
                  <c:v>12.17</c:v>
                </c:pt>
                <c:pt idx="7">
                  <c:v>12.6</c:v>
                </c:pt>
                <c:pt idx="8">
                  <c:v>16.5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631-48BD-AE3C-FE30DB8C1B4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Aeroespacial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ETSED!$AB$25:$AB$34</c:f>
              <c:numCache>
                <c:formatCode>General</c:formatCode>
                <c:ptCount val="10"/>
                <c:pt idx="0">
                  <c:v>0</c:v>
                </c:pt>
                <c:pt idx="1">
                  <c:v>6</c:v>
                </c:pt>
                <c:pt idx="2">
                  <c:v>6</c:v>
                </c:pt>
                <c:pt idx="3">
                  <c:v>6</c:v>
                </c:pt>
                <c:pt idx="4">
                  <c:v>4</c:v>
                </c:pt>
                <c:pt idx="5">
                  <c:v>3</c:v>
                </c:pt>
                <c:pt idx="6">
                  <c:v>3</c:v>
                </c:pt>
                <c:pt idx="7">
                  <c:v>3</c:v>
                </c:pt>
                <c:pt idx="8">
                  <c:v>3.25</c:v>
                </c:pt>
                <c:pt idx="9">
                  <c:v>2.6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267-43BC-8C27-CBC752442EF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Eng. Elèctrica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ETSED!$X$47:$X$55</c:f>
              <c:numCache>
                <c:formatCode>0.0</c:formatCode>
                <c:ptCount val="9"/>
                <c:pt idx="0">
                  <c:v>17</c:v>
                </c:pt>
                <c:pt idx="1">
                  <c:v>13</c:v>
                </c:pt>
                <c:pt idx="2">
                  <c:v>12.52</c:v>
                </c:pt>
                <c:pt idx="3">
                  <c:v>12.15</c:v>
                </c:pt>
                <c:pt idx="4">
                  <c:v>10.27</c:v>
                </c:pt>
                <c:pt idx="5">
                  <c:v>8.2899999999999991</c:v>
                </c:pt>
                <c:pt idx="6">
                  <c:v>10.11</c:v>
                </c:pt>
                <c:pt idx="7">
                  <c:v>10.84</c:v>
                </c:pt>
                <c:pt idx="8">
                  <c:v>9.5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3C-43BA-A4C3-8CBC7711787D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E3C-43BA-A4C3-8CBC7711787D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E3C-43BA-A4C3-8CBC7711787D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E3C-43BA-A4C3-8CBC7711787D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E3C-43BA-A4C3-8CBC7711787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ETSED!$Y$47:$Y$55</c:f>
              <c:numCache>
                <c:formatCode>0.0</c:formatCode>
                <c:ptCount val="9"/>
                <c:pt idx="0">
                  <c:v>26</c:v>
                </c:pt>
                <c:pt idx="1">
                  <c:v>35</c:v>
                </c:pt>
                <c:pt idx="2">
                  <c:v>37.68</c:v>
                </c:pt>
                <c:pt idx="3">
                  <c:v>41.24</c:v>
                </c:pt>
                <c:pt idx="4">
                  <c:v>38.54</c:v>
                </c:pt>
                <c:pt idx="5">
                  <c:v>38.799999999999997</c:v>
                </c:pt>
                <c:pt idx="6">
                  <c:v>39.36</c:v>
                </c:pt>
                <c:pt idx="7">
                  <c:v>41.86</c:v>
                </c:pt>
                <c:pt idx="8">
                  <c:v>37.1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E3C-43BA-A4C3-8CBC7711787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Elèctrica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ETSED!$AB$46:$AB$55</c:f>
              <c:numCache>
                <c:formatCode>General</c:formatCode>
                <c:ptCount val="10"/>
                <c:pt idx="0">
                  <c:v>0</c:v>
                </c:pt>
                <c:pt idx="1">
                  <c:v>10</c:v>
                </c:pt>
                <c:pt idx="2">
                  <c:v>10</c:v>
                </c:pt>
                <c:pt idx="3">
                  <c:v>10</c:v>
                </c:pt>
                <c:pt idx="4">
                  <c:v>7</c:v>
                </c:pt>
                <c:pt idx="5">
                  <c:v>8</c:v>
                </c:pt>
                <c:pt idx="6">
                  <c:v>7</c:v>
                </c:pt>
                <c:pt idx="7">
                  <c:v>7</c:v>
                </c:pt>
                <c:pt idx="8">
                  <c:v>9.1</c:v>
                </c:pt>
                <c:pt idx="9">
                  <c:v>5.8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B3F-420C-B912-89690CD43A05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Eng. Electrònica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ETSED!$X$68:$X$76</c:f>
              <c:numCache>
                <c:formatCode>0.0</c:formatCode>
                <c:ptCount val="9"/>
                <c:pt idx="0">
                  <c:v>13</c:v>
                </c:pt>
                <c:pt idx="1">
                  <c:v>13</c:v>
                </c:pt>
                <c:pt idx="2">
                  <c:v>13.74</c:v>
                </c:pt>
                <c:pt idx="3">
                  <c:v>13.34</c:v>
                </c:pt>
                <c:pt idx="4">
                  <c:v>12.3</c:v>
                </c:pt>
                <c:pt idx="5">
                  <c:v>12.07</c:v>
                </c:pt>
                <c:pt idx="6">
                  <c:v>10.62</c:v>
                </c:pt>
                <c:pt idx="7">
                  <c:v>8.69</c:v>
                </c:pt>
                <c:pt idx="8">
                  <c:v>10.1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E3-4F02-A148-3F754C35C52B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7E3-4F02-A148-3F754C35C52B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7E3-4F02-A148-3F754C35C52B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7E3-4F02-A148-3F754C35C52B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7E3-4F02-A148-3F754C35C52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ETSED!$Y$68:$Y$76</c:f>
              <c:numCache>
                <c:formatCode>0.0</c:formatCode>
                <c:ptCount val="9"/>
                <c:pt idx="0">
                  <c:v>24</c:v>
                </c:pt>
                <c:pt idx="1">
                  <c:v>27</c:v>
                </c:pt>
                <c:pt idx="2">
                  <c:v>31.94</c:v>
                </c:pt>
                <c:pt idx="3">
                  <c:v>32.53</c:v>
                </c:pt>
                <c:pt idx="4">
                  <c:v>32.200000000000003</c:v>
                </c:pt>
                <c:pt idx="5">
                  <c:v>32.29</c:v>
                </c:pt>
                <c:pt idx="6">
                  <c:v>31.94</c:v>
                </c:pt>
                <c:pt idx="7">
                  <c:v>32.36</c:v>
                </c:pt>
                <c:pt idx="8">
                  <c:v>31.77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7E3-4F02-A148-3F754C35C52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Electrònica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ETSED!$AB$67:$AB$76</c:f>
              <c:numCache>
                <c:formatCode>General</c:formatCode>
                <c:ptCount val="10"/>
                <c:pt idx="0">
                  <c:v>2</c:v>
                </c:pt>
                <c:pt idx="1">
                  <c:v>7</c:v>
                </c:pt>
                <c:pt idx="2">
                  <c:v>6</c:v>
                </c:pt>
                <c:pt idx="3">
                  <c:v>6</c:v>
                </c:pt>
                <c:pt idx="4">
                  <c:v>6</c:v>
                </c:pt>
                <c:pt idx="5">
                  <c:v>4</c:v>
                </c:pt>
                <c:pt idx="6">
                  <c:v>4</c:v>
                </c:pt>
                <c:pt idx="7">
                  <c:v>5</c:v>
                </c:pt>
                <c:pt idx="8">
                  <c:v>4.8499999999999996</c:v>
                </c:pt>
                <c:pt idx="9">
                  <c:v>3.4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57-46EA-9F5C-1364B9C4CA2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Eng. Electrònica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ETSED!$X$89:$X$97</c:f>
              <c:numCache>
                <c:formatCode>0.0</c:formatCode>
                <c:ptCount val="9"/>
                <c:pt idx="0">
                  <c:v>13</c:v>
                </c:pt>
                <c:pt idx="1">
                  <c:v>12</c:v>
                </c:pt>
                <c:pt idx="2">
                  <c:v>14.27</c:v>
                </c:pt>
                <c:pt idx="3">
                  <c:v>14.97</c:v>
                </c:pt>
                <c:pt idx="4">
                  <c:v>14.7</c:v>
                </c:pt>
                <c:pt idx="5">
                  <c:v>15.15</c:v>
                </c:pt>
                <c:pt idx="6">
                  <c:v>12.82</c:v>
                </c:pt>
                <c:pt idx="7">
                  <c:v>10.5</c:v>
                </c:pt>
                <c:pt idx="8">
                  <c:v>8.6999999999999993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E6-4EBF-B5F8-71CB1ADD41B9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9E6-4EBF-B5F8-71CB1ADD41B9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E6-4EBF-B5F8-71CB1ADD41B9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9E6-4EBF-B5F8-71CB1ADD41B9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9E6-4EBF-B5F8-71CB1ADD41B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ETSED!$Y$89:$Y$97</c:f>
              <c:numCache>
                <c:formatCode>0.0</c:formatCode>
                <c:ptCount val="9"/>
                <c:pt idx="0">
                  <c:v>19</c:v>
                </c:pt>
                <c:pt idx="1">
                  <c:v>27</c:v>
                </c:pt>
                <c:pt idx="2">
                  <c:v>26.28</c:v>
                </c:pt>
                <c:pt idx="3">
                  <c:v>25.67</c:v>
                </c:pt>
                <c:pt idx="4">
                  <c:v>27.06</c:v>
                </c:pt>
                <c:pt idx="5">
                  <c:v>30.53</c:v>
                </c:pt>
                <c:pt idx="6">
                  <c:v>25.91</c:v>
                </c:pt>
                <c:pt idx="7">
                  <c:v>26.92</c:v>
                </c:pt>
                <c:pt idx="8">
                  <c:v>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9E6-4EBF-B5F8-71CB1ADD41B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Electrònica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ETSED!$AB$88:$AB$97</c:f>
              <c:numCache>
                <c:formatCode>General</c:formatCode>
                <c:ptCount val="10"/>
                <c:pt idx="0">
                  <c:v>3</c:v>
                </c:pt>
                <c:pt idx="1">
                  <c:v>6</c:v>
                </c:pt>
                <c:pt idx="2">
                  <c:v>7</c:v>
                </c:pt>
                <c:pt idx="3">
                  <c:v>7</c:v>
                </c:pt>
                <c:pt idx="4">
                  <c:v>4</c:v>
                </c:pt>
                <c:pt idx="5">
                  <c:v>4</c:v>
                </c:pt>
                <c:pt idx="6">
                  <c:v>3</c:v>
                </c:pt>
                <c:pt idx="7">
                  <c:v>2</c:v>
                </c:pt>
                <c:pt idx="8">
                  <c:v>2.14</c:v>
                </c:pt>
                <c:pt idx="9">
                  <c:v>2.2000000000000002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ED4-4A4A-B8CB-B758D42FC12B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ARQUITECTURA TÈCNICA</a:t>
            </a:r>
            <a:r>
              <a:rPr lang="ca-ES" sz="1200" baseline="0"/>
              <a:t>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ETSEEdif!$T$11:$T$13</c:f>
              <c:numCache>
                <c:formatCode>0.0%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53-40B9-9180-EC02D74B42A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4111616"/>
        <c:axId val="304114304"/>
      </c:barChart>
      <c:catAx>
        <c:axId val="3041116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114304"/>
        <c:crosses val="autoZero"/>
        <c:auto val="1"/>
        <c:lblAlgn val="ctr"/>
        <c:lblOffset val="100"/>
        <c:noMultiLvlLbl val="0"/>
      </c:catAx>
      <c:valAx>
        <c:axId val="30411430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41116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ARQUITECTURA TÈCNICA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ETSEEdif!$K$4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(ETSEEdif!$O$11,ETSEEdif!$O$8)</c:f>
              <c:numCache>
                <c:formatCode>0.0%</c:formatCode>
                <c:ptCount val="2"/>
                <c:pt idx="0">
                  <c:v>7.028998835141928E-2</c:v>
                </c:pt>
                <c:pt idx="1">
                  <c:v>0.43669916007602227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1E-44B0-9E84-83B577A7F46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4220032"/>
        <c:axId val="304231168"/>
      </c:barChart>
      <c:catAx>
        <c:axId val="3042200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231168"/>
        <c:crosses val="autoZero"/>
        <c:auto val="1"/>
        <c:lblAlgn val="ctr"/>
        <c:lblOffset val="100"/>
        <c:noMultiLvlLbl val="0"/>
      </c:catAx>
      <c:valAx>
        <c:axId val="30423116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42200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MÀSTER HAB. EDIFICACIÓ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ETSEEdif!$T$32:$T$34</c:f>
              <c:numCache>
                <c:formatCode>0.0%</c:formatCode>
                <c:ptCount val="3"/>
                <c:pt idx="0">
                  <c:v>0</c:v>
                </c:pt>
                <c:pt idx="1">
                  <c:v>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63-4696-B323-FDC76322712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4263168"/>
        <c:axId val="304265856"/>
      </c:barChart>
      <c:catAx>
        <c:axId val="304263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265856"/>
        <c:crosses val="autoZero"/>
        <c:auto val="1"/>
        <c:lblAlgn val="ctr"/>
        <c:lblOffset val="100"/>
        <c:noMultiLvlLbl val="0"/>
      </c:catAx>
      <c:valAx>
        <c:axId val="30426585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42631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MÀSTER HAB. EDIFICACIÓ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ETSEEdif!$K$4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(ETSEEdif!$O$11,ETSEEdif!$O$8)</c:f>
              <c:numCache>
                <c:formatCode>0.0%</c:formatCode>
                <c:ptCount val="2"/>
                <c:pt idx="0">
                  <c:v>7.028998835141928E-2</c:v>
                </c:pt>
                <c:pt idx="1">
                  <c:v>0.43669916007602227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BAA-4FAE-B3D8-F379AA747B3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4367104"/>
        <c:axId val="304370048"/>
      </c:barChart>
      <c:catAx>
        <c:axId val="3043671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370048"/>
        <c:crosses val="autoZero"/>
        <c:auto val="1"/>
        <c:lblAlgn val="ctr"/>
        <c:lblOffset val="100"/>
        <c:noMultiLvlLbl val="0"/>
      </c:catAx>
      <c:valAx>
        <c:axId val="30437004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436710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Demanda ETSEE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0.13906085911086888"/>
          <c:y val="0.26441578075463101"/>
          <c:w val="0.4126345444723043"/>
          <c:h val="0.6030146788717354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7006-4798-979C-629A6007EF9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7006-4798-979C-629A6007EF9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7006-4798-979C-629A6007EF9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ETSEEdif!$AO$11:$AO$13</c:f>
              <c:strCache>
                <c:ptCount val="3"/>
                <c:pt idx="0">
                  <c:v>Valencià 1a opció</c:v>
                </c:pt>
                <c:pt idx="1">
                  <c:v>Valencià 2a opció</c:v>
                </c:pt>
                <c:pt idx="2">
                  <c:v>Altres</c:v>
                </c:pt>
              </c:strCache>
            </c:strRef>
          </c:cat>
          <c:val>
            <c:numRef>
              <c:f>ETSEEdif!$AN$11:$AN$13</c:f>
              <c:numCache>
                <c:formatCode>0.0%</c:formatCode>
                <c:ptCount val="3"/>
                <c:pt idx="0">
                  <c:v>6.3197372840243307E-2</c:v>
                </c:pt>
                <c:pt idx="1">
                  <c:v>0.41747210508639021</c:v>
                </c:pt>
                <c:pt idx="2">
                  <c:v>0.5193305220733665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006-4798-979C-629A6007EF9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1593705774901653"/>
          <c:y val="0.22973162505789563"/>
          <c:w val="0.32708599073571859"/>
          <c:h val="0.503512065130175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Arquitectura Tècnica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ETSEEdif!$X$5:$X$13</c:f>
              <c:numCache>
                <c:formatCode>0.0</c:formatCode>
                <c:ptCount val="9"/>
                <c:pt idx="0">
                  <c:v>14</c:v>
                </c:pt>
                <c:pt idx="1">
                  <c:v>13</c:v>
                </c:pt>
                <c:pt idx="2">
                  <c:v>9.2200000000000006</c:v>
                </c:pt>
                <c:pt idx="3">
                  <c:v>11.28</c:v>
                </c:pt>
                <c:pt idx="4">
                  <c:v>9.6300000000000008</c:v>
                </c:pt>
                <c:pt idx="5">
                  <c:v>8.7799999999999994</c:v>
                </c:pt>
                <c:pt idx="6">
                  <c:v>9.81</c:v>
                </c:pt>
                <c:pt idx="7">
                  <c:v>6.5</c:v>
                </c:pt>
                <c:pt idx="8">
                  <c:v>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D5-48A5-9250-7816E17ACB48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D5-48A5-9250-7816E17ACB48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D5-48A5-9250-7816E17ACB48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D5-48A5-9250-7816E17ACB48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D5-48A5-9250-7816E17ACB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ETSEEdif!$Y$5:$Y$13</c:f>
              <c:numCache>
                <c:formatCode>0.0</c:formatCode>
                <c:ptCount val="9"/>
                <c:pt idx="0">
                  <c:v>31</c:v>
                </c:pt>
                <c:pt idx="1">
                  <c:v>36</c:v>
                </c:pt>
                <c:pt idx="2">
                  <c:v>39.42</c:v>
                </c:pt>
                <c:pt idx="3">
                  <c:v>37.28</c:v>
                </c:pt>
                <c:pt idx="4">
                  <c:v>39.35</c:v>
                </c:pt>
                <c:pt idx="5">
                  <c:v>38.729999999999997</c:v>
                </c:pt>
                <c:pt idx="6">
                  <c:v>38.83</c:v>
                </c:pt>
                <c:pt idx="7">
                  <c:v>41.44</c:v>
                </c:pt>
                <c:pt idx="8">
                  <c:v>43.7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FD5-48A5-9250-7816E17ACB4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Arquitectura Tècnica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ETSEEdif!$AB$4:$AB$13</c:f>
              <c:numCache>
                <c:formatCode>General</c:formatCode>
                <c:ptCount val="10"/>
                <c:pt idx="0">
                  <c:v>3</c:v>
                </c:pt>
                <c:pt idx="1">
                  <c:v>3</c:v>
                </c:pt>
                <c:pt idx="2">
                  <c:v>2</c:v>
                </c:pt>
                <c:pt idx="3">
                  <c:v>2</c:v>
                </c:pt>
                <c:pt idx="4">
                  <c:v>1</c:v>
                </c:pt>
                <c:pt idx="5">
                  <c:v>1</c:v>
                </c:pt>
                <c:pt idx="6">
                  <c:v>3</c:v>
                </c:pt>
                <c:pt idx="7">
                  <c:v>4</c:v>
                </c:pt>
                <c:pt idx="8" formatCode="0.0">
                  <c:v>1.17</c:v>
                </c:pt>
                <c:pt idx="9" formatCode="0.0">
                  <c:v>2.9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384-49C5-9AFC-7544AA6BD5EB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ENG AGROALIMENTÀRIA</a:t>
            </a:r>
            <a:r>
              <a:rPr lang="ca-ES" sz="1200" baseline="0"/>
              <a:t> I M.R.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ETSEAMN!$T$12:$T$14</c:f>
              <c:numCache>
                <c:formatCode>0.0%</c:formatCode>
                <c:ptCount val="3"/>
                <c:pt idx="0">
                  <c:v>1.2999999999999999E-2</c:v>
                </c:pt>
                <c:pt idx="1">
                  <c:v>0.90200000000000002</c:v>
                </c:pt>
                <c:pt idx="2">
                  <c:v>8.5000000000000006E-2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6C-4414-B62B-E6843EDBD59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4449024"/>
        <c:axId val="304472448"/>
      </c:barChart>
      <c:catAx>
        <c:axId val="30444902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472448"/>
        <c:crosses val="autoZero"/>
        <c:auto val="1"/>
        <c:lblAlgn val="ctr"/>
        <c:lblOffset val="100"/>
        <c:noMultiLvlLbl val="0"/>
      </c:catAx>
      <c:valAx>
        <c:axId val="30447244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444902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ENG AGROALIMENTÀRIA I M.R.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ETSEAMN!$K$5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(ETSEAMN!$O$12,ETSEAMN!$O$9)</c:f>
              <c:numCache>
                <c:formatCode>0.0%</c:formatCode>
                <c:ptCount val="2"/>
                <c:pt idx="0">
                  <c:v>0.12320360204773947</c:v>
                </c:pt>
                <c:pt idx="1">
                  <c:v>0.39502251279837169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C4-4891-900A-1BDC1203578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4487808"/>
        <c:axId val="304511232"/>
      </c:barChart>
      <c:catAx>
        <c:axId val="3044878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511232"/>
        <c:crosses val="autoZero"/>
        <c:auto val="1"/>
        <c:lblAlgn val="ctr"/>
        <c:lblOffset val="100"/>
        <c:noMultiLvlLbl val="0"/>
      </c:catAx>
      <c:valAx>
        <c:axId val="30451123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44878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ENG FORESTAL</a:t>
            </a:r>
            <a:r>
              <a:rPr lang="ca-ES" sz="1200" baseline="0"/>
              <a:t> I M.R.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ETSEAMN!$T$33:$T$35</c:f>
              <c:numCache>
                <c:formatCode>0.0%</c:formatCode>
                <c:ptCount val="3"/>
                <c:pt idx="0">
                  <c:v>0</c:v>
                </c:pt>
                <c:pt idx="1">
                  <c:v>0.95681863828077929</c:v>
                </c:pt>
                <c:pt idx="2">
                  <c:v>4.3181361719220726E-2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6F-46F0-AA0F-D81EF2B439E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4547328"/>
        <c:axId val="304554368"/>
      </c:barChart>
      <c:catAx>
        <c:axId val="3045473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554368"/>
        <c:crosses val="autoZero"/>
        <c:auto val="1"/>
        <c:lblAlgn val="ctr"/>
        <c:lblOffset val="100"/>
        <c:noMultiLvlLbl val="0"/>
      </c:catAx>
      <c:valAx>
        <c:axId val="30455436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4547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ENG FORESTAL I M.R.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ETSEAMN!$K$5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(ETSEAMN!$O$33,ETSEAMN!$O$30)</c:f>
              <c:numCache>
                <c:formatCode>0.0%</c:formatCode>
                <c:ptCount val="2"/>
                <c:pt idx="0">
                  <c:v>0.14589899838901732</c:v>
                </c:pt>
                <c:pt idx="1">
                  <c:v>0.40260558940953983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826-46A5-96A9-7E56D16A6AB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4561536"/>
        <c:axId val="304589056"/>
      </c:barChart>
      <c:catAx>
        <c:axId val="3045615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589056"/>
        <c:crosses val="autoZero"/>
        <c:auto val="1"/>
        <c:lblAlgn val="ctr"/>
        <c:lblOffset val="100"/>
        <c:noMultiLvlLbl val="0"/>
      </c:catAx>
      <c:valAx>
        <c:axId val="30458905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45615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BIOTECNOLOGIA</a:t>
            </a:r>
            <a:r>
              <a:rPr lang="ca-ES" sz="1200" baseline="0"/>
              <a:t>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ETSEAMN!$T$54:$T$56</c:f>
              <c:numCache>
                <c:formatCode>0.0%</c:formatCode>
                <c:ptCount val="3"/>
                <c:pt idx="0">
                  <c:v>0.17100000000000001</c:v>
                </c:pt>
                <c:pt idx="1">
                  <c:v>0.747</c:v>
                </c:pt>
                <c:pt idx="2">
                  <c:v>8.2000000000000003E-2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8C-4DCD-933A-4E2B9F0F8C1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4702976"/>
        <c:axId val="304710016"/>
      </c:barChart>
      <c:catAx>
        <c:axId val="3047029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710016"/>
        <c:crosses val="autoZero"/>
        <c:auto val="1"/>
        <c:lblAlgn val="ctr"/>
        <c:lblOffset val="100"/>
        <c:noMultiLvlLbl val="0"/>
      </c:catAx>
      <c:valAx>
        <c:axId val="30471001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47029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BIOTECNOLOGIA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ETSEAMN!$K$5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(ETSEAMN!$O$54,ETSEAMN!$O$51)</c:f>
              <c:numCache>
                <c:formatCode>0.0%</c:formatCode>
                <c:ptCount val="2"/>
                <c:pt idx="0">
                  <c:v>8.3183974696889831E-2</c:v>
                </c:pt>
                <c:pt idx="1">
                  <c:v>0.23929010718678614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8E4-47FB-A005-6044309CF2A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4721280"/>
        <c:axId val="304744704"/>
      </c:barChart>
      <c:catAx>
        <c:axId val="30472128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744704"/>
        <c:crosses val="autoZero"/>
        <c:auto val="1"/>
        <c:lblAlgn val="ctr"/>
        <c:lblOffset val="100"/>
        <c:noMultiLvlLbl val="0"/>
      </c:catAx>
      <c:valAx>
        <c:axId val="30474470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47212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CIÈNCIA I TECN. DELS ALIMENTS</a:t>
            </a:r>
            <a:r>
              <a:rPr lang="ca-ES" sz="1200" baseline="0"/>
              <a:t>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ETSEAMN!$T$75:$T$77</c:f>
              <c:numCache>
                <c:formatCode>0.0%</c:formatCode>
                <c:ptCount val="3"/>
                <c:pt idx="0">
                  <c:v>1.2E-2</c:v>
                </c:pt>
                <c:pt idx="1">
                  <c:v>0.92100000000000004</c:v>
                </c:pt>
                <c:pt idx="2">
                  <c:v>6.7000000000000004E-2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4AD-4346-BB2D-63EC26BC83B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4768512"/>
        <c:axId val="304779648"/>
      </c:barChart>
      <c:catAx>
        <c:axId val="3047685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779648"/>
        <c:crosses val="autoZero"/>
        <c:auto val="1"/>
        <c:lblAlgn val="ctr"/>
        <c:lblOffset val="100"/>
        <c:noMultiLvlLbl val="0"/>
      </c:catAx>
      <c:valAx>
        <c:axId val="30477964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476851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CIÈNCIA I TECN. DELS ALIMENTS 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ETSEAMN!$K$5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(ETSEAMN!$O$75,ETSEAMN!$O$72)</c:f>
              <c:numCache>
                <c:formatCode>0.0%</c:formatCode>
                <c:ptCount val="2"/>
                <c:pt idx="0">
                  <c:v>0.14143505263621547</c:v>
                </c:pt>
                <c:pt idx="1">
                  <c:v>0.42848962692155218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54-4972-A69F-0B441142A9E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4807296"/>
        <c:axId val="304822528"/>
      </c:barChart>
      <c:catAx>
        <c:axId val="3048072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822528"/>
        <c:crosses val="autoZero"/>
        <c:auto val="1"/>
        <c:lblAlgn val="ctr"/>
        <c:lblOffset val="100"/>
        <c:noMultiLvlLbl val="0"/>
      </c:catAx>
      <c:valAx>
        <c:axId val="30482252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48072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MÀSTER HAB. EN</a:t>
            </a:r>
            <a:r>
              <a:rPr lang="ca-ES" sz="1200" baseline="0"/>
              <a:t> ENG. AGROALIMENTÀRIA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ETSEAMN!$T$96:$T$98</c:f>
              <c:numCache>
                <c:formatCode>0.0%</c:formatCode>
                <c:ptCount val="3"/>
                <c:pt idx="0">
                  <c:v>0</c:v>
                </c:pt>
                <c:pt idx="1">
                  <c:v>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EA-4DAB-9F98-D20B9762637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4842240"/>
        <c:axId val="304951680"/>
      </c:barChart>
      <c:catAx>
        <c:axId val="3048422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951680"/>
        <c:crosses val="autoZero"/>
        <c:auto val="1"/>
        <c:lblAlgn val="ctr"/>
        <c:lblOffset val="100"/>
        <c:noMultiLvlLbl val="0"/>
      </c:catAx>
      <c:valAx>
        <c:axId val="30495168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48422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MÀSTER HAB. EN ENG. AGROALIMENTÀRIA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ETSEAMN!$K$5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(ETSEAMN!$O$96,ETSEAMN!$O$93)</c:f>
              <c:numCache>
                <c:formatCode>0.0%</c:formatCode>
                <c:ptCount val="2"/>
                <c:pt idx="0">
                  <c:v>0.15662650602409639</c:v>
                </c:pt>
                <c:pt idx="1">
                  <c:v>0.36947791164658633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036-4C56-8A33-3E6771A0B73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4962944"/>
        <c:axId val="304978176"/>
      </c:barChart>
      <c:catAx>
        <c:axId val="3049629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978176"/>
        <c:crosses val="autoZero"/>
        <c:auto val="1"/>
        <c:lblAlgn val="ctr"/>
        <c:lblOffset val="100"/>
        <c:noMultiLvlLbl val="0"/>
      </c:catAx>
      <c:valAx>
        <c:axId val="30497817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49629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Demanda FBBAA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6835-4DE5-A164-BB591C51755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6835-4DE5-A164-BB591C51755B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6835-4DE5-A164-BB591C51755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ETSEAMN!$AO$13:$AO$15</c:f>
              <c:strCache>
                <c:ptCount val="3"/>
                <c:pt idx="0">
                  <c:v>Valencià 1a opció</c:v>
                </c:pt>
                <c:pt idx="1">
                  <c:v>Valencià 2a opció</c:v>
                </c:pt>
                <c:pt idx="2">
                  <c:v>Altres</c:v>
                </c:pt>
              </c:strCache>
            </c:strRef>
          </c:cat>
          <c:val>
            <c:numRef>
              <c:f>ETSEAMN!$AN$13:$AN$15</c:f>
              <c:numCache>
                <c:formatCode>0.0%</c:formatCode>
                <c:ptCount val="3"/>
                <c:pt idx="0">
                  <c:v>0.12193907930482682</c:v>
                </c:pt>
                <c:pt idx="1">
                  <c:v>0.3548900301440216</c:v>
                </c:pt>
                <c:pt idx="2">
                  <c:v>0.52317089055115151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835-4DE5-A164-BB591C51755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4721172353455819"/>
          <c:y val="0.82002260134149896"/>
          <c:w val="0.69446522309711278"/>
          <c:h val="0.115162583843686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 </a:t>
            </a:r>
            <a:r>
              <a:rPr lang="ca-ES" sz="11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</a:t>
            </a:r>
            <a:endParaRPr lang="ca-ES" sz="1100"/>
          </a:p>
          <a:p>
            <a:pPr algn="l">
              <a:defRPr sz="1100"/>
            </a:pPr>
            <a:r>
              <a:rPr lang="ca-ES" sz="1100" baseline="0"/>
              <a:t>Eng. Agroalimentària i Medi Rural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ETSEAMN!$X$6:$X$14</c:f>
              <c:numCache>
                <c:formatCode>0.0</c:formatCode>
                <c:ptCount val="9"/>
                <c:pt idx="0">
                  <c:v>23</c:v>
                </c:pt>
                <c:pt idx="1">
                  <c:v>24</c:v>
                </c:pt>
                <c:pt idx="2">
                  <c:v>22.27</c:v>
                </c:pt>
                <c:pt idx="3">
                  <c:v>22.71</c:v>
                </c:pt>
                <c:pt idx="4">
                  <c:v>20.97</c:v>
                </c:pt>
                <c:pt idx="5">
                  <c:v>19.079999999999998</c:v>
                </c:pt>
                <c:pt idx="6">
                  <c:v>15.82</c:v>
                </c:pt>
                <c:pt idx="7">
                  <c:v>15.33</c:v>
                </c:pt>
                <c:pt idx="8">
                  <c:v>12.3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06-41F7-ABC0-C1642FD04FA8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106-41F7-ABC0-C1642FD04FA8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106-41F7-ABC0-C1642FD04FA8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106-41F7-ABC0-C1642FD04FA8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106-41F7-ABC0-C1642FD04FA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ETSEAMN!$Y$6:$Y$14</c:f>
              <c:numCache>
                <c:formatCode>0.0</c:formatCode>
                <c:ptCount val="9"/>
                <c:pt idx="0">
                  <c:v>28</c:v>
                </c:pt>
                <c:pt idx="1">
                  <c:v>38</c:v>
                </c:pt>
                <c:pt idx="2">
                  <c:v>33</c:v>
                </c:pt>
                <c:pt idx="3">
                  <c:v>34.97</c:v>
                </c:pt>
                <c:pt idx="4">
                  <c:v>34.630000000000003</c:v>
                </c:pt>
                <c:pt idx="5">
                  <c:v>35.42</c:v>
                </c:pt>
                <c:pt idx="6">
                  <c:v>37.81</c:v>
                </c:pt>
                <c:pt idx="7">
                  <c:v>41.56</c:v>
                </c:pt>
                <c:pt idx="8">
                  <c:v>39.5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106-41F7-ABC0-C1642FD04FA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Agroaliment. i Medi Rural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96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ETSEAMN!$AB$5:$AB$14</c:f>
              <c:numCache>
                <c:formatCode>0</c:formatCode>
                <c:ptCount val="10"/>
                <c:pt idx="0">
                  <c:v>13</c:v>
                </c:pt>
                <c:pt idx="1">
                  <c:v>10</c:v>
                </c:pt>
                <c:pt idx="2">
                  <c:v>11</c:v>
                </c:pt>
                <c:pt idx="3">
                  <c:v>12</c:v>
                </c:pt>
                <c:pt idx="4">
                  <c:v>7</c:v>
                </c:pt>
                <c:pt idx="5">
                  <c:v>7</c:v>
                </c:pt>
                <c:pt idx="6">
                  <c:v>7</c:v>
                </c:pt>
                <c:pt idx="7">
                  <c:v>8</c:v>
                </c:pt>
                <c:pt idx="8" formatCode="0.0">
                  <c:v>7.05</c:v>
                </c:pt>
                <c:pt idx="9" formatCode="0.0">
                  <c:v>8.5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C82-4284-9503-763B9C70E0CA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 </a:t>
            </a:r>
            <a:r>
              <a:rPr lang="ca-ES" sz="11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</a:t>
            </a:r>
            <a:endParaRPr lang="ca-ES" sz="1100"/>
          </a:p>
          <a:p>
            <a:pPr algn="l">
              <a:defRPr sz="1100"/>
            </a:pPr>
            <a:r>
              <a:rPr lang="ca-ES" sz="1100" baseline="0"/>
              <a:t>Eng. Forestal i del Medi Rural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ETSEAMN!$X$27:$X$35</c:f>
              <c:numCache>
                <c:formatCode>0.0</c:formatCode>
                <c:ptCount val="9"/>
                <c:pt idx="0">
                  <c:v>23</c:v>
                </c:pt>
                <c:pt idx="1">
                  <c:v>24</c:v>
                </c:pt>
                <c:pt idx="2">
                  <c:v>22.27</c:v>
                </c:pt>
                <c:pt idx="3">
                  <c:v>22.71</c:v>
                </c:pt>
                <c:pt idx="4">
                  <c:v>20.97</c:v>
                </c:pt>
                <c:pt idx="5">
                  <c:v>19.079999999999998</c:v>
                </c:pt>
                <c:pt idx="6">
                  <c:v>19</c:v>
                </c:pt>
                <c:pt idx="7">
                  <c:v>17.05</c:v>
                </c:pt>
                <c:pt idx="8">
                  <c:v>14.6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90-43FC-A8E0-4875740F782A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890-43FC-A8E0-4875740F782A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890-43FC-A8E0-4875740F782A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90-43FC-A8E0-4875740F782A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90-43FC-A8E0-4875740F782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ETSEAMN!$Y$27:$Y$35</c:f>
              <c:numCache>
                <c:formatCode>0.0</c:formatCode>
                <c:ptCount val="9"/>
                <c:pt idx="0">
                  <c:v>28</c:v>
                </c:pt>
                <c:pt idx="1">
                  <c:v>38</c:v>
                </c:pt>
                <c:pt idx="2">
                  <c:v>33</c:v>
                </c:pt>
                <c:pt idx="3">
                  <c:v>34.97</c:v>
                </c:pt>
                <c:pt idx="4">
                  <c:v>34.630000000000003</c:v>
                </c:pt>
                <c:pt idx="5">
                  <c:v>35.42</c:v>
                </c:pt>
                <c:pt idx="6">
                  <c:v>45.77</c:v>
                </c:pt>
                <c:pt idx="7">
                  <c:v>37.4</c:v>
                </c:pt>
                <c:pt idx="8">
                  <c:v>40.299999999999997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890-43FC-A8E0-4875740F782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>
                <a:solidFill>
                  <a:sysClr val="windowText" lastClr="000000">
                    <a:lumMod val="65000"/>
                    <a:lumOff val="35000"/>
                  </a:sysClr>
                </a:solidFill>
              </a:defRPr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Forestal i del Medi Rural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96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ETSEAMN!$AB$26:$AB$35</c:f>
              <c:numCache>
                <c:formatCode>General</c:formatCode>
                <c:ptCount val="10"/>
                <c:pt idx="0">
                  <c:v>7</c:v>
                </c:pt>
                <c:pt idx="1">
                  <c:v>2</c:v>
                </c:pt>
                <c:pt idx="2">
                  <c:v>1</c:v>
                </c:pt>
                <c:pt idx="3">
                  <c:v>2</c:v>
                </c:pt>
                <c:pt idx="4">
                  <c:v>2</c:v>
                </c:pt>
                <c:pt idx="5">
                  <c:v>3</c:v>
                </c:pt>
                <c:pt idx="6">
                  <c:v>7</c:v>
                </c:pt>
                <c:pt idx="7">
                  <c:v>7</c:v>
                </c:pt>
                <c:pt idx="8" formatCode="0.0">
                  <c:v>2.71</c:v>
                </c:pt>
                <c:pt idx="9" formatCode="0.0">
                  <c:v>4.2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630-4176-885F-BA8BA85DF8ED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 </a:t>
            </a:r>
            <a:r>
              <a:rPr lang="ca-ES" sz="11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</a:t>
            </a:r>
            <a:endParaRPr lang="ca-ES" sz="1100"/>
          </a:p>
          <a:p>
            <a:pPr algn="l">
              <a:defRPr sz="1100"/>
            </a:pPr>
            <a:r>
              <a:rPr lang="ca-ES" sz="1100" baseline="0"/>
              <a:t>Biotecnologia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ETSEAMN!$X$48:$X$56</c:f>
              <c:numCache>
                <c:formatCode>0.0</c:formatCode>
                <c:ptCount val="9"/>
                <c:pt idx="0">
                  <c:v>13</c:v>
                </c:pt>
                <c:pt idx="1">
                  <c:v>15</c:v>
                </c:pt>
                <c:pt idx="2">
                  <c:v>13.53</c:v>
                </c:pt>
                <c:pt idx="3">
                  <c:v>13.22</c:v>
                </c:pt>
                <c:pt idx="4">
                  <c:v>11.74</c:v>
                </c:pt>
                <c:pt idx="5">
                  <c:v>10.32</c:v>
                </c:pt>
                <c:pt idx="6">
                  <c:v>10.119999999999999</c:v>
                </c:pt>
                <c:pt idx="7">
                  <c:v>9.24</c:v>
                </c:pt>
                <c:pt idx="8">
                  <c:v>8.3000000000000007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AC-4D1A-BE04-FE3BFB2DE867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CAC-4D1A-BE04-FE3BFB2DE867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CAC-4D1A-BE04-FE3BFB2DE867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CAC-4D1A-BE04-FE3BFB2DE867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CAC-4D1A-BE04-FE3BFB2DE86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ETSEAMN!$Y$48:$Y$56</c:f>
              <c:numCache>
                <c:formatCode>0.0</c:formatCode>
                <c:ptCount val="9"/>
                <c:pt idx="0">
                  <c:v>13</c:v>
                </c:pt>
                <c:pt idx="1">
                  <c:v>18</c:v>
                </c:pt>
                <c:pt idx="2">
                  <c:v>16.059999999999999</c:v>
                </c:pt>
                <c:pt idx="3">
                  <c:v>17.07</c:v>
                </c:pt>
                <c:pt idx="4">
                  <c:v>16.45</c:v>
                </c:pt>
                <c:pt idx="5">
                  <c:v>19.3</c:v>
                </c:pt>
                <c:pt idx="6">
                  <c:v>16.5</c:v>
                </c:pt>
                <c:pt idx="7">
                  <c:v>20.99</c:v>
                </c:pt>
                <c:pt idx="8">
                  <c:v>23.9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CAC-4D1A-BE04-FE3BFB2DE86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>
                <a:solidFill>
                  <a:sysClr val="windowText" lastClr="000000">
                    <a:lumMod val="65000"/>
                    <a:lumOff val="35000"/>
                  </a:sysClr>
                </a:solidFill>
              </a:defRPr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Biotecnologia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96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ETSEAMN!$AB$47:$AB$56</c:f>
              <c:numCache>
                <c:formatCode>General</c:formatCode>
                <c:ptCount val="10"/>
                <c:pt idx="0">
                  <c:v>2</c:v>
                </c:pt>
                <c:pt idx="1">
                  <c:v>1</c:v>
                </c:pt>
                <c:pt idx="2">
                  <c:v>4</c:v>
                </c:pt>
                <c:pt idx="3">
                  <c:v>8</c:v>
                </c:pt>
                <c:pt idx="4">
                  <c:v>6</c:v>
                </c:pt>
                <c:pt idx="5">
                  <c:v>6</c:v>
                </c:pt>
                <c:pt idx="6">
                  <c:v>7</c:v>
                </c:pt>
                <c:pt idx="7">
                  <c:v>6</c:v>
                </c:pt>
                <c:pt idx="8" formatCode="0.0">
                  <c:v>10.119999999999999</c:v>
                </c:pt>
                <c:pt idx="9" formatCode="0.0">
                  <c:v>8.1999999999999993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17F-4672-8A83-4EF4FBEDCEB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 </a:t>
            </a:r>
            <a:r>
              <a:rPr lang="ca-ES" sz="11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</a:t>
            </a:r>
            <a:endParaRPr lang="ca-ES" sz="1100"/>
          </a:p>
          <a:p>
            <a:pPr algn="l">
              <a:defRPr sz="1100"/>
            </a:pPr>
            <a:r>
              <a:rPr lang="ca-ES" sz="1100" baseline="0"/>
              <a:t>Ciència i Tecn. Aliments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ETSEAMN!$X$69:$X$77</c:f>
              <c:numCache>
                <c:formatCode>0.0</c:formatCode>
                <c:ptCount val="9"/>
                <c:pt idx="0">
                  <c:v>22</c:v>
                </c:pt>
                <c:pt idx="1">
                  <c:v>23</c:v>
                </c:pt>
                <c:pt idx="2">
                  <c:v>16.75</c:v>
                </c:pt>
                <c:pt idx="3">
                  <c:v>15.52</c:v>
                </c:pt>
                <c:pt idx="4">
                  <c:v>16.73</c:v>
                </c:pt>
                <c:pt idx="5">
                  <c:v>14.52</c:v>
                </c:pt>
                <c:pt idx="6">
                  <c:v>15.58</c:v>
                </c:pt>
                <c:pt idx="7">
                  <c:v>18.72</c:v>
                </c:pt>
                <c:pt idx="8">
                  <c:v>14.1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AB-4B6A-A938-5E7E749A00F4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AB-4B6A-A938-5E7E749A00F4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DAB-4B6A-A938-5E7E749A00F4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DAB-4B6A-A938-5E7E749A00F4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DAB-4B6A-A938-5E7E749A00F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ETSEAMN!$Y$69:$Y$77</c:f>
              <c:numCache>
                <c:formatCode>0.0</c:formatCode>
                <c:ptCount val="9"/>
                <c:pt idx="0">
                  <c:v>23</c:v>
                </c:pt>
                <c:pt idx="1">
                  <c:v>33</c:v>
                </c:pt>
                <c:pt idx="2">
                  <c:v>40.56</c:v>
                </c:pt>
                <c:pt idx="3">
                  <c:v>39.020000000000003</c:v>
                </c:pt>
                <c:pt idx="4">
                  <c:v>39.380000000000003</c:v>
                </c:pt>
                <c:pt idx="5">
                  <c:v>39.81</c:v>
                </c:pt>
                <c:pt idx="6">
                  <c:v>39.32</c:v>
                </c:pt>
                <c:pt idx="7">
                  <c:v>42.9</c:v>
                </c:pt>
                <c:pt idx="8">
                  <c:v>42.8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DAB-4B6A-A938-5E7E749A00F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>
                <a:solidFill>
                  <a:sysClr val="windowText" lastClr="000000">
                    <a:lumMod val="65000"/>
                    <a:lumOff val="35000"/>
                  </a:sysClr>
                </a:solidFill>
              </a:defRPr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Ciència i Tecn. Aliments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96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ETSEAMN!$AB$68:$AB$77</c:f>
              <c:numCache>
                <c:formatCode>General</c:formatCode>
                <c:ptCount val="10"/>
                <c:pt idx="0">
                  <c:v>6</c:v>
                </c:pt>
                <c:pt idx="1">
                  <c:v>5</c:v>
                </c:pt>
                <c:pt idx="2">
                  <c:v>6</c:v>
                </c:pt>
                <c:pt idx="3">
                  <c:v>6</c:v>
                </c:pt>
                <c:pt idx="4">
                  <c:v>7</c:v>
                </c:pt>
                <c:pt idx="5">
                  <c:v>6</c:v>
                </c:pt>
                <c:pt idx="6">
                  <c:v>7</c:v>
                </c:pt>
                <c:pt idx="7">
                  <c:v>7</c:v>
                </c:pt>
                <c:pt idx="8" formatCode="0.0">
                  <c:v>6.43</c:v>
                </c:pt>
                <c:pt idx="9" formatCode="0.0">
                  <c:v>6.7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5C5-4EFD-B453-72D079ED9808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</a:t>
            </a:r>
            <a:r>
              <a:rPr lang="ca-ES" sz="1200" baseline="0"/>
              <a:t> 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ENG. GEOMÀTICA I TOPOGRÀFICA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ETSEAMN!$T$96:$T$98</c:f>
              <c:numCache>
                <c:formatCode>0.0%</c:formatCode>
                <c:ptCount val="3"/>
                <c:pt idx="0">
                  <c:v>0</c:v>
                </c:pt>
                <c:pt idx="1">
                  <c:v>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CE-4A14-8301-2A416B1DF67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3280128"/>
        <c:axId val="303282816"/>
      </c:barChart>
      <c:catAx>
        <c:axId val="3032801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3282816"/>
        <c:crosses val="autoZero"/>
        <c:auto val="1"/>
        <c:lblAlgn val="ctr"/>
        <c:lblOffset val="100"/>
        <c:noMultiLvlLbl val="0"/>
      </c:catAx>
      <c:valAx>
        <c:axId val="30328281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32801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GEOMÀTICA I TOPOGRÀFICA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ETSEAMN!$K$5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(ETSEAMN!$O$96,ETSEAMN!$O$93)</c:f>
              <c:numCache>
                <c:formatCode>0.0%</c:formatCode>
                <c:ptCount val="2"/>
                <c:pt idx="0">
                  <c:v>0.15662650602409639</c:v>
                </c:pt>
                <c:pt idx="1">
                  <c:v>0.36947791164658633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11-439D-B264-8A87B86418D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3298432"/>
        <c:axId val="304071424"/>
      </c:barChart>
      <c:catAx>
        <c:axId val="3032984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4071424"/>
        <c:crosses val="autoZero"/>
        <c:auto val="1"/>
        <c:lblAlgn val="ctr"/>
        <c:lblOffset val="100"/>
        <c:noMultiLvlLbl val="0"/>
      </c:catAx>
      <c:valAx>
        <c:axId val="30407142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3298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Eng. Geomàtica i Topogràfica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ETSGCT!$X$5:$X$13</c:f>
              <c:numCache>
                <c:formatCode>0.0</c:formatCode>
                <c:ptCount val="9"/>
                <c:pt idx="0">
                  <c:v>13</c:v>
                </c:pt>
                <c:pt idx="1">
                  <c:v>13</c:v>
                </c:pt>
                <c:pt idx="2">
                  <c:v>14.64</c:v>
                </c:pt>
                <c:pt idx="3">
                  <c:v>6.74</c:v>
                </c:pt>
                <c:pt idx="4">
                  <c:v>8.18</c:v>
                </c:pt>
                <c:pt idx="5">
                  <c:v>7.25</c:v>
                </c:pt>
                <c:pt idx="6">
                  <c:v>5.05</c:v>
                </c:pt>
                <c:pt idx="7">
                  <c:v>3.21</c:v>
                </c:pt>
                <c:pt idx="8">
                  <c:v>4.8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F5-47C9-93EF-139EE5B2A858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FF5-47C9-93EF-139EE5B2A858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FF5-47C9-93EF-139EE5B2A858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FF5-47C9-93EF-139EE5B2A858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FF5-47C9-93EF-139EE5B2A8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ETSGCT!$Y$5:$Y$13</c:f>
              <c:numCache>
                <c:formatCode>0.0</c:formatCode>
                <c:ptCount val="9"/>
                <c:pt idx="0">
                  <c:v>25</c:v>
                </c:pt>
                <c:pt idx="1">
                  <c:v>39</c:v>
                </c:pt>
                <c:pt idx="2">
                  <c:v>36.54</c:v>
                </c:pt>
                <c:pt idx="3">
                  <c:v>38.78</c:v>
                </c:pt>
                <c:pt idx="4">
                  <c:v>36.409999999999997</c:v>
                </c:pt>
                <c:pt idx="5">
                  <c:v>36.47</c:v>
                </c:pt>
                <c:pt idx="6">
                  <c:v>31.81</c:v>
                </c:pt>
                <c:pt idx="7">
                  <c:v>31.58</c:v>
                </c:pt>
                <c:pt idx="8">
                  <c:v>35.4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FF5-47C9-93EF-139EE5B2A85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Geomàtica i Topogràfica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ETSGCT!$AB$4:$AB$13</c:f>
              <c:numCache>
                <c:formatCode>General</c:formatCode>
                <c:ptCount val="10"/>
                <c:pt idx="0">
                  <c:v>0</c:v>
                </c:pt>
                <c:pt idx="1">
                  <c:v>5</c:v>
                </c:pt>
                <c:pt idx="2">
                  <c:v>4</c:v>
                </c:pt>
                <c:pt idx="3">
                  <c:v>1</c:v>
                </c:pt>
                <c:pt idx="4">
                  <c:v>3</c:v>
                </c:pt>
                <c:pt idx="5">
                  <c:v>5</c:v>
                </c:pt>
                <c:pt idx="6">
                  <c:v>2</c:v>
                </c:pt>
                <c:pt idx="7">
                  <c:v>0</c:v>
                </c:pt>
                <c:pt idx="8">
                  <c:v>7.1</c:v>
                </c:pt>
                <c:pt idx="9" formatCode="0.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69-4D69-A656-27F21CEDEEF1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050"/>
              <a:t>Grau en eng. tecnologies</a:t>
            </a:r>
            <a:r>
              <a:rPr lang="ca-ES" sz="1050" baseline="0"/>
              <a:t> i serveis de telecom.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ETSET!$T$11:$T$13</c:f>
              <c:numCache>
                <c:formatCode>0.0%</c:formatCode>
                <c:ptCount val="3"/>
                <c:pt idx="0">
                  <c:v>1.4934188322645967E-2</c:v>
                </c:pt>
                <c:pt idx="1">
                  <c:v>0.98101586230172122</c:v>
                </c:pt>
                <c:pt idx="2">
                  <c:v>4.0499493756328041E-3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3E-46F8-B37D-BD97FF532007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3423872"/>
        <c:axId val="303426560"/>
      </c:barChart>
      <c:catAx>
        <c:axId val="3034238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3426560"/>
        <c:crosses val="autoZero"/>
        <c:auto val="1"/>
        <c:lblAlgn val="ctr"/>
        <c:lblOffset val="100"/>
        <c:noMultiLvlLbl val="0"/>
      </c:catAx>
      <c:valAx>
        <c:axId val="30342656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34238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05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tecnologies i serveis de telecom</a:t>
            </a: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.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ETSEAMN!$K$5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(ETSET!$O$11,ETSET!$O$8)</c:f>
              <c:numCache>
                <c:formatCode>0.0%</c:formatCode>
                <c:ptCount val="2"/>
                <c:pt idx="0">
                  <c:v>6.9100001866054611E-2</c:v>
                </c:pt>
                <c:pt idx="1">
                  <c:v>0.2911045177181884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70-48D3-800A-5313666A84D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5084672"/>
        <c:axId val="305104000"/>
      </c:barChart>
      <c:catAx>
        <c:axId val="30508467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5104000"/>
        <c:crosses val="autoZero"/>
        <c:auto val="1"/>
        <c:lblAlgn val="ctr"/>
        <c:lblOffset val="100"/>
        <c:noMultiLvlLbl val="0"/>
      </c:catAx>
      <c:valAx>
        <c:axId val="30510400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50846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050"/>
              <a:t>Grau en TECNOLOGIA</a:t>
            </a:r>
            <a:r>
              <a:rPr lang="ca-ES" sz="1050" baseline="0"/>
              <a:t> DIGITAL I MULTIMEDIA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ETSET!$T$32:$T$34</c:f>
              <c:numCache>
                <c:formatCode>0.0%</c:formatCode>
                <c:ptCount val="3"/>
                <c:pt idx="0">
                  <c:v>0</c:v>
                </c:pt>
                <c:pt idx="1">
                  <c:v>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98-48CC-857E-60A68576338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3452544"/>
        <c:axId val="303455232"/>
      </c:barChart>
      <c:catAx>
        <c:axId val="3034525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3455232"/>
        <c:crosses val="autoZero"/>
        <c:auto val="1"/>
        <c:lblAlgn val="ctr"/>
        <c:lblOffset val="100"/>
        <c:noMultiLvlLbl val="0"/>
      </c:catAx>
      <c:valAx>
        <c:axId val="30345523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34525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05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TECNOLOGIA DIGITAL I MULTIMEDIA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ETSEAMN!$K$5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(ETSET!$O$32,ETSET!$O$29)</c:f>
              <c:numCache>
                <c:formatCode>0.0%</c:formatCode>
                <c:ptCount val="2"/>
                <c:pt idx="0">
                  <c:v>8.6510791366906481E-2</c:v>
                </c:pt>
                <c:pt idx="1">
                  <c:v>0.37691846522781774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22-4C31-9407-C828BF393E2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3487232"/>
        <c:axId val="305403008"/>
      </c:barChart>
      <c:catAx>
        <c:axId val="3034872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5403008"/>
        <c:crosses val="autoZero"/>
        <c:auto val="1"/>
        <c:lblAlgn val="ctr"/>
        <c:lblOffset val="100"/>
        <c:noMultiLvlLbl val="0"/>
      </c:catAx>
      <c:valAx>
        <c:axId val="30540300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34872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MATEMÀTIQUES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ETSET!$T$53:$T$55</c:f>
              <c:numCache>
                <c:formatCode>0.0%</c:formatCode>
                <c:ptCount val="3"/>
                <c:pt idx="0">
                  <c:v>0</c:v>
                </c:pt>
                <c:pt idx="1">
                  <c:v>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99-4B85-AABF-A3D63340310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5422720"/>
        <c:axId val="305425408"/>
      </c:barChart>
      <c:catAx>
        <c:axId val="3054227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5425408"/>
        <c:crosses val="autoZero"/>
        <c:auto val="1"/>
        <c:lblAlgn val="ctr"/>
        <c:lblOffset val="100"/>
        <c:noMultiLvlLbl val="0"/>
      </c:catAx>
      <c:valAx>
        <c:axId val="30542540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54227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MATEMÀTIQUES </a:t>
            </a:r>
            <a:r>
              <a:rPr lang="ca-ES" sz="1200" b="0" baseline="0"/>
              <a:t>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ETSEAMN!$K$5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(ETSET!$O$53,ETSET!$O$50)</c:f>
              <c:numCache>
                <c:formatCode>0.0%</c:formatCode>
                <c:ptCount val="2"/>
                <c:pt idx="0">
                  <c:v>6.1849357011635027E-2</c:v>
                </c:pt>
                <c:pt idx="1">
                  <c:v>0.20146968769136558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0A-43C2-A3F0-E9E50289C9E2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5535232"/>
        <c:axId val="305538176"/>
      </c:barChart>
      <c:catAx>
        <c:axId val="30553523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5538176"/>
        <c:crosses val="autoZero"/>
        <c:auto val="1"/>
        <c:lblAlgn val="ctr"/>
        <c:lblOffset val="100"/>
        <c:noMultiLvlLbl val="0"/>
      </c:catAx>
      <c:valAx>
        <c:axId val="30553817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55352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ENG. FÍSICA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ETSET!$T$74:$T$76</c:f>
              <c:numCache>
                <c:formatCode>0.0%</c:formatCode>
                <c:ptCount val="3"/>
                <c:pt idx="0">
                  <c:v>0</c:v>
                </c:pt>
                <c:pt idx="1">
                  <c:v>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E18-4F22-8885-2F8CA8C6231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5570176"/>
        <c:axId val="305572864"/>
      </c:barChart>
      <c:catAx>
        <c:axId val="3055701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5572864"/>
        <c:crosses val="autoZero"/>
        <c:auto val="1"/>
        <c:lblAlgn val="ctr"/>
        <c:lblOffset val="100"/>
        <c:noMultiLvlLbl val="0"/>
      </c:catAx>
      <c:valAx>
        <c:axId val="30557286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55701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FÍSICA </a:t>
            </a:r>
            <a:r>
              <a:rPr lang="ca-ES" sz="1200" b="0" baseline="0"/>
              <a:t>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ETSEAMN!$K$5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(ETSET!$O$74,ETSET!$O$71)</c:f>
              <c:numCache>
                <c:formatCode>0.0%</c:formatCode>
                <c:ptCount val="2"/>
                <c:pt idx="0">
                  <c:v>9.7910978474823787E-2</c:v>
                </c:pt>
                <c:pt idx="1">
                  <c:v>0.24433297352212838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F5-42B9-A4B7-0701AF58F3A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5613056"/>
        <c:axId val="305620096"/>
      </c:barChart>
      <c:catAx>
        <c:axId val="3056130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5620096"/>
        <c:crosses val="autoZero"/>
        <c:auto val="1"/>
        <c:lblAlgn val="ctr"/>
        <c:lblOffset val="100"/>
        <c:noMultiLvlLbl val="0"/>
      </c:catAx>
      <c:valAx>
        <c:axId val="30562009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561305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MÀSTER HAB. en ENG. TELECOMUNICACIONS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ETSET!$T$95:$T$97</c:f>
              <c:numCache>
                <c:formatCode>0.0%</c:formatCode>
                <c:ptCount val="3"/>
                <c:pt idx="0">
                  <c:v>0.26602282704126429</c:v>
                </c:pt>
                <c:pt idx="1">
                  <c:v>0.73397717295873577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4D3-4A43-B905-AA89CE0A816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5652096"/>
        <c:axId val="305654784"/>
      </c:barChart>
      <c:catAx>
        <c:axId val="305652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5654784"/>
        <c:crosses val="autoZero"/>
        <c:auto val="1"/>
        <c:lblAlgn val="ctr"/>
        <c:lblOffset val="100"/>
        <c:noMultiLvlLbl val="0"/>
      </c:catAx>
      <c:valAx>
        <c:axId val="30565478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56520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MÀSTER HAB. en ENG. TELECOMUNICACIONS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ETSEAMN!$K$5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(ETSET!$O$95,ETSET!$O$92)</c:f>
              <c:numCache>
                <c:formatCode>0.0%</c:formatCode>
                <c:ptCount val="2"/>
                <c:pt idx="0">
                  <c:v>6.7703568161024699E-2</c:v>
                </c:pt>
                <c:pt idx="1">
                  <c:v>0.24428179322964319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4A-4B75-979C-F3ED27E607F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5662208"/>
        <c:axId val="305702016"/>
      </c:barChart>
      <c:catAx>
        <c:axId val="3056622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5702016"/>
        <c:crosses val="autoZero"/>
        <c:auto val="1"/>
        <c:lblAlgn val="ctr"/>
        <c:lblOffset val="100"/>
        <c:noMultiLvlLbl val="0"/>
      </c:catAx>
      <c:valAx>
        <c:axId val="30570201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5662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 </a:t>
            </a:r>
            <a:r>
              <a:rPr lang="ca-ES" sz="11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</a:t>
            </a:r>
            <a:endParaRPr lang="ca-ES" sz="1100"/>
          </a:p>
          <a:p>
            <a:pPr algn="l">
              <a:defRPr sz="1100"/>
            </a:pPr>
            <a:r>
              <a:rPr lang="ca-ES" sz="1100" baseline="0"/>
              <a:t>Eng. Tecnologies i Serveis de Telecom.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ETSET!$X$5:$X$13</c:f>
              <c:numCache>
                <c:formatCode>0.0</c:formatCode>
                <c:ptCount val="9"/>
                <c:pt idx="0">
                  <c:v>11</c:v>
                </c:pt>
                <c:pt idx="1">
                  <c:v>12</c:v>
                </c:pt>
                <c:pt idx="2">
                  <c:v>9.7100000000000009</c:v>
                </c:pt>
                <c:pt idx="3">
                  <c:v>8.77</c:v>
                </c:pt>
                <c:pt idx="4">
                  <c:v>7.73</c:v>
                </c:pt>
                <c:pt idx="5">
                  <c:v>6.68</c:v>
                </c:pt>
                <c:pt idx="6">
                  <c:v>6.58</c:v>
                </c:pt>
                <c:pt idx="7">
                  <c:v>6.83</c:v>
                </c:pt>
                <c:pt idx="8">
                  <c:v>6.9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38-4657-AF75-4F4852EC3BBE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938-4657-AF75-4F4852EC3BBE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938-4657-AF75-4F4852EC3BBE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938-4657-AF75-4F4852EC3BBE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938-4657-AF75-4F4852EC3BB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ETSET!$Y$5:$Y$13</c:f>
              <c:numCache>
                <c:formatCode>0.0</c:formatCode>
                <c:ptCount val="9"/>
                <c:pt idx="0">
                  <c:v>18</c:v>
                </c:pt>
                <c:pt idx="1">
                  <c:v>26</c:v>
                </c:pt>
                <c:pt idx="2">
                  <c:v>24.52</c:v>
                </c:pt>
                <c:pt idx="3">
                  <c:v>25.1</c:v>
                </c:pt>
                <c:pt idx="4">
                  <c:v>26.69</c:v>
                </c:pt>
                <c:pt idx="5">
                  <c:v>24.83</c:v>
                </c:pt>
                <c:pt idx="6">
                  <c:v>26.46</c:v>
                </c:pt>
                <c:pt idx="7">
                  <c:v>28.57</c:v>
                </c:pt>
                <c:pt idx="8">
                  <c:v>29.1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938-4657-AF75-4F4852EC3BB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Eng. Tecnologies i Serveis de Telecom.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96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ETSET!$AB$4:$AB$13</c:f>
              <c:numCache>
                <c:formatCode>General</c:formatCode>
                <c:ptCount val="10"/>
                <c:pt idx="0">
                  <c:v>1</c:v>
                </c:pt>
                <c:pt idx="1">
                  <c:v>2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 formatCode="0.0">
                  <c:v>0.8</c:v>
                </c:pt>
                <c:pt idx="9" formatCode="0.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4C3-4245-AA22-CB4ACDF664E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 </a:t>
            </a:r>
            <a:r>
              <a:rPr lang="ca-ES" sz="11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</a:t>
            </a:r>
            <a:endParaRPr lang="ca-ES" sz="1100"/>
          </a:p>
          <a:p>
            <a:pPr algn="l">
              <a:defRPr sz="1100"/>
            </a:pPr>
            <a:r>
              <a:rPr lang="ca-ES" sz="1100" baseline="0"/>
              <a:t>Tecnologia Digital i Multimedia 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ETSET!$X$29:$X$34</c:f>
              <c:numCache>
                <c:formatCode>0.0</c:formatCode>
                <c:ptCount val="6"/>
                <c:pt idx="0">
                  <c:v>20.51</c:v>
                </c:pt>
                <c:pt idx="1">
                  <c:v>13.68</c:v>
                </c:pt>
                <c:pt idx="2">
                  <c:v>9.2100000000000009</c:v>
                </c:pt>
                <c:pt idx="3">
                  <c:v>8.14</c:v>
                </c:pt>
                <c:pt idx="4">
                  <c:v>8.8000000000000007</c:v>
                </c:pt>
                <c:pt idx="5">
                  <c:v>8.6999999999999993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D1-4FE3-BE09-6F6831814D89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D1-4FE3-BE09-6F6831814D89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D1-4FE3-BE09-6F6831814D89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D1-4FE3-BE09-6F6831814D89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D1-4FE3-BE09-6F6831814D8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ETSET!$Y$29:$Y$34</c:f>
              <c:numCache>
                <c:formatCode>0.0</c:formatCode>
                <c:ptCount val="6"/>
                <c:pt idx="0">
                  <c:v>29.49</c:v>
                </c:pt>
                <c:pt idx="1">
                  <c:v>31.47</c:v>
                </c:pt>
                <c:pt idx="2">
                  <c:v>32.270000000000003</c:v>
                </c:pt>
                <c:pt idx="3">
                  <c:v>30.41</c:v>
                </c:pt>
                <c:pt idx="4">
                  <c:v>36.21</c:v>
                </c:pt>
                <c:pt idx="5">
                  <c:v>37.700000000000003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FD1-4FE3-BE09-6F6831814D8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>
                <a:solidFill>
                  <a:sysClr val="windowText" lastClr="000000">
                    <a:lumMod val="65000"/>
                    <a:lumOff val="35000"/>
                  </a:sysClr>
                </a:solidFill>
              </a:defRPr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 Tecnologia Digital i Multimedia 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96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ETSET!$AB$25:$AB$34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 formatCode="0">
                  <c:v>0</c:v>
                </c:pt>
                <c:pt idx="9" formatCode="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2B0-48F6-A560-BDEBF4264FC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Grau en</a:t>
            </a:r>
            <a:r>
              <a:rPr lang="ca-ES" sz="1100" baseline="0"/>
              <a:t> ADM. i DIRECCIÓ D'EMPRESES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FADE!$Q$31:$Q$33</c:f>
              <c:numCache>
                <c:formatCode>0.0%</c:formatCode>
                <c:ptCount val="3"/>
                <c:pt idx="0">
                  <c:v>0.16900000000000001</c:v>
                </c:pt>
                <c:pt idx="1">
                  <c:v>0.73799999999999999</c:v>
                </c:pt>
                <c:pt idx="2">
                  <c:v>9.2999999999999999E-2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49-4D88-AAA5-84C5D0ACFE3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5193728"/>
        <c:axId val="305196416"/>
      </c:barChart>
      <c:catAx>
        <c:axId val="30519372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5196416"/>
        <c:crosses val="autoZero"/>
        <c:auto val="1"/>
        <c:lblAlgn val="ctr"/>
        <c:lblOffset val="100"/>
        <c:noMultiLvlLbl val="0"/>
      </c:catAx>
      <c:valAx>
        <c:axId val="30519641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51937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ADM. i DIRECCIÓ D'EMPRESES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FADE!$R$26:$R$27</c:f>
              <c:strCache>
                <c:ptCount val="2"/>
                <c:pt idx="0">
                  <c:v>4,7%</c:v>
                </c:pt>
                <c:pt idx="1">
                  <c:v>30,3%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FADE!$R$26:$R$27</c:f>
              <c:numCache>
                <c:formatCode>0.0%</c:formatCode>
                <c:ptCount val="2"/>
                <c:pt idx="0">
                  <c:v>4.7172125116499611E-2</c:v>
                </c:pt>
                <c:pt idx="1">
                  <c:v>0.3034712797789369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D2-4667-BB08-9A38A6B243A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5744896"/>
        <c:axId val="305780608"/>
      </c:barChart>
      <c:catAx>
        <c:axId val="3057448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5780608"/>
        <c:crosses val="autoZero"/>
        <c:auto val="1"/>
        <c:lblAlgn val="ctr"/>
        <c:lblOffset val="100"/>
        <c:noMultiLvlLbl val="0"/>
      </c:catAx>
      <c:valAx>
        <c:axId val="30578060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57448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GESTIÓ I ADM. PÚBLICA</a:t>
            </a:r>
            <a:r>
              <a:rPr lang="ca-ES" sz="1200" baseline="0"/>
              <a:t>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FADE!$Q$10:$Q$12</c:f>
              <c:numCache>
                <c:formatCode>0.0%</c:formatCode>
                <c:ptCount val="3"/>
                <c:pt idx="0">
                  <c:v>4.4999999999999998E-2</c:v>
                </c:pt>
                <c:pt idx="1">
                  <c:v>0.95499999999999996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D0-4CD7-83E6-5FB81F4FF8B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5288320"/>
        <c:axId val="305295360"/>
      </c:barChart>
      <c:catAx>
        <c:axId val="3052883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5295360"/>
        <c:crosses val="autoZero"/>
        <c:auto val="1"/>
        <c:lblAlgn val="ctr"/>
        <c:lblOffset val="100"/>
        <c:noMultiLvlLbl val="0"/>
      </c:catAx>
      <c:valAx>
        <c:axId val="30529536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52883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GESTIÓ I ADM. PÚBLICA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FADE!$O$2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FADE!$R$5:$R$6</c:f>
              <c:numCache>
                <c:formatCode>0.0%</c:formatCode>
                <c:ptCount val="2"/>
                <c:pt idx="0">
                  <c:v>8.3370092633436255E-2</c:v>
                </c:pt>
                <c:pt idx="1">
                  <c:v>0.46329321318293532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5B-4CF5-927C-6144D9297AF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5314816"/>
        <c:axId val="305317760"/>
      </c:barChart>
      <c:catAx>
        <c:axId val="3053148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5317760"/>
        <c:crosses val="autoZero"/>
        <c:auto val="1"/>
        <c:lblAlgn val="ctr"/>
        <c:lblOffset val="100"/>
        <c:noMultiLvlLbl val="0"/>
      </c:catAx>
      <c:valAx>
        <c:axId val="30531776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531481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Demanda FADE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BEA8-4706-ACD7-EB3018BAF41F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BEA8-4706-ACD7-EB3018BAF41F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BEA8-4706-ACD7-EB3018BAF41F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FADE!$AO$13:$AO$15</c:f>
              <c:strCache>
                <c:ptCount val="3"/>
                <c:pt idx="0">
                  <c:v>Valencià 1a opció</c:v>
                </c:pt>
                <c:pt idx="1">
                  <c:v>Valencià 2a opció</c:v>
                </c:pt>
                <c:pt idx="2">
                  <c:v>Altres</c:v>
                </c:pt>
              </c:strCache>
            </c:strRef>
          </c:cat>
          <c:val>
            <c:numRef>
              <c:f>FADE!$AN$13:$AN$15</c:f>
              <c:numCache>
                <c:formatCode>0.0%</c:formatCode>
                <c:ptCount val="3"/>
                <c:pt idx="0">
                  <c:v>5.322340187953814E-2</c:v>
                </c:pt>
                <c:pt idx="1">
                  <c:v>0.32122357088104109</c:v>
                </c:pt>
                <c:pt idx="2">
                  <c:v>0.62555302723942086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31-4BBE-A2A5-BD8E476940E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Administració Pública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FADE!$U$4:$U$12</c:f>
              <c:numCache>
                <c:formatCode>0.0</c:formatCode>
                <c:ptCount val="9"/>
                <c:pt idx="0">
                  <c:v>12</c:v>
                </c:pt>
                <c:pt idx="1">
                  <c:v>16</c:v>
                </c:pt>
                <c:pt idx="2">
                  <c:v>15.81</c:v>
                </c:pt>
                <c:pt idx="3">
                  <c:v>13.43</c:v>
                </c:pt>
                <c:pt idx="4">
                  <c:v>12.9</c:v>
                </c:pt>
                <c:pt idx="5">
                  <c:v>12.94</c:v>
                </c:pt>
                <c:pt idx="6">
                  <c:v>12.48</c:v>
                </c:pt>
                <c:pt idx="7">
                  <c:v>10.36</c:v>
                </c:pt>
                <c:pt idx="8">
                  <c:v>8.3000000000000007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F6-4762-9A0C-FD32D7308704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F6-4762-9A0C-FD32D7308704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9F6-4762-9A0C-FD32D7308704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F6-4762-9A0C-FD32D7308704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9F6-4762-9A0C-FD32D73087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FADE!$V$4:$V$12</c:f>
              <c:numCache>
                <c:formatCode>0.0</c:formatCode>
                <c:ptCount val="9"/>
                <c:pt idx="0">
                  <c:v>40</c:v>
                </c:pt>
                <c:pt idx="1">
                  <c:v>53</c:v>
                </c:pt>
                <c:pt idx="2">
                  <c:v>54.05</c:v>
                </c:pt>
                <c:pt idx="3">
                  <c:v>49.43</c:v>
                </c:pt>
                <c:pt idx="4">
                  <c:v>49.77</c:v>
                </c:pt>
                <c:pt idx="5">
                  <c:v>55.08</c:v>
                </c:pt>
                <c:pt idx="6">
                  <c:v>50.79</c:v>
                </c:pt>
                <c:pt idx="7">
                  <c:v>49.26</c:v>
                </c:pt>
                <c:pt idx="8">
                  <c:v>46.3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9F6-4762-9A0C-FD32D7308704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Administració Pública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96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FADE!$Y$3:$Y$12</c:f>
              <c:numCache>
                <c:formatCode>General</c:formatCode>
                <c:ptCount val="10"/>
                <c:pt idx="0">
                  <c:v>2</c:v>
                </c:pt>
                <c:pt idx="1">
                  <c:v>0</c:v>
                </c:pt>
                <c:pt idx="2">
                  <c:v>3</c:v>
                </c:pt>
                <c:pt idx="3">
                  <c:v>6</c:v>
                </c:pt>
                <c:pt idx="4">
                  <c:v>4</c:v>
                </c:pt>
                <c:pt idx="5">
                  <c:v>3</c:v>
                </c:pt>
                <c:pt idx="6">
                  <c:v>3</c:v>
                </c:pt>
                <c:pt idx="7">
                  <c:v>0</c:v>
                </c:pt>
                <c:pt idx="8">
                  <c:v>0</c:v>
                </c:pt>
                <c:pt idx="9" formatCode="0.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CD-4C4E-B754-7C7319C3013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  <a:r>
              <a:rPr lang="ca-ES" sz="1100" baseline="0"/>
              <a:t> </a:t>
            </a:r>
            <a:r>
              <a:rPr lang="ca-ES" sz="11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</a:t>
            </a:r>
            <a:r>
              <a:rPr lang="ca-ES" sz="1100" baseline="0"/>
              <a:t> en </a:t>
            </a:r>
          </a:p>
          <a:p>
            <a:pPr algn="l">
              <a:defRPr sz="1100"/>
            </a:pPr>
            <a:r>
              <a:rPr lang="ca-ES" sz="1100" baseline="0"/>
              <a:t>Administració i Direcció d'Empreses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FADE!$U$25:$U$33</c:f>
              <c:numCache>
                <c:formatCode>0.0</c:formatCode>
                <c:ptCount val="9"/>
                <c:pt idx="0">
                  <c:v>9</c:v>
                </c:pt>
                <c:pt idx="1">
                  <c:v>8</c:v>
                </c:pt>
                <c:pt idx="2">
                  <c:v>7.99</c:v>
                </c:pt>
                <c:pt idx="3">
                  <c:v>8.84</c:v>
                </c:pt>
                <c:pt idx="4">
                  <c:v>6.21</c:v>
                </c:pt>
                <c:pt idx="5">
                  <c:v>7.05</c:v>
                </c:pt>
                <c:pt idx="6">
                  <c:v>5.25</c:v>
                </c:pt>
                <c:pt idx="7">
                  <c:v>4.95</c:v>
                </c:pt>
                <c:pt idx="8">
                  <c:v>4.7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8C-45D6-856E-3A7B111E399E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E8C-45D6-856E-3A7B111E399E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8C-45D6-856E-3A7B111E399E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E8C-45D6-856E-3A7B111E399E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E8C-45D6-856E-3A7B111E399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FADE!$V$25:$V$33</c:f>
              <c:numCache>
                <c:formatCode>0.0</c:formatCode>
                <c:ptCount val="9"/>
                <c:pt idx="0">
                  <c:v>19</c:v>
                </c:pt>
                <c:pt idx="1">
                  <c:v>27</c:v>
                </c:pt>
                <c:pt idx="2">
                  <c:v>27.13</c:v>
                </c:pt>
                <c:pt idx="3">
                  <c:v>28.8</c:v>
                </c:pt>
                <c:pt idx="4">
                  <c:v>28.98</c:v>
                </c:pt>
                <c:pt idx="5">
                  <c:v>27.17</c:v>
                </c:pt>
                <c:pt idx="6">
                  <c:v>28.04</c:v>
                </c:pt>
                <c:pt idx="7">
                  <c:v>28.4</c:v>
                </c:pt>
                <c:pt idx="8">
                  <c:v>30.3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E8C-45D6-856E-3A7B111E399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>
                <a:solidFill>
                  <a:sysClr val="windowText" lastClr="000000">
                    <a:lumMod val="65000"/>
                    <a:lumOff val="35000"/>
                  </a:sysClr>
                </a:solidFill>
              </a:defRPr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Administració i Direcció d'Empreses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96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FADE!$Y$24:$Y$33</c:f>
              <c:numCache>
                <c:formatCode>0</c:formatCode>
                <c:ptCount val="10"/>
                <c:pt idx="0">
                  <c:v>5</c:v>
                </c:pt>
                <c:pt idx="1">
                  <c:v>3</c:v>
                </c:pt>
                <c:pt idx="2">
                  <c:v>9</c:v>
                </c:pt>
                <c:pt idx="3">
                  <c:v>10</c:v>
                </c:pt>
                <c:pt idx="4">
                  <c:v>10</c:v>
                </c:pt>
                <c:pt idx="5">
                  <c:v>8</c:v>
                </c:pt>
                <c:pt idx="6">
                  <c:v>13</c:v>
                </c:pt>
                <c:pt idx="7">
                  <c:v>10</c:v>
                </c:pt>
                <c:pt idx="8">
                  <c:v>8.98</c:v>
                </c:pt>
                <c:pt idx="9" formatCode="0.0">
                  <c:v>9.3000000000000007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64A-4D02-81C6-C5788416BD58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Grau en</a:t>
            </a:r>
            <a:r>
              <a:rPr lang="ca-ES" sz="1100" baseline="0"/>
              <a:t> CONS. I REST. DE BENS CULTURALS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FBBAA!$Q$31:$Q$33</c:f>
              <c:numCache>
                <c:formatCode>0.0%</c:formatCode>
                <c:ptCount val="3"/>
                <c:pt idx="0">
                  <c:v>8.6999999999999994E-2</c:v>
                </c:pt>
                <c:pt idx="1">
                  <c:v>0.91300000000000003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88-468F-98CF-C39FB0FD4B8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5397120"/>
        <c:axId val="306075904"/>
      </c:barChart>
      <c:catAx>
        <c:axId val="30539712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6075904"/>
        <c:crosses val="autoZero"/>
        <c:auto val="1"/>
        <c:lblAlgn val="ctr"/>
        <c:lblOffset val="100"/>
        <c:noMultiLvlLbl val="0"/>
      </c:catAx>
      <c:valAx>
        <c:axId val="30607590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53971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CONS. I REST. DE BENS CULTURALS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FBBAA!$R$26:$R$27</c:f>
              <c:strCache>
                <c:ptCount val="2"/>
                <c:pt idx="0">
                  <c:v>20,9%</c:v>
                </c:pt>
                <c:pt idx="1">
                  <c:v>34,4%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FBBAA!$R$26:$R$27</c:f>
              <c:numCache>
                <c:formatCode>0.0%</c:formatCode>
                <c:ptCount val="2"/>
                <c:pt idx="0">
                  <c:v>0.2085156022163896</c:v>
                </c:pt>
                <c:pt idx="1">
                  <c:v>0.34447360746573341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4B-4AF1-8705-9D5CCB6383F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6116096"/>
        <c:axId val="306127232"/>
      </c:barChart>
      <c:catAx>
        <c:axId val="306116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6127232"/>
        <c:crosses val="autoZero"/>
        <c:auto val="1"/>
        <c:lblAlgn val="ctr"/>
        <c:lblOffset val="100"/>
        <c:noMultiLvlLbl val="0"/>
      </c:catAx>
      <c:valAx>
        <c:axId val="30612723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611609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Grau en BELLES ARTS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FBBAA!$Q$10:$Q$12</c:f>
              <c:numCache>
                <c:formatCode>0.0%</c:formatCode>
                <c:ptCount val="3"/>
                <c:pt idx="0">
                  <c:v>9.5923261390887284E-3</c:v>
                </c:pt>
                <c:pt idx="1">
                  <c:v>0.89100000000000001</c:v>
                </c:pt>
                <c:pt idx="2">
                  <c:v>9.0999999999999998E-2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25-4071-B24D-2D5F4F35EF9F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6142592"/>
        <c:axId val="306157824"/>
      </c:barChart>
      <c:catAx>
        <c:axId val="3061425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6157824"/>
        <c:crosses val="autoZero"/>
        <c:auto val="1"/>
        <c:lblAlgn val="ctr"/>
        <c:lblOffset val="100"/>
        <c:noMultiLvlLbl val="0"/>
      </c:catAx>
      <c:valAx>
        <c:axId val="30615782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61425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BELLES ARTS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FBBAA!$O$2</c:f>
              <c:strCache>
                <c:ptCount val="1"/>
                <c:pt idx="0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FBBAA!$R$5:$R$6</c:f>
              <c:numCache>
                <c:formatCode>0.0%</c:formatCode>
                <c:ptCount val="2"/>
                <c:pt idx="0">
                  <c:v>0.14827363306065131</c:v>
                </c:pt>
                <c:pt idx="1">
                  <c:v>0.42484898468671284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1F-4BE7-844A-A7D0F0B2F6ED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6267648"/>
        <c:axId val="306274688"/>
      </c:barChart>
      <c:catAx>
        <c:axId val="3062676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6274688"/>
        <c:crosses val="autoZero"/>
        <c:auto val="1"/>
        <c:lblAlgn val="ctr"/>
        <c:lblOffset val="100"/>
        <c:noMultiLvlLbl val="0"/>
      </c:catAx>
      <c:valAx>
        <c:axId val="30627468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626764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Grau en</a:t>
            </a:r>
            <a:r>
              <a:rPr lang="ca-ES" sz="1100" baseline="0"/>
              <a:t> Disseny i tecn. creatives </a:t>
            </a:r>
            <a:r>
              <a:rPr lang="ca-ES" sz="1100" b="0"/>
              <a:t>(oferta)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[1]ETSET!$Q$32:$Q$34</c:f>
              <c:strCache>
                <c:ptCount val="3"/>
                <c:pt idx="0">
                  <c:v>Anglès</c:v>
                </c:pt>
                <c:pt idx="1">
                  <c:v>Castellà</c:v>
                </c:pt>
                <c:pt idx="2">
                  <c:v>Valencià</c:v>
                </c:pt>
              </c:strCache>
            </c:strRef>
          </c:cat>
          <c:val>
            <c:numRef>
              <c:f>FBBAA!$Q$52:$Q$54</c:f>
              <c:numCache>
                <c:formatCode>0.0%</c:formatCode>
                <c:ptCount val="3"/>
                <c:pt idx="0">
                  <c:v>5.0000000000000001E-3</c:v>
                </c:pt>
                <c:pt idx="1">
                  <c:v>0.995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2A-4D43-9046-81D3B0DC092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6285952"/>
        <c:axId val="306297088"/>
      </c:barChart>
      <c:catAx>
        <c:axId val="3062859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6297088"/>
        <c:crosses val="autoZero"/>
        <c:auto val="1"/>
        <c:lblAlgn val="ctr"/>
        <c:lblOffset val="100"/>
        <c:noMultiLvlLbl val="0"/>
      </c:catAx>
      <c:valAx>
        <c:axId val="30629708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62859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 b="1" i="0" u="none" strike="noStrike" kern="1200" cap="all" spc="120" normalizeH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Disseny i tecn. creatives </a:t>
            </a:r>
            <a:r>
              <a:rPr lang="ca-ES" sz="1100" b="0"/>
              <a:t>(demanda)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FBBAA!$O$43:$O$44</c:f>
              <c:strCache>
                <c:ptCount val="2"/>
                <c:pt idx="1">
                  <c:v>DEMANDA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0.0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[1]ETSED!$Q$4:$R$4</c:f>
              <c:strCache>
                <c:ptCount val="2"/>
                <c:pt idx="0">
                  <c:v>Valencià 1a opció</c:v>
                </c:pt>
                <c:pt idx="1">
                  <c:v>Valencià 2a opció</c:v>
                </c:pt>
              </c:strCache>
            </c:strRef>
          </c:cat>
          <c:val>
            <c:numRef>
              <c:f>FBBAA!$R$47:$R$48</c:f>
              <c:numCache>
                <c:formatCode>0.0%</c:formatCode>
                <c:ptCount val="2"/>
                <c:pt idx="0">
                  <c:v>0.10857002336161319</c:v>
                </c:pt>
                <c:pt idx="1">
                  <c:v>0.27369974179269646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7D-4A9E-BA87-D4FAB958359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90"/>
        <c:axId val="306341376"/>
        <c:axId val="306352512"/>
      </c:barChart>
      <c:catAx>
        <c:axId val="30634137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6352512"/>
        <c:crosses val="autoZero"/>
        <c:auto val="1"/>
        <c:lblAlgn val="ctr"/>
        <c:lblOffset val="100"/>
        <c:noMultiLvlLbl val="0"/>
      </c:catAx>
      <c:valAx>
        <c:axId val="30635251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3063413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200"/>
              <a:t>Demanda FBBAA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B50-43B7-A9DF-8057D0A4FCA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B50-43B7-A9DF-8057D0A4FCA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4B50-43B7-A9DF-8057D0A4FCA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FBBAA!$AL$11:$AL$13</c:f>
              <c:strCache>
                <c:ptCount val="3"/>
                <c:pt idx="0">
                  <c:v>Valencià 1a opció</c:v>
                </c:pt>
                <c:pt idx="1">
                  <c:v>Valencià 2a opció</c:v>
                </c:pt>
                <c:pt idx="2">
                  <c:v>Altres</c:v>
                </c:pt>
              </c:strCache>
            </c:strRef>
          </c:cat>
          <c:val>
            <c:numRef>
              <c:f>FBBAA!$AK$11:$AK$13</c:f>
              <c:numCache>
                <c:formatCode>0.0%</c:formatCode>
                <c:ptCount val="3"/>
                <c:pt idx="0">
                  <c:v>0.14890609705861227</c:v>
                </c:pt>
                <c:pt idx="1">
                  <c:v>0.36368378287472164</c:v>
                </c:pt>
                <c:pt idx="2">
                  <c:v>0.48741012006666606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007-4874-93A1-611E9D515CF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4721172353455819"/>
          <c:y val="0.82002260134149896"/>
          <c:w val="0.69446522309711278"/>
          <c:h val="0.115162583843686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</a:p>
          <a:p>
            <a:pPr algn="l">
              <a:defRPr sz="1100"/>
            </a:pPr>
            <a:r>
              <a:rPr lang="ca-ES" sz="1100" baseline="0"/>
              <a:t>Grau en Belles Arts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FBBAA!$U$4:$U$12</c:f>
              <c:numCache>
                <c:formatCode>0.0</c:formatCode>
                <c:ptCount val="9"/>
                <c:pt idx="0">
                  <c:v>22</c:v>
                </c:pt>
                <c:pt idx="1">
                  <c:v>21</c:v>
                </c:pt>
                <c:pt idx="2">
                  <c:v>21.51</c:v>
                </c:pt>
                <c:pt idx="3">
                  <c:v>23.26</c:v>
                </c:pt>
                <c:pt idx="4">
                  <c:v>22.23</c:v>
                </c:pt>
                <c:pt idx="5">
                  <c:v>18.649999999999999</c:v>
                </c:pt>
                <c:pt idx="6">
                  <c:v>17.329999999999998</c:v>
                </c:pt>
                <c:pt idx="7">
                  <c:v>17.399999999999999</c:v>
                </c:pt>
                <c:pt idx="8">
                  <c:v>14.8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E1-494C-A000-AA6A15D611D3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BE1-494C-A000-AA6A15D611D3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BE1-494C-A000-AA6A15D611D3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BE1-494C-A000-AA6A15D611D3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BE1-494C-A000-AA6A15D611D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FBBAA!$V$4:$V$12</c:f>
              <c:numCache>
                <c:formatCode>0.0</c:formatCode>
                <c:ptCount val="9"/>
                <c:pt idx="0">
                  <c:v>25</c:v>
                </c:pt>
                <c:pt idx="1">
                  <c:v>38</c:v>
                </c:pt>
                <c:pt idx="2">
                  <c:v>35.340000000000003</c:v>
                </c:pt>
                <c:pt idx="3">
                  <c:v>33.75</c:v>
                </c:pt>
                <c:pt idx="4">
                  <c:v>35.44</c:v>
                </c:pt>
                <c:pt idx="5">
                  <c:v>35.18</c:v>
                </c:pt>
                <c:pt idx="6">
                  <c:v>36.800000000000004</c:v>
                </c:pt>
                <c:pt idx="7">
                  <c:v>37</c:v>
                </c:pt>
                <c:pt idx="8">
                  <c:v>42.5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BE1-494C-A000-AA6A15D611D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96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>
              <a:defRPr/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Belles Arts</a:t>
            </a:r>
            <a:endParaRPr lang="ca-E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6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FBBAA!$Y$3:$Y$12</c:f>
              <c:numCache>
                <c:formatCode>General</c:formatCode>
                <c:ptCount val="10"/>
                <c:pt idx="0">
                  <c:v>8</c:v>
                </c:pt>
                <c:pt idx="1">
                  <c:v>9</c:v>
                </c:pt>
                <c:pt idx="2">
                  <c:v>9</c:v>
                </c:pt>
                <c:pt idx="3">
                  <c:v>8</c:v>
                </c:pt>
                <c:pt idx="4">
                  <c:v>9</c:v>
                </c:pt>
                <c:pt idx="5">
                  <c:v>9</c:v>
                </c:pt>
                <c:pt idx="6">
                  <c:v>10</c:v>
                </c:pt>
                <c:pt idx="7">
                  <c:v>9</c:v>
                </c:pt>
                <c:pt idx="8">
                  <c:v>8.4</c:v>
                </c:pt>
                <c:pt idx="9" formatCode="0.0">
                  <c:v>9.1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892-4487-8D18-D54693F8A06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  <a:r>
              <a:rPr lang="ca-ES" sz="1100" baseline="0"/>
              <a:t> Grau en </a:t>
            </a:r>
          </a:p>
          <a:p>
            <a:pPr algn="l">
              <a:defRPr sz="1100"/>
            </a:pPr>
            <a:r>
              <a:rPr lang="ca-ES" sz="1100" baseline="0"/>
              <a:t>Conserv. i Restauració de Bens Culturals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FBBAA!$U$25:$U$33</c:f>
              <c:numCache>
                <c:formatCode>0.0</c:formatCode>
                <c:ptCount val="9"/>
                <c:pt idx="0">
                  <c:v>22</c:v>
                </c:pt>
                <c:pt idx="1">
                  <c:v>31</c:v>
                </c:pt>
                <c:pt idx="2">
                  <c:v>27.15</c:v>
                </c:pt>
                <c:pt idx="3">
                  <c:v>23.26</c:v>
                </c:pt>
                <c:pt idx="4">
                  <c:v>21.84</c:v>
                </c:pt>
                <c:pt idx="5">
                  <c:v>20.190000000000001</c:v>
                </c:pt>
                <c:pt idx="6">
                  <c:v>17.48</c:v>
                </c:pt>
                <c:pt idx="7">
                  <c:v>18.8</c:v>
                </c:pt>
                <c:pt idx="8">
                  <c:v>20.9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39-4F80-9E46-906C6FB08AF1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639-4F80-9E46-906C6FB08AF1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639-4F80-9E46-906C6FB08AF1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639-4F80-9E46-906C6FB08AF1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639-4F80-9E46-906C6FB08A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FBBAA!$V$25:$V$33</c:f>
              <c:numCache>
                <c:formatCode>0.0</c:formatCode>
                <c:ptCount val="9"/>
                <c:pt idx="0">
                  <c:v>34</c:v>
                </c:pt>
                <c:pt idx="1">
                  <c:v>40</c:v>
                </c:pt>
                <c:pt idx="2">
                  <c:v>40.75</c:v>
                </c:pt>
                <c:pt idx="3">
                  <c:v>41.83</c:v>
                </c:pt>
                <c:pt idx="4">
                  <c:v>48.62</c:v>
                </c:pt>
                <c:pt idx="5">
                  <c:v>42.51</c:v>
                </c:pt>
                <c:pt idx="6">
                  <c:v>43.82</c:v>
                </c:pt>
                <c:pt idx="7">
                  <c:v>34.700000000000003</c:v>
                </c:pt>
                <c:pt idx="8">
                  <c:v>34.4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639-4F80-9E46-906C6FB08AF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Conserv. i Restauració de Bens Culturals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96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FBBAA!$Y$24:$Y$33</c:f>
              <c:numCache>
                <c:formatCode>General</c:formatCode>
                <c:ptCount val="10"/>
                <c:pt idx="0">
                  <c:v>5</c:v>
                </c:pt>
                <c:pt idx="1">
                  <c:v>2</c:v>
                </c:pt>
                <c:pt idx="2">
                  <c:v>2</c:v>
                </c:pt>
                <c:pt idx="3">
                  <c:v>0</c:v>
                </c:pt>
                <c:pt idx="4">
                  <c:v>2</c:v>
                </c:pt>
                <c:pt idx="5">
                  <c:v>1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 formatCode="0.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3F8-42FE-8DC4-49969BCD96A5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algn="l"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a-ES" sz="1100"/>
              <a:t>% demanda de valencià al</a:t>
            </a:r>
            <a:endParaRPr lang="ca-ES" sz="1100" baseline="0"/>
          </a:p>
          <a:p>
            <a:pPr algn="l">
              <a:defRPr sz="1100"/>
            </a:pPr>
            <a:r>
              <a:rPr lang="ca-ES" sz="1100" baseline="0"/>
              <a:t>Grau en Disseny i Tecn. Creatives</a:t>
            </a:r>
            <a:endParaRPr lang="ca-ES" sz="1100"/>
          </a:p>
        </c:rich>
      </c:tx>
      <c:layout>
        <c:manualLayout>
          <c:xMode val="edge"/>
          <c:yMode val="edge"/>
          <c:x val="2.6046744156980366E-2"/>
          <c:y val="3.16205533596837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l">
            <a:defRPr sz="11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>
        <c:manualLayout>
          <c:layoutTarget val="inner"/>
          <c:xMode val="edge"/>
          <c:yMode val="edge"/>
          <c:x val="3.3257664113570215E-2"/>
          <c:y val="0.22557019155680094"/>
          <c:w val="0.93348450491307633"/>
          <c:h val="0.631866214351664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ETSCCP!$X$25</c:f>
              <c:strCache>
                <c:ptCount val="1"/>
                <c:pt idx="0">
                  <c:v>Valencià 1a opció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FBBAA!$U$46:$U$54</c:f>
              <c:numCache>
                <c:formatCode>0.0</c:formatCode>
                <c:ptCount val="9"/>
                <c:pt idx="0">
                  <c:v>20</c:v>
                </c:pt>
                <c:pt idx="1">
                  <c:v>19</c:v>
                </c:pt>
                <c:pt idx="2">
                  <c:v>19.04</c:v>
                </c:pt>
                <c:pt idx="3">
                  <c:v>17.82</c:v>
                </c:pt>
                <c:pt idx="4">
                  <c:v>13.21</c:v>
                </c:pt>
                <c:pt idx="5">
                  <c:v>14.46</c:v>
                </c:pt>
                <c:pt idx="6">
                  <c:v>12.22</c:v>
                </c:pt>
                <c:pt idx="7">
                  <c:v>12.5</c:v>
                </c:pt>
                <c:pt idx="8">
                  <c:v>10.9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E-405C-BF4B-B3FDFEC59A9E}"/>
            </c:ext>
          </c:extLst>
        </c:ser>
        <c:ser>
          <c:idx val="1"/>
          <c:order val="1"/>
          <c:tx>
            <c:strRef>
              <c:f>ETSCCP!$Y$25</c:f>
              <c:strCache>
                <c:ptCount val="1"/>
                <c:pt idx="0">
                  <c:v>Valencià 2a opció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0871302820782067E-2"/>
                  <c:y val="-8.8792878457049091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CCE-405C-BF4B-B3FDFEC59A9E}"/>
                </c:ext>
              </c:extLst>
            </c:dLbl>
            <c:dLbl>
              <c:idx val="1"/>
              <c:layout>
                <c:manualLayout>
                  <c:x val="8.1534771155865587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CCE-405C-BF4B-B3FDFEC59A9E}"/>
                </c:ext>
              </c:extLst>
            </c:dLbl>
            <c:dLbl>
              <c:idx val="2"/>
              <c:layout>
                <c:manualLayout>
                  <c:x val="1.0871302820782079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CCE-405C-BF4B-B3FDFEC59A9E}"/>
                </c:ext>
              </c:extLst>
            </c:dLbl>
            <c:dLbl>
              <c:idx val="5"/>
              <c:layout>
                <c:manualLayout>
                  <c:x val="0"/>
                  <c:y val="1.3527538306723517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CCE-405C-BF4B-B3FDFEC59A9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ETSCCP!$AA$26:$AA$34</c:f>
              <c:numCache>
                <c:formatCode>General</c:formatCode>
                <c:ptCount val="9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</c:numCache>
            </c:numRef>
          </c:cat>
          <c:val>
            <c:numRef>
              <c:f>FBBAA!$V$46:$V$54</c:f>
              <c:numCache>
                <c:formatCode>0.0</c:formatCode>
                <c:ptCount val="9"/>
                <c:pt idx="0">
                  <c:v>18</c:v>
                </c:pt>
                <c:pt idx="1">
                  <c:v>21</c:v>
                </c:pt>
                <c:pt idx="2">
                  <c:v>22.07</c:v>
                </c:pt>
                <c:pt idx="3">
                  <c:v>20.46</c:v>
                </c:pt>
                <c:pt idx="4">
                  <c:v>21.66</c:v>
                </c:pt>
                <c:pt idx="5">
                  <c:v>24.58</c:v>
                </c:pt>
                <c:pt idx="6">
                  <c:v>25.53</c:v>
                </c:pt>
                <c:pt idx="7">
                  <c:v>26.1</c:v>
                </c:pt>
                <c:pt idx="8">
                  <c:v>27.4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FCCE-405C-BF4B-B3FDFEC59A9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01701760"/>
        <c:axId val="301711744"/>
      </c:barChart>
      <c:catAx>
        <c:axId val="30170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11744"/>
        <c:crosses val="autoZero"/>
        <c:auto val="1"/>
        <c:lblAlgn val="ctr"/>
        <c:lblOffset val="100"/>
        <c:noMultiLvlLbl val="0"/>
      </c:catAx>
      <c:valAx>
        <c:axId val="30171174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crossAx val="3017017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4825864221943699"/>
          <c:y val="3.096116937951926E-2"/>
          <c:w val="0.34397271769600229"/>
          <c:h val="0.15217453549531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1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96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  <a:latin typeface="+mn-lt"/>
                <a:ea typeface="+mn-ea"/>
                <a:cs typeface="+mn-cs"/>
              </a:defRPr>
            </a:pPr>
            <a:r>
              <a:rPr lang="ca-ES"/>
              <a:t>Evolució del % d'oferta en valencià</a:t>
            </a: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>
                <a:solidFill>
                  <a:sysClr val="windowText" lastClr="000000">
                    <a:lumMod val="65000"/>
                    <a:lumOff val="35000"/>
                  </a:sysClr>
                </a:solidFill>
              </a:defRPr>
            </a:pPr>
            <a:r>
              <a:rPr lang="ca-ES"/>
              <a:t>al </a:t>
            </a:r>
            <a:r>
              <a:rPr lang="ca-ES" sz="1000" b="0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Grau en Disseny i Tecn. Creatives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960" b="0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ETSEInd!$X$25:$X$34</c:f>
              <c:numCache>
                <c:formatCode>General</c:formatCode>
                <c:ptCount val="10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  <c:pt idx="9">
                  <c:v>2024</c:v>
                </c:pt>
              </c:numCache>
            </c:numRef>
          </c:cat>
          <c:val>
            <c:numRef>
              <c:f>FBBAA!$Y$24:$Y$33</c:f>
              <c:numCache>
                <c:formatCode>General</c:formatCode>
                <c:ptCount val="10"/>
                <c:pt idx="0">
                  <c:v>5</c:v>
                </c:pt>
                <c:pt idx="1">
                  <c:v>2</c:v>
                </c:pt>
                <c:pt idx="2">
                  <c:v>2</c:v>
                </c:pt>
                <c:pt idx="3">
                  <c:v>0</c:v>
                </c:pt>
                <c:pt idx="4">
                  <c:v>2</c:v>
                </c:pt>
                <c:pt idx="5">
                  <c:v>1</c:v>
                </c:pt>
                <c:pt idx="6">
                  <c:v>1</c:v>
                </c:pt>
                <c:pt idx="7">
                  <c:v>2</c:v>
                </c:pt>
                <c:pt idx="8">
                  <c:v>0</c:v>
                </c:pt>
                <c:pt idx="9" formatCode="0.0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7C5-4CB0-A491-844C708A86BB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301761664"/>
        <c:axId val="301764608"/>
      </c:lineChart>
      <c:catAx>
        <c:axId val="30176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01764608"/>
        <c:crosses val="autoZero"/>
        <c:auto val="1"/>
        <c:lblAlgn val="ctr"/>
        <c:lblOffset val="100"/>
        <c:noMultiLvlLbl val="0"/>
      </c:catAx>
      <c:valAx>
        <c:axId val="301764608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30176166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31">
  <cs:axisTitle>
    <cs:lnRef idx="0"/>
    <cs:fillRef idx="0"/>
    <cs:effectRef idx="0"/>
    <cs:fontRef idx="minor">
      <a:schemeClr val="tx2"/>
    </cs:fontRef>
    <cs:defRPr sz="900" b="1" kern="1200"/>
  </cs:axisTitle>
  <cs:category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2"/>
    </cs:fontRef>
    <cs:defRPr sz="900" kern="1200"/>
  </cs:dataLabel>
  <cs:dataLabelCallout>
    <cs:lnRef idx="0"/>
    <cs:fillRef idx="0"/>
    <cs:effectRef idx="0"/>
    <cs:fontRef idx="minor">
      <a:schemeClr val="dk2">
        <a:lumMod val="7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2"/>
    <cs:fontRef idx="minor">
      <a:schemeClr val="tx2"/>
    </cs:fontRef>
  </cs:dataPoint>
  <cs:dataPoint3D>
    <cs:lnRef idx="0"/>
    <cs:fillRef idx="3">
      <cs:styleClr val="auto"/>
    </cs:fillRef>
    <cs:effectRef idx="2"/>
    <cs:fontRef idx="minor">
      <a:schemeClr val="tx2"/>
    </cs:fontRef>
  </cs:dataPoint3D>
  <cs:dataPointLine>
    <cs:lnRef idx="0">
      <cs:styleClr val="auto"/>
    </cs:lnRef>
    <cs:fillRef idx="3"/>
    <cs:effectRef idx="2"/>
    <cs:fontRef idx="minor">
      <a:schemeClr val="tx2"/>
    </cs:fontRef>
    <cs:spPr>
      <a:ln w="31750" cap="rnd">
        <a:solidFill>
          <a:schemeClr val="phClr"/>
        </a:solidFill>
        <a:round/>
      </a:ln>
    </cs:spPr>
  </cs:dataPointLine>
  <cs:dataPointMarker>
    <cs:lnRef idx="0"/>
    <cs:fillRef idx="3">
      <cs:styleClr val="auto"/>
    </cs:fillRef>
    <cs:effectRef idx="2"/>
    <cs:fontRef idx="minor">
      <a:schemeClr val="tx2"/>
    </cs:fontRef>
    <cs:spPr>
      <a:ln w="12700">
        <a:solidFill>
          <a:schemeClr val="lt2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2"/>
    <cs:fontRef idx="minor">
      <a:schemeClr val="tx2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2"/>
    </cs:fontRef>
    <cs:spPr>
      <a:ln w="9525">
        <a:solidFill>
          <a:schemeClr val="tx2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2"/>
    </cs:fontRef>
    <cs:spPr>
      <a:ln w="9525">
        <a:solidFill>
          <a:schemeClr val="tx2">
            <a:lumMod val="75000"/>
          </a:schemeClr>
        </a:solidFill>
        <a:round/>
      </a:ln>
    </cs:spPr>
  </cs:errorBar>
  <cs:floor>
    <cs:lnRef idx="0"/>
    <cs:fillRef idx="0"/>
    <cs:effectRef idx="0"/>
    <cs:fontRef idx="minor">
      <a:schemeClr val="tx2"/>
    </cs:fontRef>
  </cs:floor>
  <cs:gridlineMajor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2"/>
    </cs:fontRef>
    <cs:spPr>
      <a:ln>
        <a:solidFill>
          <a:schemeClr val="tx2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2"/>
    </cs:fontRef>
    <cs:defRPr sz="900" kern="1200"/>
  </cs:legend>
  <cs:plotArea>
    <cs:lnRef idx="0"/>
    <cs:fillRef idx="0"/>
    <cs:effectRef idx="0"/>
    <cs:fontRef idx="minor">
      <a:schemeClr val="tx2"/>
    </cs:fontRef>
  </cs:plotArea>
  <cs:plotArea3D>
    <cs:lnRef idx="0"/>
    <cs:fillRef idx="0"/>
    <cs:effectRef idx="0"/>
    <cs:fontRef idx="minor">
      <a:schemeClr val="tx2"/>
    </cs:fontRef>
  </cs:plotArea3D>
  <cs:seriesAxis>
    <cs:lnRef idx="0"/>
    <cs:fillRef idx="0"/>
    <cs:effectRef idx="0"/>
    <cs:fontRef idx="minor">
      <a:schemeClr val="tx2"/>
    </cs:fontRef>
    <cs:spPr>
      <a:ln w="9525" cap="flat" cmpd="sng" algn="ctr">
        <a:solidFill>
          <a:schemeClr val="tx2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2"/>
    </cs:fontRef>
    <cs:spPr>
      <a:ln w="9525">
        <a:solidFill>
          <a:schemeClr val="tx2">
            <a:lumMod val="60000"/>
            <a:lumOff val="40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2"/>
    </cs:fontRef>
    <cs:defRPr sz="1600" b="1" kern="1200"/>
  </cs:title>
  <cs:trendline>
    <cs:lnRef idx="0">
      <cs:styleClr val="auto"/>
    </cs:lnRef>
    <cs:fillRef idx="0"/>
    <cs:effectRef idx="0"/>
    <cs:fontRef idx="minor">
      <a:schemeClr val="tx2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2"/>
    </cs:fontRef>
    <cs:defRPr sz="900" kern="1200"/>
  </cs:trendlineLabel>
  <cs:upBar>
    <cs:lnRef idx="0"/>
    <cs:fillRef idx="0"/>
    <cs:effectRef idx="0"/>
    <cs:fontRef idx="minor">
      <a:schemeClr val="tx2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2"/>
    </cs:fontRef>
    <cs:defRPr sz="900" kern="1200"/>
  </cs:valueAxis>
  <cs:wall>
    <cs:lnRef idx="0"/>
    <cs:fillRef idx="0"/>
    <cs:effectRef idx="0"/>
    <cs:fontRef idx="minor">
      <a:schemeClr val="tx2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2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3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4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5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6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3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7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8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9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0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1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2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3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4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2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3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4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5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6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7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8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69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70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71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72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73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7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5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86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87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88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8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2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93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94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95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96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97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98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99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00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01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0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1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12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1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5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16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17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18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19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20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21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22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23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24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2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9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30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31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32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3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8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39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40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41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42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43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14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13" Type="http://schemas.openxmlformats.org/officeDocument/2006/relationships/chart" Target="../charts/chart16.xml"/><Relationship Id="rId3" Type="http://schemas.openxmlformats.org/officeDocument/2006/relationships/chart" Target="../charts/chart6.xml"/><Relationship Id="rId7" Type="http://schemas.openxmlformats.org/officeDocument/2006/relationships/chart" Target="../charts/chart10.xml"/><Relationship Id="rId12" Type="http://schemas.openxmlformats.org/officeDocument/2006/relationships/chart" Target="../charts/chart15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6" Type="http://schemas.openxmlformats.org/officeDocument/2006/relationships/chart" Target="../charts/chart9.xml"/><Relationship Id="rId11" Type="http://schemas.openxmlformats.org/officeDocument/2006/relationships/chart" Target="../charts/chart14.xml"/><Relationship Id="rId5" Type="http://schemas.openxmlformats.org/officeDocument/2006/relationships/chart" Target="../charts/chart8.xml"/><Relationship Id="rId10" Type="http://schemas.openxmlformats.org/officeDocument/2006/relationships/chart" Target="../charts/chart13.xml"/><Relationship Id="rId4" Type="http://schemas.openxmlformats.org/officeDocument/2006/relationships/chart" Target="../charts/chart7.xml"/><Relationship Id="rId9" Type="http://schemas.openxmlformats.org/officeDocument/2006/relationships/chart" Target="../charts/chart12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chart" Target="../charts/chart19.xml"/><Relationship Id="rId7" Type="http://schemas.openxmlformats.org/officeDocument/2006/relationships/chart" Target="../charts/chart23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Relationship Id="rId6" Type="http://schemas.openxmlformats.org/officeDocument/2006/relationships/chart" Target="../charts/chart22.xml"/><Relationship Id="rId5" Type="http://schemas.openxmlformats.org/officeDocument/2006/relationships/chart" Target="../charts/chart21.xml"/><Relationship Id="rId4" Type="http://schemas.openxmlformats.org/officeDocument/2006/relationships/chart" Target="../charts/chart20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13" Type="http://schemas.openxmlformats.org/officeDocument/2006/relationships/chart" Target="../charts/chart37.xml"/><Relationship Id="rId18" Type="http://schemas.openxmlformats.org/officeDocument/2006/relationships/chart" Target="../charts/chart42.xml"/><Relationship Id="rId3" Type="http://schemas.openxmlformats.org/officeDocument/2006/relationships/chart" Target="../charts/chart27.xml"/><Relationship Id="rId21" Type="http://schemas.openxmlformats.org/officeDocument/2006/relationships/chart" Target="../charts/chart45.xml"/><Relationship Id="rId7" Type="http://schemas.openxmlformats.org/officeDocument/2006/relationships/chart" Target="../charts/chart31.xml"/><Relationship Id="rId12" Type="http://schemas.openxmlformats.org/officeDocument/2006/relationships/chart" Target="../charts/chart36.xml"/><Relationship Id="rId17" Type="http://schemas.openxmlformats.org/officeDocument/2006/relationships/chart" Target="../charts/chart41.xml"/><Relationship Id="rId2" Type="http://schemas.openxmlformats.org/officeDocument/2006/relationships/chart" Target="../charts/chart26.xml"/><Relationship Id="rId16" Type="http://schemas.openxmlformats.org/officeDocument/2006/relationships/chart" Target="../charts/chart40.xml"/><Relationship Id="rId20" Type="http://schemas.openxmlformats.org/officeDocument/2006/relationships/chart" Target="../charts/chart44.xml"/><Relationship Id="rId1" Type="http://schemas.openxmlformats.org/officeDocument/2006/relationships/chart" Target="../charts/chart25.xml"/><Relationship Id="rId6" Type="http://schemas.openxmlformats.org/officeDocument/2006/relationships/chart" Target="../charts/chart30.xml"/><Relationship Id="rId11" Type="http://schemas.openxmlformats.org/officeDocument/2006/relationships/chart" Target="../charts/chart35.xml"/><Relationship Id="rId5" Type="http://schemas.openxmlformats.org/officeDocument/2006/relationships/chart" Target="../charts/chart29.xml"/><Relationship Id="rId15" Type="http://schemas.openxmlformats.org/officeDocument/2006/relationships/chart" Target="../charts/chart39.xml"/><Relationship Id="rId10" Type="http://schemas.openxmlformats.org/officeDocument/2006/relationships/chart" Target="../charts/chart34.xml"/><Relationship Id="rId19" Type="http://schemas.openxmlformats.org/officeDocument/2006/relationships/chart" Target="../charts/chart43.xml"/><Relationship Id="rId4" Type="http://schemas.openxmlformats.org/officeDocument/2006/relationships/chart" Target="../charts/chart28.xml"/><Relationship Id="rId9" Type="http://schemas.openxmlformats.org/officeDocument/2006/relationships/chart" Target="../charts/chart33.xml"/><Relationship Id="rId14" Type="http://schemas.openxmlformats.org/officeDocument/2006/relationships/chart" Target="../charts/chart38.xml"/><Relationship Id="rId22" Type="http://schemas.openxmlformats.org/officeDocument/2006/relationships/chart" Target="../charts/chart46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13" Type="http://schemas.openxmlformats.org/officeDocument/2006/relationships/chart" Target="../charts/chart59.xml"/><Relationship Id="rId3" Type="http://schemas.openxmlformats.org/officeDocument/2006/relationships/chart" Target="../charts/chart49.xml"/><Relationship Id="rId7" Type="http://schemas.openxmlformats.org/officeDocument/2006/relationships/chart" Target="../charts/chart53.xml"/><Relationship Id="rId12" Type="http://schemas.openxmlformats.org/officeDocument/2006/relationships/chart" Target="../charts/chart58.xml"/><Relationship Id="rId2" Type="http://schemas.openxmlformats.org/officeDocument/2006/relationships/chart" Target="../charts/chart48.xml"/><Relationship Id="rId1" Type="http://schemas.openxmlformats.org/officeDocument/2006/relationships/chart" Target="../charts/chart47.xml"/><Relationship Id="rId6" Type="http://schemas.openxmlformats.org/officeDocument/2006/relationships/chart" Target="../charts/chart52.xml"/><Relationship Id="rId11" Type="http://schemas.openxmlformats.org/officeDocument/2006/relationships/chart" Target="../charts/chart57.xml"/><Relationship Id="rId5" Type="http://schemas.openxmlformats.org/officeDocument/2006/relationships/chart" Target="../charts/chart51.xml"/><Relationship Id="rId15" Type="http://schemas.openxmlformats.org/officeDocument/2006/relationships/chart" Target="../charts/chart61.xml"/><Relationship Id="rId10" Type="http://schemas.openxmlformats.org/officeDocument/2006/relationships/chart" Target="../charts/chart56.xml"/><Relationship Id="rId4" Type="http://schemas.openxmlformats.org/officeDocument/2006/relationships/chart" Target="../charts/chart50.xml"/><Relationship Id="rId9" Type="http://schemas.openxmlformats.org/officeDocument/2006/relationships/chart" Target="../charts/chart55.xml"/><Relationship Id="rId14" Type="http://schemas.openxmlformats.org/officeDocument/2006/relationships/chart" Target="../charts/chart60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9.xml"/><Relationship Id="rId13" Type="http://schemas.openxmlformats.org/officeDocument/2006/relationships/chart" Target="../charts/chart74.xml"/><Relationship Id="rId18" Type="http://schemas.openxmlformats.org/officeDocument/2006/relationships/chart" Target="../charts/chart79.xml"/><Relationship Id="rId3" Type="http://schemas.openxmlformats.org/officeDocument/2006/relationships/chart" Target="../charts/chart64.xml"/><Relationship Id="rId21" Type="http://schemas.openxmlformats.org/officeDocument/2006/relationships/chart" Target="../charts/chart82.xml"/><Relationship Id="rId7" Type="http://schemas.openxmlformats.org/officeDocument/2006/relationships/chart" Target="../charts/chart68.xml"/><Relationship Id="rId12" Type="http://schemas.openxmlformats.org/officeDocument/2006/relationships/chart" Target="../charts/chart73.xml"/><Relationship Id="rId17" Type="http://schemas.openxmlformats.org/officeDocument/2006/relationships/chart" Target="../charts/chart78.xml"/><Relationship Id="rId2" Type="http://schemas.openxmlformats.org/officeDocument/2006/relationships/chart" Target="../charts/chart63.xml"/><Relationship Id="rId16" Type="http://schemas.openxmlformats.org/officeDocument/2006/relationships/chart" Target="../charts/chart77.xml"/><Relationship Id="rId20" Type="http://schemas.openxmlformats.org/officeDocument/2006/relationships/chart" Target="../charts/chart81.xml"/><Relationship Id="rId1" Type="http://schemas.openxmlformats.org/officeDocument/2006/relationships/chart" Target="../charts/chart62.xml"/><Relationship Id="rId6" Type="http://schemas.openxmlformats.org/officeDocument/2006/relationships/chart" Target="../charts/chart67.xml"/><Relationship Id="rId11" Type="http://schemas.openxmlformats.org/officeDocument/2006/relationships/chart" Target="../charts/chart72.xml"/><Relationship Id="rId5" Type="http://schemas.openxmlformats.org/officeDocument/2006/relationships/chart" Target="../charts/chart66.xml"/><Relationship Id="rId15" Type="http://schemas.openxmlformats.org/officeDocument/2006/relationships/chart" Target="../charts/chart76.xml"/><Relationship Id="rId23" Type="http://schemas.openxmlformats.org/officeDocument/2006/relationships/chart" Target="../charts/chart84.xml"/><Relationship Id="rId10" Type="http://schemas.openxmlformats.org/officeDocument/2006/relationships/chart" Target="../charts/chart71.xml"/><Relationship Id="rId19" Type="http://schemas.openxmlformats.org/officeDocument/2006/relationships/chart" Target="../charts/chart80.xml"/><Relationship Id="rId4" Type="http://schemas.openxmlformats.org/officeDocument/2006/relationships/chart" Target="../charts/chart65.xml"/><Relationship Id="rId9" Type="http://schemas.openxmlformats.org/officeDocument/2006/relationships/chart" Target="../charts/chart70.xml"/><Relationship Id="rId14" Type="http://schemas.openxmlformats.org/officeDocument/2006/relationships/chart" Target="../charts/chart75.xml"/><Relationship Id="rId22" Type="http://schemas.openxmlformats.org/officeDocument/2006/relationships/chart" Target="../charts/chart8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7.xml"/><Relationship Id="rId7" Type="http://schemas.openxmlformats.org/officeDocument/2006/relationships/chart" Target="../charts/chart91.xml"/><Relationship Id="rId2" Type="http://schemas.openxmlformats.org/officeDocument/2006/relationships/chart" Target="../charts/chart86.xml"/><Relationship Id="rId1" Type="http://schemas.openxmlformats.org/officeDocument/2006/relationships/chart" Target="../charts/chart85.xml"/><Relationship Id="rId6" Type="http://schemas.openxmlformats.org/officeDocument/2006/relationships/chart" Target="../charts/chart90.xml"/><Relationship Id="rId5" Type="http://schemas.openxmlformats.org/officeDocument/2006/relationships/chart" Target="../charts/chart89.xml"/><Relationship Id="rId4" Type="http://schemas.openxmlformats.org/officeDocument/2006/relationships/chart" Target="../charts/chart8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13" Type="http://schemas.openxmlformats.org/officeDocument/2006/relationships/chart" Target="../charts/chart104.xml"/><Relationship Id="rId18" Type="http://schemas.openxmlformats.org/officeDocument/2006/relationships/chart" Target="../charts/chart109.xml"/><Relationship Id="rId3" Type="http://schemas.openxmlformats.org/officeDocument/2006/relationships/chart" Target="../charts/chart94.xml"/><Relationship Id="rId7" Type="http://schemas.openxmlformats.org/officeDocument/2006/relationships/chart" Target="../charts/chart98.xml"/><Relationship Id="rId12" Type="http://schemas.openxmlformats.org/officeDocument/2006/relationships/chart" Target="../charts/chart103.xml"/><Relationship Id="rId17" Type="http://schemas.openxmlformats.org/officeDocument/2006/relationships/chart" Target="../charts/chart108.xml"/><Relationship Id="rId2" Type="http://schemas.openxmlformats.org/officeDocument/2006/relationships/chart" Target="../charts/chart93.xml"/><Relationship Id="rId16" Type="http://schemas.openxmlformats.org/officeDocument/2006/relationships/chart" Target="../charts/chart107.xml"/><Relationship Id="rId1" Type="http://schemas.openxmlformats.org/officeDocument/2006/relationships/chart" Target="../charts/chart92.xml"/><Relationship Id="rId6" Type="http://schemas.openxmlformats.org/officeDocument/2006/relationships/chart" Target="../charts/chart97.xml"/><Relationship Id="rId11" Type="http://schemas.openxmlformats.org/officeDocument/2006/relationships/chart" Target="../charts/chart102.xml"/><Relationship Id="rId5" Type="http://schemas.openxmlformats.org/officeDocument/2006/relationships/chart" Target="../charts/chart96.xml"/><Relationship Id="rId15" Type="http://schemas.openxmlformats.org/officeDocument/2006/relationships/chart" Target="../charts/chart106.xml"/><Relationship Id="rId10" Type="http://schemas.openxmlformats.org/officeDocument/2006/relationships/chart" Target="../charts/chart101.xml"/><Relationship Id="rId19" Type="http://schemas.openxmlformats.org/officeDocument/2006/relationships/chart" Target="../charts/chart110.xml"/><Relationship Id="rId4" Type="http://schemas.openxmlformats.org/officeDocument/2006/relationships/chart" Target="../charts/chart95.xml"/><Relationship Id="rId9" Type="http://schemas.openxmlformats.org/officeDocument/2006/relationships/chart" Target="../charts/chart100.xml"/><Relationship Id="rId14" Type="http://schemas.openxmlformats.org/officeDocument/2006/relationships/chart" Target="../charts/chart105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3.xml"/><Relationship Id="rId2" Type="http://schemas.openxmlformats.org/officeDocument/2006/relationships/chart" Target="../charts/chart112.xml"/><Relationship Id="rId1" Type="http://schemas.openxmlformats.org/officeDocument/2006/relationships/chart" Target="../charts/chart111.xml"/><Relationship Id="rId4" Type="http://schemas.openxmlformats.org/officeDocument/2006/relationships/chart" Target="../charts/chart114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2.xml"/><Relationship Id="rId13" Type="http://schemas.openxmlformats.org/officeDocument/2006/relationships/chart" Target="../charts/chart127.xml"/><Relationship Id="rId3" Type="http://schemas.openxmlformats.org/officeDocument/2006/relationships/chart" Target="../charts/chart117.xml"/><Relationship Id="rId7" Type="http://schemas.openxmlformats.org/officeDocument/2006/relationships/chart" Target="../charts/chart121.xml"/><Relationship Id="rId12" Type="http://schemas.openxmlformats.org/officeDocument/2006/relationships/chart" Target="../charts/chart126.xml"/><Relationship Id="rId2" Type="http://schemas.openxmlformats.org/officeDocument/2006/relationships/chart" Target="../charts/chart116.xml"/><Relationship Id="rId1" Type="http://schemas.openxmlformats.org/officeDocument/2006/relationships/chart" Target="../charts/chart115.xml"/><Relationship Id="rId6" Type="http://schemas.openxmlformats.org/officeDocument/2006/relationships/chart" Target="../charts/chart120.xml"/><Relationship Id="rId11" Type="http://schemas.openxmlformats.org/officeDocument/2006/relationships/chart" Target="../charts/chart125.xml"/><Relationship Id="rId5" Type="http://schemas.openxmlformats.org/officeDocument/2006/relationships/chart" Target="../charts/chart119.xml"/><Relationship Id="rId10" Type="http://schemas.openxmlformats.org/officeDocument/2006/relationships/chart" Target="../charts/chart124.xml"/><Relationship Id="rId4" Type="http://schemas.openxmlformats.org/officeDocument/2006/relationships/chart" Target="../charts/chart118.xml"/><Relationship Id="rId9" Type="http://schemas.openxmlformats.org/officeDocument/2006/relationships/chart" Target="../charts/chart123.xml"/><Relationship Id="rId14" Type="http://schemas.openxmlformats.org/officeDocument/2006/relationships/chart" Target="../charts/chart128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6.xml"/><Relationship Id="rId3" Type="http://schemas.openxmlformats.org/officeDocument/2006/relationships/chart" Target="../charts/chart131.xml"/><Relationship Id="rId7" Type="http://schemas.openxmlformats.org/officeDocument/2006/relationships/chart" Target="../charts/chart135.xml"/><Relationship Id="rId2" Type="http://schemas.openxmlformats.org/officeDocument/2006/relationships/chart" Target="../charts/chart130.xml"/><Relationship Id="rId1" Type="http://schemas.openxmlformats.org/officeDocument/2006/relationships/chart" Target="../charts/chart129.xml"/><Relationship Id="rId6" Type="http://schemas.openxmlformats.org/officeDocument/2006/relationships/chart" Target="../charts/chart134.xml"/><Relationship Id="rId5" Type="http://schemas.openxmlformats.org/officeDocument/2006/relationships/chart" Target="../charts/chart133.xml"/><Relationship Id="rId4" Type="http://schemas.openxmlformats.org/officeDocument/2006/relationships/chart" Target="../charts/chart132.xml"/><Relationship Id="rId9" Type="http://schemas.openxmlformats.org/officeDocument/2006/relationships/chart" Target="../charts/chart137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5.xml"/><Relationship Id="rId13" Type="http://schemas.openxmlformats.org/officeDocument/2006/relationships/chart" Target="../charts/chart150.xml"/><Relationship Id="rId3" Type="http://schemas.openxmlformats.org/officeDocument/2006/relationships/chart" Target="../charts/chart140.xml"/><Relationship Id="rId7" Type="http://schemas.openxmlformats.org/officeDocument/2006/relationships/chart" Target="../charts/chart144.xml"/><Relationship Id="rId12" Type="http://schemas.openxmlformats.org/officeDocument/2006/relationships/chart" Target="../charts/chart149.xml"/><Relationship Id="rId2" Type="http://schemas.openxmlformats.org/officeDocument/2006/relationships/chart" Target="../charts/chart139.xml"/><Relationship Id="rId1" Type="http://schemas.openxmlformats.org/officeDocument/2006/relationships/chart" Target="../charts/chart138.xml"/><Relationship Id="rId6" Type="http://schemas.openxmlformats.org/officeDocument/2006/relationships/chart" Target="../charts/chart143.xml"/><Relationship Id="rId11" Type="http://schemas.openxmlformats.org/officeDocument/2006/relationships/chart" Target="../charts/chart148.xml"/><Relationship Id="rId5" Type="http://schemas.openxmlformats.org/officeDocument/2006/relationships/chart" Target="../charts/chart142.xml"/><Relationship Id="rId10" Type="http://schemas.openxmlformats.org/officeDocument/2006/relationships/chart" Target="../charts/chart147.xml"/><Relationship Id="rId4" Type="http://schemas.openxmlformats.org/officeDocument/2006/relationships/chart" Target="../charts/chart141.xml"/><Relationship Id="rId9" Type="http://schemas.openxmlformats.org/officeDocument/2006/relationships/chart" Target="../charts/chart14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28</xdr:row>
      <xdr:rowOff>0</xdr:rowOff>
    </xdr:from>
    <xdr:to>
      <xdr:col>15</xdr:col>
      <xdr:colOff>250921</xdr:colOff>
      <xdr:row>42</xdr:row>
      <xdr:rowOff>100254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0</xdr:colOff>
      <xdr:row>15</xdr:row>
      <xdr:rowOff>7661</xdr:rowOff>
    </xdr:from>
    <xdr:to>
      <xdr:col>15</xdr:col>
      <xdr:colOff>285750</xdr:colOff>
      <xdr:row>27</xdr:row>
      <xdr:rowOff>69574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561975</xdr:colOff>
      <xdr:row>0</xdr:row>
      <xdr:rowOff>161925</xdr:rowOff>
    </xdr:from>
    <xdr:to>
      <xdr:col>16</xdr:col>
      <xdr:colOff>647700</xdr:colOff>
      <xdr:row>13</xdr:row>
      <xdr:rowOff>0</xdr:rowOff>
    </xdr:to>
    <xdr:graphicFrame macro="">
      <xdr:nvGraphicFramePr>
        <xdr:cNvPr id="8" name="Gràfic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</xdr:row>
      <xdr:rowOff>0</xdr:rowOff>
    </xdr:from>
    <xdr:to>
      <xdr:col>10</xdr:col>
      <xdr:colOff>136712</xdr:colOff>
      <xdr:row>15</xdr:row>
      <xdr:rowOff>0</xdr:rowOff>
    </xdr:to>
    <xdr:graphicFrame macro="">
      <xdr:nvGraphicFramePr>
        <xdr:cNvPr id="2" name="Gràfic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610960</xdr:colOff>
      <xdr:row>8</xdr:row>
      <xdr:rowOff>9525</xdr:rowOff>
    </xdr:from>
    <xdr:to>
      <xdr:col>10</xdr:col>
      <xdr:colOff>752693</xdr:colOff>
      <xdr:row>20</xdr:row>
      <xdr:rowOff>9525</xdr:rowOff>
    </xdr:to>
    <xdr:graphicFrame macro="">
      <xdr:nvGraphicFramePr>
        <xdr:cNvPr id="3" name="Gràfic 4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22</xdr:row>
      <xdr:rowOff>0</xdr:rowOff>
    </xdr:from>
    <xdr:to>
      <xdr:col>10</xdr:col>
      <xdr:colOff>136712</xdr:colOff>
      <xdr:row>34</xdr:row>
      <xdr:rowOff>0</xdr:rowOff>
    </xdr:to>
    <xdr:graphicFrame macro="">
      <xdr:nvGraphicFramePr>
        <xdr:cNvPr id="4" name="Gràfic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610960</xdr:colOff>
      <xdr:row>27</xdr:row>
      <xdr:rowOff>9525</xdr:rowOff>
    </xdr:from>
    <xdr:to>
      <xdr:col>10</xdr:col>
      <xdr:colOff>752693</xdr:colOff>
      <xdr:row>39</xdr:row>
      <xdr:rowOff>9525</xdr:rowOff>
    </xdr:to>
    <xdr:graphicFrame macro="">
      <xdr:nvGraphicFramePr>
        <xdr:cNvPr id="5" name="Gràfic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0</xdr:colOff>
      <xdr:row>42</xdr:row>
      <xdr:rowOff>0</xdr:rowOff>
    </xdr:from>
    <xdr:to>
      <xdr:col>10</xdr:col>
      <xdr:colOff>136712</xdr:colOff>
      <xdr:row>54</xdr:row>
      <xdr:rowOff>0</xdr:rowOff>
    </xdr:to>
    <xdr:graphicFrame macro="">
      <xdr:nvGraphicFramePr>
        <xdr:cNvPr id="6" name="Gràfic 3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610960</xdr:colOff>
      <xdr:row>47</xdr:row>
      <xdr:rowOff>9525</xdr:rowOff>
    </xdr:from>
    <xdr:to>
      <xdr:col>10</xdr:col>
      <xdr:colOff>752693</xdr:colOff>
      <xdr:row>59</xdr:row>
      <xdr:rowOff>9525</xdr:rowOff>
    </xdr:to>
    <xdr:graphicFrame macro="">
      <xdr:nvGraphicFramePr>
        <xdr:cNvPr id="7" name="Gràfic 4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37</xdr:col>
      <xdr:colOff>638176</xdr:colOff>
      <xdr:row>16</xdr:row>
      <xdr:rowOff>90487</xdr:rowOff>
    </xdr:from>
    <xdr:to>
      <xdr:col>42</xdr:col>
      <xdr:colOff>161925</xdr:colOff>
      <xdr:row>27</xdr:row>
      <xdr:rowOff>66675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24</xdr:col>
      <xdr:colOff>0</xdr:colOff>
      <xdr:row>12</xdr:row>
      <xdr:rowOff>77640</xdr:rowOff>
    </xdr:from>
    <xdr:to>
      <xdr:col>29</xdr:col>
      <xdr:colOff>526415</xdr:colOff>
      <xdr:row>25</xdr:row>
      <xdr:rowOff>10965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30</xdr:col>
      <xdr:colOff>326572</xdr:colOff>
      <xdr:row>12</xdr:row>
      <xdr:rowOff>81643</xdr:rowOff>
    </xdr:from>
    <xdr:to>
      <xdr:col>33</xdr:col>
      <xdr:colOff>745672</xdr:colOff>
      <xdr:row>20</xdr:row>
      <xdr:rowOff>129268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24</xdr:col>
      <xdr:colOff>394607</xdr:colOff>
      <xdr:row>31</xdr:row>
      <xdr:rowOff>13607</xdr:rowOff>
    </xdr:from>
    <xdr:to>
      <xdr:col>29</xdr:col>
      <xdr:colOff>449036</xdr:colOff>
      <xdr:row>43</xdr:row>
      <xdr:rowOff>137432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30</xdr:col>
      <xdr:colOff>721179</xdr:colOff>
      <xdr:row>31</xdr:row>
      <xdr:rowOff>17610</xdr:rowOff>
    </xdr:from>
    <xdr:to>
      <xdr:col>34</xdr:col>
      <xdr:colOff>378279</xdr:colOff>
      <xdr:row>39</xdr:row>
      <xdr:rowOff>65235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25</xdr:col>
      <xdr:colOff>0</xdr:colOff>
      <xdr:row>53</xdr:row>
      <xdr:rowOff>0</xdr:rowOff>
    </xdr:from>
    <xdr:to>
      <xdr:col>30</xdr:col>
      <xdr:colOff>526415</xdr:colOff>
      <xdr:row>65</xdr:row>
      <xdr:rowOff>123825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31</xdr:col>
      <xdr:colOff>326572</xdr:colOff>
      <xdr:row>53</xdr:row>
      <xdr:rowOff>4003</xdr:rowOff>
    </xdr:from>
    <xdr:to>
      <xdr:col>34</xdr:col>
      <xdr:colOff>745672</xdr:colOff>
      <xdr:row>61</xdr:row>
      <xdr:rowOff>51628</xdr:rowOff>
    </xdr:to>
    <xdr:graphicFrame macro="">
      <xdr:nvGraphicFramePr>
        <xdr:cNvPr id="14" name="Gráfico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25</xdr:row>
      <xdr:rowOff>0</xdr:rowOff>
    </xdr:from>
    <xdr:to>
      <xdr:col>10</xdr:col>
      <xdr:colOff>136712</xdr:colOff>
      <xdr:row>37</xdr:row>
      <xdr:rowOff>0</xdr:rowOff>
    </xdr:to>
    <xdr:graphicFrame macro="">
      <xdr:nvGraphicFramePr>
        <xdr:cNvPr id="2" name="Gràfic 3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610960</xdr:colOff>
      <xdr:row>30</xdr:row>
      <xdr:rowOff>9525</xdr:rowOff>
    </xdr:from>
    <xdr:to>
      <xdr:col>10</xdr:col>
      <xdr:colOff>752693</xdr:colOff>
      <xdr:row>42</xdr:row>
      <xdr:rowOff>9525</xdr:rowOff>
    </xdr:to>
    <xdr:graphicFrame macro="">
      <xdr:nvGraphicFramePr>
        <xdr:cNvPr id="3" name="Gràfic 4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45</xdr:row>
      <xdr:rowOff>0</xdr:rowOff>
    </xdr:from>
    <xdr:to>
      <xdr:col>10</xdr:col>
      <xdr:colOff>136712</xdr:colOff>
      <xdr:row>57</xdr:row>
      <xdr:rowOff>0</xdr:rowOff>
    </xdr:to>
    <xdr:graphicFrame macro="">
      <xdr:nvGraphicFramePr>
        <xdr:cNvPr id="4" name="Gràfic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610960</xdr:colOff>
      <xdr:row>50</xdr:row>
      <xdr:rowOff>9525</xdr:rowOff>
    </xdr:from>
    <xdr:to>
      <xdr:col>10</xdr:col>
      <xdr:colOff>752693</xdr:colOff>
      <xdr:row>62</xdr:row>
      <xdr:rowOff>9525</xdr:rowOff>
    </xdr:to>
    <xdr:graphicFrame macro="">
      <xdr:nvGraphicFramePr>
        <xdr:cNvPr id="5" name="Gràfic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0</xdr:colOff>
      <xdr:row>65</xdr:row>
      <xdr:rowOff>0</xdr:rowOff>
    </xdr:from>
    <xdr:to>
      <xdr:col>10</xdr:col>
      <xdr:colOff>136712</xdr:colOff>
      <xdr:row>77</xdr:row>
      <xdr:rowOff>0</xdr:rowOff>
    </xdr:to>
    <xdr:graphicFrame macro="">
      <xdr:nvGraphicFramePr>
        <xdr:cNvPr id="6" name="Gràfic 3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610960</xdr:colOff>
      <xdr:row>70</xdr:row>
      <xdr:rowOff>9525</xdr:rowOff>
    </xdr:from>
    <xdr:to>
      <xdr:col>10</xdr:col>
      <xdr:colOff>752693</xdr:colOff>
      <xdr:row>82</xdr:row>
      <xdr:rowOff>9525</xdr:rowOff>
    </xdr:to>
    <xdr:graphicFrame macro="">
      <xdr:nvGraphicFramePr>
        <xdr:cNvPr id="7" name="Gràfic 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26</xdr:col>
      <xdr:colOff>206829</xdr:colOff>
      <xdr:row>35</xdr:row>
      <xdr:rowOff>10886</xdr:rowOff>
    </xdr:from>
    <xdr:to>
      <xdr:col>31</xdr:col>
      <xdr:colOff>111489</xdr:colOff>
      <xdr:row>48</xdr:row>
      <xdr:rowOff>14968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31</xdr:col>
      <xdr:colOff>0</xdr:colOff>
      <xdr:row>35</xdr:row>
      <xdr:rowOff>0</xdr:rowOff>
    </xdr:from>
    <xdr:to>
      <xdr:col>34</xdr:col>
      <xdr:colOff>321128</xdr:colOff>
      <xdr:row>43</xdr:row>
      <xdr:rowOff>91168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4</xdr:row>
      <xdr:rowOff>0</xdr:rowOff>
    </xdr:from>
    <xdr:to>
      <xdr:col>7</xdr:col>
      <xdr:colOff>136712</xdr:colOff>
      <xdr:row>16</xdr:row>
      <xdr:rowOff>0</xdr:rowOff>
    </xdr:to>
    <xdr:graphicFrame macro="">
      <xdr:nvGraphicFramePr>
        <xdr:cNvPr id="2" name="Gràfic 3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9</xdr:row>
      <xdr:rowOff>0</xdr:rowOff>
    </xdr:from>
    <xdr:to>
      <xdr:col>8</xdr:col>
      <xdr:colOff>141733</xdr:colOff>
      <xdr:row>21</xdr:row>
      <xdr:rowOff>0</xdr:rowOff>
    </xdr:to>
    <xdr:graphicFrame macro="">
      <xdr:nvGraphicFramePr>
        <xdr:cNvPr id="3" name="Gràfic 4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0</xdr:colOff>
      <xdr:row>25</xdr:row>
      <xdr:rowOff>0</xdr:rowOff>
    </xdr:from>
    <xdr:to>
      <xdr:col>7</xdr:col>
      <xdr:colOff>136712</xdr:colOff>
      <xdr:row>37</xdr:row>
      <xdr:rowOff>0</xdr:rowOff>
    </xdr:to>
    <xdr:graphicFrame macro="">
      <xdr:nvGraphicFramePr>
        <xdr:cNvPr id="4" name="Gràfic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0</xdr:colOff>
      <xdr:row>30</xdr:row>
      <xdr:rowOff>0</xdr:rowOff>
    </xdr:from>
    <xdr:to>
      <xdr:col>8</xdr:col>
      <xdr:colOff>141733</xdr:colOff>
      <xdr:row>42</xdr:row>
      <xdr:rowOff>0</xdr:rowOff>
    </xdr:to>
    <xdr:graphicFrame macro="">
      <xdr:nvGraphicFramePr>
        <xdr:cNvPr id="12" name="Gràfic 4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4</xdr:col>
      <xdr:colOff>0</xdr:colOff>
      <xdr:row>46</xdr:row>
      <xdr:rowOff>0</xdr:rowOff>
    </xdr:from>
    <xdr:to>
      <xdr:col>7</xdr:col>
      <xdr:colOff>136712</xdr:colOff>
      <xdr:row>58</xdr:row>
      <xdr:rowOff>0</xdr:rowOff>
    </xdr:to>
    <xdr:graphicFrame macro="">
      <xdr:nvGraphicFramePr>
        <xdr:cNvPr id="13" name="Gràfic 3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0</xdr:colOff>
      <xdr:row>51</xdr:row>
      <xdr:rowOff>0</xdr:rowOff>
    </xdr:from>
    <xdr:to>
      <xdr:col>8</xdr:col>
      <xdr:colOff>141733</xdr:colOff>
      <xdr:row>63</xdr:row>
      <xdr:rowOff>0</xdr:rowOff>
    </xdr:to>
    <xdr:graphicFrame macro="">
      <xdr:nvGraphicFramePr>
        <xdr:cNvPr id="14" name="Gràfic 4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0</xdr:colOff>
      <xdr:row>67</xdr:row>
      <xdr:rowOff>0</xdr:rowOff>
    </xdr:from>
    <xdr:to>
      <xdr:col>7</xdr:col>
      <xdr:colOff>136712</xdr:colOff>
      <xdr:row>79</xdr:row>
      <xdr:rowOff>0</xdr:rowOff>
    </xdr:to>
    <xdr:graphicFrame macro="">
      <xdr:nvGraphicFramePr>
        <xdr:cNvPr id="15" name="Gràfic 3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0</xdr:colOff>
      <xdr:row>72</xdr:row>
      <xdr:rowOff>0</xdr:rowOff>
    </xdr:from>
    <xdr:to>
      <xdr:col>8</xdr:col>
      <xdr:colOff>141733</xdr:colOff>
      <xdr:row>84</xdr:row>
      <xdr:rowOff>0</xdr:rowOff>
    </xdr:to>
    <xdr:graphicFrame macro="">
      <xdr:nvGraphicFramePr>
        <xdr:cNvPr id="16" name="Gràfic 4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0</xdr:colOff>
      <xdr:row>88</xdr:row>
      <xdr:rowOff>0</xdr:rowOff>
    </xdr:from>
    <xdr:to>
      <xdr:col>7</xdr:col>
      <xdr:colOff>136712</xdr:colOff>
      <xdr:row>100</xdr:row>
      <xdr:rowOff>0</xdr:rowOff>
    </xdr:to>
    <xdr:graphicFrame macro="">
      <xdr:nvGraphicFramePr>
        <xdr:cNvPr id="17" name="Gràfic 3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5</xdr:col>
      <xdr:colOff>0</xdr:colOff>
      <xdr:row>93</xdr:row>
      <xdr:rowOff>0</xdr:rowOff>
    </xdr:from>
    <xdr:to>
      <xdr:col>8</xdr:col>
      <xdr:colOff>141733</xdr:colOff>
      <xdr:row>105</xdr:row>
      <xdr:rowOff>0</xdr:rowOff>
    </xdr:to>
    <xdr:graphicFrame macro="">
      <xdr:nvGraphicFramePr>
        <xdr:cNvPr id="18" name="Gràfic 4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4</xdr:col>
      <xdr:colOff>0</xdr:colOff>
      <xdr:row>109</xdr:row>
      <xdr:rowOff>0</xdr:rowOff>
    </xdr:from>
    <xdr:to>
      <xdr:col>7</xdr:col>
      <xdr:colOff>136712</xdr:colOff>
      <xdr:row>121</xdr:row>
      <xdr:rowOff>0</xdr:rowOff>
    </xdr:to>
    <xdr:graphicFrame macro="">
      <xdr:nvGraphicFramePr>
        <xdr:cNvPr id="19" name="Gràfic 3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5</xdr:col>
      <xdr:colOff>0</xdr:colOff>
      <xdr:row>114</xdr:row>
      <xdr:rowOff>0</xdr:rowOff>
    </xdr:from>
    <xdr:to>
      <xdr:col>8</xdr:col>
      <xdr:colOff>141733</xdr:colOff>
      <xdr:row>126</xdr:row>
      <xdr:rowOff>0</xdr:rowOff>
    </xdr:to>
    <xdr:graphicFrame macro="">
      <xdr:nvGraphicFramePr>
        <xdr:cNvPr id="20" name="Gràfic 4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26</xdr:col>
      <xdr:colOff>0</xdr:colOff>
      <xdr:row>23</xdr:row>
      <xdr:rowOff>10886</xdr:rowOff>
    </xdr:from>
    <xdr:to>
      <xdr:col>30</xdr:col>
      <xdr:colOff>708025</xdr:colOff>
      <xdr:row>36</xdr:row>
      <xdr:rowOff>43271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D3E376C0-D338-4F48-9229-6EB0DDBC92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30</xdr:col>
      <xdr:colOff>596536</xdr:colOff>
      <xdr:row>23</xdr:row>
      <xdr:rowOff>0</xdr:rowOff>
    </xdr:from>
    <xdr:to>
      <xdr:col>34</xdr:col>
      <xdr:colOff>131716</xdr:colOff>
      <xdr:row>31</xdr:row>
      <xdr:rowOff>108585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529CBB5D-70BD-446B-B468-19CF0780F7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26</xdr:col>
      <xdr:colOff>0</xdr:colOff>
      <xdr:row>2</xdr:row>
      <xdr:rowOff>10886</xdr:rowOff>
    </xdr:from>
    <xdr:to>
      <xdr:col>30</xdr:col>
      <xdr:colOff>708025</xdr:colOff>
      <xdr:row>15</xdr:row>
      <xdr:rowOff>43271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C2F6C59A-6D05-45F3-8896-C7F2731B2B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30</xdr:col>
      <xdr:colOff>596536</xdr:colOff>
      <xdr:row>2</xdr:row>
      <xdr:rowOff>0</xdr:rowOff>
    </xdr:from>
    <xdr:to>
      <xdr:col>34</xdr:col>
      <xdr:colOff>131716</xdr:colOff>
      <xdr:row>10</xdr:row>
      <xdr:rowOff>108585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402E23A5-5157-4835-B440-2BB52A75963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26</xdr:col>
      <xdr:colOff>0</xdr:colOff>
      <xdr:row>85</xdr:row>
      <xdr:rowOff>10886</xdr:rowOff>
    </xdr:from>
    <xdr:to>
      <xdr:col>30</xdr:col>
      <xdr:colOff>708025</xdr:colOff>
      <xdr:row>98</xdr:row>
      <xdr:rowOff>43271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5549CED5-49DF-4DB0-85ED-CDD27266B5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30</xdr:col>
      <xdr:colOff>596536</xdr:colOff>
      <xdr:row>85</xdr:row>
      <xdr:rowOff>0</xdr:rowOff>
    </xdr:from>
    <xdr:to>
      <xdr:col>34</xdr:col>
      <xdr:colOff>131716</xdr:colOff>
      <xdr:row>93</xdr:row>
      <xdr:rowOff>108585</xdr:rowOff>
    </xdr:to>
    <xdr:graphicFrame macro="">
      <xdr:nvGraphicFramePr>
        <xdr:cNvPr id="21" name="Gráfico 20">
          <a:extLst>
            <a:ext uri="{FF2B5EF4-FFF2-40B4-BE49-F238E27FC236}">
              <a16:creationId xmlns:a16="http://schemas.microsoft.com/office/drawing/2014/main" id="{56C92F7F-53C7-42EC-B90F-211ABEA6077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26</xdr:col>
      <xdr:colOff>0</xdr:colOff>
      <xdr:row>44</xdr:row>
      <xdr:rowOff>10886</xdr:rowOff>
    </xdr:from>
    <xdr:to>
      <xdr:col>30</xdr:col>
      <xdr:colOff>708025</xdr:colOff>
      <xdr:row>57</xdr:row>
      <xdr:rowOff>43271</xdr:rowOff>
    </xdr:to>
    <xdr:graphicFrame macro="">
      <xdr:nvGraphicFramePr>
        <xdr:cNvPr id="22" name="Gráfico 21">
          <a:extLst>
            <a:ext uri="{FF2B5EF4-FFF2-40B4-BE49-F238E27FC236}">
              <a16:creationId xmlns:a16="http://schemas.microsoft.com/office/drawing/2014/main" id="{614E3BEE-DC61-4888-963E-66EB867B13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30</xdr:col>
      <xdr:colOff>596536</xdr:colOff>
      <xdr:row>44</xdr:row>
      <xdr:rowOff>0</xdr:rowOff>
    </xdr:from>
    <xdr:to>
      <xdr:col>34</xdr:col>
      <xdr:colOff>131716</xdr:colOff>
      <xdr:row>52</xdr:row>
      <xdr:rowOff>108585</xdr:rowOff>
    </xdr:to>
    <xdr:graphicFrame macro="">
      <xdr:nvGraphicFramePr>
        <xdr:cNvPr id="23" name="Gráfico 22">
          <a:extLst>
            <a:ext uri="{FF2B5EF4-FFF2-40B4-BE49-F238E27FC236}">
              <a16:creationId xmlns:a16="http://schemas.microsoft.com/office/drawing/2014/main" id="{B8D78759-FC3C-4515-967E-6F0622015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26</xdr:col>
      <xdr:colOff>0</xdr:colOff>
      <xdr:row>64</xdr:row>
      <xdr:rowOff>10886</xdr:rowOff>
    </xdr:from>
    <xdr:to>
      <xdr:col>30</xdr:col>
      <xdr:colOff>708025</xdr:colOff>
      <xdr:row>77</xdr:row>
      <xdr:rowOff>43271</xdr:rowOff>
    </xdr:to>
    <xdr:graphicFrame macro="">
      <xdr:nvGraphicFramePr>
        <xdr:cNvPr id="24" name="Gráfico 23">
          <a:extLst>
            <a:ext uri="{FF2B5EF4-FFF2-40B4-BE49-F238E27FC236}">
              <a16:creationId xmlns:a16="http://schemas.microsoft.com/office/drawing/2014/main" id="{F72C51B2-0D5D-4B99-BF65-6A0A19F029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30</xdr:col>
      <xdr:colOff>596536</xdr:colOff>
      <xdr:row>64</xdr:row>
      <xdr:rowOff>0</xdr:rowOff>
    </xdr:from>
    <xdr:to>
      <xdr:col>34</xdr:col>
      <xdr:colOff>131716</xdr:colOff>
      <xdr:row>72</xdr:row>
      <xdr:rowOff>108585</xdr:rowOff>
    </xdr:to>
    <xdr:graphicFrame macro="">
      <xdr:nvGraphicFramePr>
        <xdr:cNvPr id="25" name="Gráfico 24">
          <a:extLst>
            <a:ext uri="{FF2B5EF4-FFF2-40B4-BE49-F238E27FC236}">
              <a16:creationId xmlns:a16="http://schemas.microsoft.com/office/drawing/2014/main" id="{850B3D1B-54F6-4B48-BEA9-B49E6FE53D6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4</xdr:row>
      <xdr:rowOff>0</xdr:rowOff>
    </xdr:from>
    <xdr:to>
      <xdr:col>10</xdr:col>
      <xdr:colOff>136712</xdr:colOff>
      <xdr:row>16</xdr:row>
      <xdr:rowOff>0</xdr:rowOff>
    </xdr:to>
    <xdr:graphicFrame macro="">
      <xdr:nvGraphicFramePr>
        <xdr:cNvPr id="2" name="Gràfic 3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610960</xdr:colOff>
      <xdr:row>9</xdr:row>
      <xdr:rowOff>9525</xdr:rowOff>
    </xdr:from>
    <xdr:to>
      <xdr:col>10</xdr:col>
      <xdr:colOff>752693</xdr:colOff>
      <xdr:row>21</xdr:row>
      <xdr:rowOff>9525</xdr:rowOff>
    </xdr:to>
    <xdr:graphicFrame macro="">
      <xdr:nvGraphicFramePr>
        <xdr:cNvPr id="3" name="Gràfic 4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23</xdr:row>
      <xdr:rowOff>0</xdr:rowOff>
    </xdr:from>
    <xdr:to>
      <xdr:col>10</xdr:col>
      <xdr:colOff>136712</xdr:colOff>
      <xdr:row>35</xdr:row>
      <xdr:rowOff>0</xdr:rowOff>
    </xdr:to>
    <xdr:graphicFrame macro="">
      <xdr:nvGraphicFramePr>
        <xdr:cNvPr id="4" name="Gràfic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610960</xdr:colOff>
      <xdr:row>28</xdr:row>
      <xdr:rowOff>9525</xdr:rowOff>
    </xdr:from>
    <xdr:to>
      <xdr:col>10</xdr:col>
      <xdr:colOff>752693</xdr:colOff>
      <xdr:row>40</xdr:row>
      <xdr:rowOff>9525</xdr:rowOff>
    </xdr:to>
    <xdr:graphicFrame macro="">
      <xdr:nvGraphicFramePr>
        <xdr:cNvPr id="5" name="Gràfic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0</xdr:colOff>
      <xdr:row>42</xdr:row>
      <xdr:rowOff>0</xdr:rowOff>
    </xdr:from>
    <xdr:to>
      <xdr:col>10</xdr:col>
      <xdr:colOff>136712</xdr:colOff>
      <xdr:row>54</xdr:row>
      <xdr:rowOff>0</xdr:rowOff>
    </xdr:to>
    <xdr:graphicFrame macro="">
      <xdr:nvGraphicFramePr>
        <xdr:cNvPr id="6" name="Gràfic 3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610960</xdr:colOff>
      <xdr:row>47</xdr:row>
      <xdr:rowOff>9525</xdr:rowOff>
    </xdr:from>
    <xdr:to>
      <xdr:col>10</xdr:col>
      <xdr:colOff>752693</xdr:colOff>
      <xdr:row>59</xdr:row>
      <xdr:rowOff>9525</xdr:rowOff>
    </xdr:to>
    <xdr:graphicFrame macro="">
      <xdr:nvGraphicFramePr>
        <xdr:cNvPr id="7" name="Gràfic 4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7</xdr:col>
      <xdr:colOff>0</xdr:colOff>
      <xdr:row>60</xdr:row>
      <xdr:rowOff>0</xdr:rowOff>
    </xdr:from>
    <xdr:to>
      <xdr:col>10</xdr:col>
      <xdr:colOff>136712</xdr:colOff>
      <xdr:row>72</xdr:row>
      <xdr:rowOff>0</xdr:rowOff>
    </xdr:to>
    <xdr:graphicFrame macro="">
      <xdr:nvGraphicFramePr>
        <xdr:cNvPr id="8" name="Gràfic 3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7</xdr:col>
      <xdr:colOff>610960</xdr:colOff>
      <xdr:row>65</xdr:row>
      <xdr:rowOff>9525</xdr:rowOff>
    </xdr:from>
    <xdr:to>
      <xdr:col>10</xdr:col>
      <xdr:colOff>752693</xdr:colOff>
      <xdr:row>77</xdr:row>
      <xdr:rowOff>9525</xdr:rowOff>
    </xdr:to>
    <xdr:graphicFrame macro="">
      <xdr:nvGraphicFramePr>
        <xdr:cNvPr id="9" name="Gràfic 4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39</xdr:col>
      <xdr:colOff>638175</xdr:colOff>
      <xdr:row>16</xdr:row>
      <xdr:rowOff>90487</xdr:rowOff>
    </xdr:from>
    <xdr:to>
      <xdr:col>43</xdr:col>
      <xdr:colOff>361950</xdr:colOff>
      <xdr:row>30</xdr:row>
      <xdr:rowOff>166687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29</xdr:col>
      <xdr:colOff>0</xdr:colOff>
      <xdr:row>1</xdr:row>
      <xdr:rowOff>10886</xdr:rowOff>
    </xdr:from>
    <xdr:to>
      <xdr:col>33</xdr:col>
      <xdr:colOff>737053</xdr:colOff>
      <xdr:row>14</xdr:row>
      <xdr:rowOff>137614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9F8F8089-B333-43AF-9CDF-8E7C7CA1CFC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33</xdr:col>
      <xdr:colOff>625564</xdr:colOff>
      <xdr:row>1</xdr:row>
      <xdr:rowOff>0</xdr:rowOff>
    </xdr:from>
    <xdr:to>
      <xdr:col>37</xdr:col>
      <xdr:colOff>189773</xdr:colOff>
      <xdr:row>9</xdr:row>
      <xdr:rowOff>166642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27AE3AEC-5B55-4B0A-A08F-C0F2C0720D2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29</xdr:col>
      <xdr:colOff>0</xdr:colOff>
      <xdr:row>20</xdr:row>
      <xdr:rowOff>10886</xdr:rowOff>
    </xdr:from>
    <xdr:to>
      <xdr:col>33</xdr:col>
      <xdr:colOff>737053</xdr:colOff>
      <xdr:row>33</xdr:row>
      <xdr:rowOff>137614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10B41914-E1E5-46A8-971D-13F0A2EB6F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33</xdr:col>
      <xdr:colOff>625564</xdr:colOff>
      <xdr:row>20</xdr:row>
      <xdr:rowOff>0</xdr:rowOff>
    </xdr:from>
    <xdr:to>
      <xdr:col>37</xdr:col>
      <xdr:colOff>189773</xdr:colOff>
      <xdr:row>28</xdr:row>
      <xdr:rowOff>166642</xdr:rowOff>
    </xdr:to>
    <xdr:graphicFrame macro="">
      <xdr:nvGraphicFramePr>
        <xdr:cNvPr id="14" name="Gráfico 13">
          <a:extLst>
            <a:ext uri="{FF2B5EF4-FFF2-40B4-BE49-F238E27FC236}">
              <a16:creationId xmlns:a16="http://schemas.microsoft.com/office/drawing/2014/main" id="{1C0D2C23-E3BE-45BD-814C-76B3D9BDB27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29</xdr:col>
      <xdr:colOff>0</xdr:colOff>
      <xdr:row>38</xdr:row>
      <xdr:rowOff>175986</xdr:rowOff>
    </xdr:from>
    <xdr:to>
      <xdr:col>33</xdr:col>
      <xdr:colOff>737053</xdr:colOff>
      <xdr:row>52</xdr:row>
      <xdr:rowOff>124914</xdr:rowOff>
    </xdr:to>
    <xdr:graphicFrame macro="">
      <xdr:nvGraphicFramePr>
        <xdr:cNvPr id="15" name="Gráfico 14">
          <a:extLst>
            <a:ext uri="{FF2B5EF4-FFF2-40B4-BE49-F238E27FC236}">
              <a16:creationId xmlns:a16="http://schemas.microsoft.com/office/drawing/2014/main" id="{C730A55A-34B8-4F19-A252-C6E0C8B34B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33</xdr:col>
      <xdr:colOff>625564</xdr:colOff>
      <xdr:row>38</xdr:row>
      <xdr:rowOff>165100</xdr:rowOff>
    </xdr:from>
    <xdr:to>
      <xdr:col>37</xdr:col>
      <xdr:colOff>189773</xdr:colOff>
      <xdr:row>47</xdr:row>
      <xdr:rowOff>153942</xdr:rowOff>
    </xdr:to>
    <xdr:graphicFrame macro="">
      <xdr:nvGraphicFramePr>
        <xdr:cNvPr id="16" name="Gráfico 15">
          <a:extLst>
            <a:ext uri="{FF2B5EF4-FFF2-40B4-BE49-F238E27FC236}">
              <a16:creationId xmlns:a16="http://schemas.microsoft.com/office/drawing/2014/main" id="{67CF958A-CCD3-416B-AA3E-3AB7104FB9F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4</xdr:row>
      <xdr:rowOff>0</xdr:rowOff>
    </xdr:from>
    <xdr:to>
      <xdr:col>10</xdr:col>
      <xdr:colOff>136712</xdr:colOff>
      <xdr:row>16</xdr:row>
      <xdr:rowOff>0</xdr:rowOff>
    </xdr:to>
    <xdr:graphicFrame macro="">
      <xdr:nvGraphicFramePr>
        <xdr:cNvPr id="2" name="Gràfic 3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610960</xdr:colOff>
      <xdr:row>9</xdr:row>
      <xdr:rowOff>9525</xdr:rowOff>
    </xdr:from>
    <xdr:to>
      <xdr:col>10</xdr:col>
      <xdr:colOff>752693</xdr:colOff>
      <xdr:row>21</xdr:row>
      <xdr:rowOff>9525</xdr:rowOff>
    </xdr:to>
    <xdr:graphicFrame macro="">
      <xdr:nvGraphicFramePr>
        <xdr:cNvPr id="3" name="Gràfic 4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25</xdr:row>
      <xdr:rowOff>0</xdr:rowOff>
    </xdr:from>
    <xdr:to>
      <xdr:col>10</xdr:col>
      <xdr:colOff>136712</xdr:colOff>
      <xdr:row>37</xdr:row>
      <xdr:rowOff>0</xdr:rowOff>
    </xdr:to>
    <xdr:graphicFrame macro="">
      <xdr:nvGraphicFramePr>
        <xdr:cNvPr id="4" name="Gràfic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610960</xdr:colOff>
      <xdr:row>30</xdr:row>
      <xdr:rowOff>9525</xdr:rowOff>
    </xdr:from>
    <xdr:to>
      <xdr:col>10</xdr:col>
      <xdr:colOff>752693</xdr:colOff>
      <xdr:row>42</xdr:row>
      <xdr:rowOff>9525</xdr:rowOff>
    </xdr:to>
    <xdr:graphicFrame macro="">
      <xdr:nvGraphicFramePr>
        <xdr:cNvPr id="5" name="Gràfic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0</xdr:colOff>
      <xdr:row>46</xdr:row>
      <xdr:rowOff>0</xdr:rowOff>
    </xdr:from>
    <xdr:to>
      <xdr:col>10</xdr:col>
      <xdr:colOff>136712</xdr:colOff>
      <xdr:row>58</xdr:row>
      <xdr:rowOff>0</xdr:rowOff>
    </xdr:to>
    <xdr:graphicFrame macro="">
      <xdr:nvGraphicFramePr>
        <xdr:cNvPr id="6" name="Gràfic 3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0</xdr:colOff>
      <xdr:row>51</xdr:row>
      <xdr:rowOff>0</xdr:rowOff>
    </xdr:from>
    <xdr:to>
      <xdr:col>11</xdr:col>
      <xdr:colOff>141733</xdr:colOff>
      <xdr:row>63</xdr:row>
      <xdr:rowOff>0</xdr:rowOff>
    </xdr:to>
    <xdr:graphicFrame macro="">
      <xdr:nvGraphicFramePr>
        <xdr:cNvPr id="7" name="Gràfic 4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7</xdr:col>
      <xdr:colOff>0</xdr:colOff>
      <xdr:row>67</xdr:row>
      <xdr:rowOff>0</xdr:rowOff>
    </xdr:from>
    <xdr:to>
      <xdr:col>10</xdr:col>
      <xdr:colOff>136712</xdr:colOff>
      <xdr:row>79</xdr:row>
      <xdr:rowOff>0</xdr:rowOff>
    </xdr:to>
    <xdr:graphicFrame macro="">
      <xdr:nvGraphicFramePr>
        <xdr:cNvPr id="8" name="Gràfic 3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0</xdr:colOff>
      <xdr:row>72</xdr:row>
      <xdr:rowOff>0</xdr:rowOff>
    </xdr:from>
    <xdr:to>
      <xdr:col>11</xdr:col>
      <xdr:colOff>141733</xdr:colOff>
      <xdr:row>84</xdr:row>
      <xdr:rowOff>0</xdr:rowOff>
    </xdr:to>
    <xdr:graphicFrame macro="">
      <xdr:nvGraphicFramePr>
        <xdr:cNvPr id="9" name="Gràfic 4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7</xdr:col>
      <xdr:colOff>0</xdr:colOff>
      <xdr:row>88</xdr:row>
      <xdr:rowOff>0</xdr:rowOff>
    </xdr:from>
    <xdr:to>
      <xdr:col>10</xdr:col>
      <xdr:colOff>136712</xdr:colOff>
      <xdr:row>100</xdr:row>
      <xdr:rowOff>0</xdr:rowOff>
    </xdr:to>
    <xdr:graphicFrame macro="">
      <xdr:nvGraphicFramePr>
        <xdr:cNvPr id="10" name="Gràfic 3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8</xdr:col>
      <xdr:colOff>0</xdr:colOff>
      <xdr:row>93</xdr:row>
      <xdr:rowOff>0</xdr:rowOff>
    </xdr:from>
    <xdr:to>
      <xdr:col>11</xdr:col>
      <xdr:colOff>141733</xdr:colOff>
      <xdr:row>105</xdr:row>
      <xdr:rowOff>0</xdr:rowOff>
    </xdr:to>
    <xdr:graphicFrame macro="">
      <xdr:nvGraphicFramePr>
        <xdr:cNvPr id="11" name="Gràfic 4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7</xdr:col>
      <xdr:colOff>0</xdr:colOff>
      <xdr:row>109</xdr:row>
      <xdr:rowOff>0</xdr:rowOff>
    </xdr:from>
    <xdr:to>
      <xdr:col>10</xdr:col>
      <xdr:colOff>136712</xdr:colOff>
      <xdr:row>121</xdr:row>
      <xdr:rowOff>0</xdr:rowOff>
    </xdr:to>
    <xdr:graphicFrame macro="">
      <xdr:nvGraphicFramePr>
        <xdr:cNvPr id="12" name="Gràfic 3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8</xdr:col>
      <xdr:colOff>0</xdr:colOff>
      <xdr:row>114</xdr:row>
      <xdr:rowOff>0</xdr:rowOff>
    </xdr:from>
    <xdr:to>
      <xdr:col>11</xdr:col>
      <xdr:colOff>141733</xdr:colOff>
      <xdr:row>126</xdr:row>
      <xdr:rowOff>0</xdr:rowOff>
    </xdr:to>
    <xdr:graphicFrame macro="">
      <xdr:nvGraphicFramePr>
        <xdr:cNvPr id="13" name="Gràfic 4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37</xdr:col>
      <xdr:colOff>412749</xdr:colOff>
      <xdr:row>13</xdr:row>
      <xdr:rowOff>178858</xdr:rowOff>
    </xdr:from>
    <xdr:to>
      <xdr:col>40</xdr:col>
      <xdr:colOff>419100</xdr:colOff>
      <xdr:row>28</xdr:row>
      <xdr:rowOff>64558</xdr:rowOff>
    </xdr:to>
    <xdr:graphicFrame macro="">
      <xdr:nvGraphicFramePr>
        <xdr:cNvPr id="14" name="Gráfico 13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29</xdr:col>
      <xdr:colOff>0</xdr:colOff>
      <xdr:row>1</xdr:row>
      <xdr:rowOff>10886</xdr:rowOff>
    </xdr:from>
    <xdr:to>
      <xdr:col>33</xdr:col>
      <xdr:colOff>727817</xdr:colOff>
      <xdr:row>14</xdr:row>
      <xdr:rowOff>107596</xdr:rowOff>
    </xdr:to>
    <xdr:graphicFrame macro="">
      <xdr:nvGraphicFramePr>
        <xdr:cNvPr id="15" name="Gráfico 14">
          <a:extLst>
            <a:ext uri="{FF2B5EF4-FFF2-40B4-BE49-F238E27FC236}">
              <a16:creationId xmlns:a16="http://schemas.microsoft.com/office/drawing/2014/main" id="{DA8E7DED-697E-428D-9602-D235066E56B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33</xdr:col>
      <xdr:colOff>616328</xdr:colOff>
      <xdr:row>1</xdr:row>
      <xdr:rowOff>0</xdr:rowOff>
    </xdr:from>
    <xdr:to>
      <xdr:col>37</xdr:col>
      <xdr:colOff>171301</xdr:colOff>
      <xdr:row>9</xdr:row>
      <xdr:rowOff>148169</xdr:rowOff>
    </xdr:to>
    <xdr:graphicFrame macro="">
      <xdr:nvGraphicFramePr>
        <xdr:cNvPr id="16" name="Gráfico 15">
          <a:extLst>
            <a:ext uri="{FF2B5EF4-FFF2-40B4-BE49-F238E27FC236}">
              <a16:creationId xmlns:a16="http://schemas.microsoft.com/office/drawing/2014/main" id="{D3151706-D5AB-46D0-9708-2001DC4352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29</xdr:col>
      <xdr:colOff>0</xdr:colOff>
      <xdr:row>21</xdr:row>
      <xdr:rowOff>10886</xdr:rowOff>
    </xdr:from>
    <xdr:to>
      <xdr:col>33</xdr:col>
      <xdr:colOff>727817</xdr:colOff>
      <xdr:row>34</xdr:row>
      <xdr:rowOff>107596</xdr:rowOff>
    </xdr:to>
    <xdr:graphicFrame macro="">
      <xdr:nvGraphicFramePr>
        <xdr:cNvPr id="17" name="Gráfico 16">
          <a:extLst>
            <a:ext uri="{FF2B5EF4-FFF2-40B4-BE49-F238E27FC236}">
              <a16:creationId xmlns:a16="http://schemas.microsoft.com/office/drawing/2014/main" id="{580774E3-8F68-4F41-BDF0-731DE6EEB8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33</xdr:col>
      <xdr:colOff>616328</xdr:colOff>
      <xdr:row>21</xdr:row>
      <xdr:rowOff>0</xdr:rowOff>
    </xdr:from>
    <xdr:to>
      <xdr:col>37</xdr:col>
      <xdr:colOff>171301</xdr:colOff>
      <xdr:row>29</xdr:row>
      <xdr:rowOff>148169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C892B2E1-DB31-47D9-BB78-3323EDD2897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29</xdr:col>
      <xdr:colOff>0</xdr:colOff>
      <xdr:row>43</xdr:row>
      <xdr:rowOff>10886</xdr:rowOff>
    </xdr:from>
    <xdr:to>
      <xdr:col>33</xdr:col>
      <xdr:colOff>727817</xdr:colOff>
      <xdr:row>56</xdr:row>
      <xdr:rowOff>107596</xdr:rowOff>
    </xdr:to>
    <xdr:graphicFrame macro="">
      <xdr:nvGraphicFramePr>
        <xdr:cNvPr id="19" name="Gráfico 18">
          <a:extLst>
            <a:ext uri="{FF2B5EF4-FFF2-40B4-BE49-F238E27FC236}">
              <a16:creationId xmlns:a16="http://schemas.microsoft.com/office/drawing/2014/main" id="{6EAE85D9-5AD4-4573-A399-B65064B9AE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33</xdr:col>
      <xdr:colOff>616328</xdr:colOff>
      <xdr:row>43</xdr:row>
      <xdr:rowOff>0</xdr:rowOff>
    </xdr:from>
    <xdr:to>
      <xdr:col>37</xdr:col>
      <xdr:colOff>171301</xdr:colOff>
      <xdr:row>51</xdr:row>
      <xdr:rowOff>148169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4271469F-F90C-46FF-BD58-0955A901B79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29</xdr:col>
      <xdr:colOff>0</xdr:colOff>
      <xdr:row>63</xdr:row>
      <xdr:rowOff>10886</xdr:rowOff>
    </xdr:from>
    <xdr:to>
      <xdr:col>33</xdr:col>
      <xdr:colOff>727817</xdr:colOff>
      <xdr:row>76</xdr:row>
      <xdr:rowOff>107596</xdr:rowOff>
    </xdr:to>
    <xdr:graphicFrame macro="">
      <xdr:nvGraphicFramePr>
        <xdr:cNvPr id="21" name="Gráfico 20">
          <a:extLst>
            <a:ext uri="{FF2B5EF4-FFF2-40B4-BE49-F238E27FC236}">
              <a16:creationId xmlns:a16="http://schemas.microsoft.com/office/drawing/2014/main" id="{F94AE888-72DF-4A24-8023-4B97E81275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33</xdr:col>
      <xdr:colOff>616328</xdr:colOff>
      <xdr:row>63</xdr:row>
      <xdr:rowOff>0</xdr:rowOff>
    </xdr:from>
    <xdr:to>
      <xdr:col>37</xdr:col>
      <xdr:colOff>171301</xdr:colOff>
      <xdr:row>71</xdr:row>
      <xdr:rowOff>148170</xdr:rowOff>
    </xdr:to>
    <xdr:graphicFrame macro="">
      <xdr:nvGraphicFramePr>
        <xdr:cNvPr id="22" name="Gráfico 21">
          <a:extLst>
            <a:ext uri="{FF2B5EF4-FFF2-40B4-BE49-F238E27FC236}">
              <a16:creationId xmlns:a16="http://schemas.microsoft.com/office/drawing/2014/main" id="{7F95B615-0713-426D-85EC-9B0A59D296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29</xdr:col>
      <xdr:colOff>0</xdr:colOff>
      <xdr:row>85</xdr:row>
      <xdr:rowOff>10886</xdr:rowOff>
    </xdr:from>
    <xdr:to>
      <xdr:col>33</xdr:col>
      <xdr:colOff>727817</xdr:colOff>
      <xdr:row>98</xdr:row>
      <xdr:rowOff>107596</xdr:rowOff>
    </xdr:to>
    <xdr:graphicFrame macro="">
      <xdr:nvGraphicFramePr>
        <xdr:cNvPr id="23" name="Gráfico 22">
          <a:extLst>
            <a:ext uri="{FF2B5EF4-FFF2-40B4-BE49-F238E27FC236}">
              <a16:creationId xmlns:a16="http://schemas.microsoft.com/office/drawing/2014/main" id="{6ECC761E-C2EE-454D-BD56-CE694C35E5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33</xdr:col>
      <xdr:colOff>616328</xdr:colOff>
      <xdr:row>85</xdr:row>
      <xdr:rowOff>0</xdr:rowOff>
    </xdr:from>
    <xdr:to>
      <xdr:col>37</xdr:col>
      <xdr:colOff>171301</xdr:colOff>
      <xdr:row>93</xdr:row>
      <xdr:rowOff>148170</xdr:rowOff>
    </xdr:to>
    <xdr:graphicFrame macro="">
      <xdr:nvGraphicFramePr>
        <xdr:cNvPr id="24" name="Gráfico 23">
          <a:extLst>
            <a:ext uri="{FF2B5EF4-FFF2-40B4-BE49-F238E27FC236}">
              <a16:creationId xmlns:a16="http://schemas.microsoft.com/office/drawing/2014/main" id="{5D18458A-8417-4725-A2FC-8C1B885345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4</xdr:row>
      <xdr:rowOff>0</xdr:rowOff>
    </xdr:from>
    <xdr:to>
      <xdr:col>10</xdr:col>
      <xdr:colOff>136712</xdr:colOff>
      <xdr:row>16</xdr:row>
      <xdr:rowOff>0</xdr:rowOff>
    </xdr:to>
    <xdr:graphicFrame macro="">
      <xdr:nvGraphicFramePr>
        <xdr:cNvPr id="2" name="Gràfic 3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610960</xdr:colOff>
      <xdr:row>9</xdr:row>
      <xdr:rowOff>9525</xdr:rowOff>
    </xdr:from>
    <xdr:to>
      <xdr:col>10</xdr:col>
      <xdr:colOff>752693</xdr:colOff>
      <xdr:row>21</xdr:row>
      <xdr:rowOff>9525</xdr:rowOff>
    </xdr:to>
    <xdr:graphicFrame macro="">
      <xdr:nvGraphicFramePr>
        <xdr:cNvPr id="3" name="Gràfic 4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25</xdr:row>
      <xdr:rowOff>0</xdr:rowOff>
    </xdr:from>
    <xdr:to>
      <xdr:col>10</xdr:col>
      <xdr:colOff>136712</xdr:colOff>
      <xdr:row>37</xdr:row>
      <xdr:rowOff>0</xdr:rowOff>
    </xdr:to>
    <xdr:graphicFrame macro="">
      <xdr:nvGraphicFramePr>
        <xdr:cNvPr id="4" name="Gràfic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610960</xdr:colOff>
      <xdr:row>30</xdr:row>
      <xdr:rowOff>9525</xdr:rowOff>
    </xdr:from>
    <xdr:to>
      <xdr:col>10</xdr:col>
      <xdr:colOff>752693</xdr:colOff>
      <xdr:row>42</xdr:row>
      <xdr:rowOff>9525</xdr:rowOff>
    </xdr:to>
    <xdr:graphicFrame macro="">
      <xdr:nvGraphicFramePr>
        <xdr:cNvPr id="5" name="Gràfic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37</xdr:col>
      <xdr:colOff>638176</xdr:colOff>
      <xdr:row>13</xdr:row>
      <xdr:rowOff>90487</xdr:rowOff>
    </xdr:from>
    <xdr:to>
      <xdr:col>42</xdr:col>
      <xdr:colOff>161925</xdr:colOff>
      <xdr:row>24</xdr:row>
      <xdr:rowOff>66675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29</xdr:col>
      <xdr:colOff>0</xdr:colOff>
      <xdr:row>2</xdr:row>
      <xdr:rowOff>10886</xdr:rowOff>
    </xdr:from>
    <xdr:to>
      <xdr:col>33</xdr:col>
      <xdr:colOff>727817</xdr:colOff>
      <xdr:row>15</xdr:row>
      <xdr:rowOff>107596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AFAF9CD4-8245-4538-AE7F-4C17C1A660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33</xdr:col>
      <xdr:colOff>616328</xdr:colOff>
      <xdr:row>2</xdr:row>
      <xdr:rowOff>0</xdr:rowOff>
    </xdr:from>
    <xdr:to>
      <xdr:col>37</xdr:col>
      <xdr:colOff>171301</xdr:colOff>
      <xdr:row>10</xdr:row>
      <xdr:rowOff>148169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7575F19C-B4C8-4F72-8D74-5B6078CBD2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10</xdr:col>
      <xdr:colOff>136712</xdr:colOff>
      <xdr:row>17</xdr:row>
      <xdr:rowOff>0</xdr:rowOff>
    </xdr:to>
    <xdr:graphicFrame macro="">
      <xdr:nvGraphicFramePr>
        <xdr:cNvPr id="4" name="Gràfic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610960</xdr:colOff>
      <xdr:row>10</xdr:row>
      <xdr:rowOff>9525</xdr:rowOff>
    </xdr:from>
    <xdr:to>
      <xdr:col>10</xdr:col>
      <xdr:colOff>752693</xdr:colOff>
      <xdr:row>22</xdr:row>
      <xdr:rowOff>9525</xdr:rowOff>
    </xdr:to>
    <xdr:graphicFrame macro="">
      <xdr:nvGraphicFramePr>
        <xdr:cNvPr id="5" name="Gràfic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26</xdr:row>
      <xdr:rowOff>0</xdr:rowOff>
    </xdr:from>
    <xdr:to>
      <xdr:col>10</xdr:col>
      <xdr:colOff>136712</xdr:colOff>
      <xdr:row>38</xdr:row>
      <xdr:rowOff>0</xdr:rowOff>
    </xdr:to>
    <xdr:graphicFrame macro="">
      <xdr:nvGraphicFramePr>
        <xdr:cNvPr id="6" name="Gràfic 3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0</xdr:colOff>
      <xdr:row>31</xdr:row>
      <xdr:rowOff>0</xdr:rowOff>
    </xdr:from>
    <xdr:to>
      <xdr:col>11</xdr:col>
      <xdr:colOff>141733</xdr:colOff>
      <xdr:row>43</xdr:row>
      <xdr:rowOff>0</xdr:rowOff>
    </xdr:to>
    <xdr:graphicFrame macro="">
      <xdr:nvGraphicFramePr>
        <xdr:cNvPr id="7" name="Gràfic 4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0</xdr:colOff>
      <xdr:row>47</xdr:row>
      <xdr:rowOff>0</xdr:rowOff>
    </xdr:from>
    <xdr:to>
      <xdr:col>10</xdr:col>
      <xdr:colOff>136712</xdr:colOff>
      <xdr:row>59</xdr:row>
      <xdr:rowOff>0</xdr:rowOff>
    </xdr:to>
    <xdr:graphicFrame macro="">
      <xdr:nvGraphicFramePr>
        <xdr:cNvPr id="8" name="Gràfic 3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0</xdr:colOff>
      <xdr:row>52</xdr:row>
      <xdr:rowOff>0</xdr:rowOff>
    </xdr:from>
    <xdr:to>
      <xdr:col>11</xdr:col>
      <xdr:colOff>141733</xdr:colOff>
      <xdr:row>64</xdr:row>
      <xdr:rowOff>0</xdr:rowOff>
    </xdr:to>
    <xdr:graphicFrame macro="">
      <xdr:nvGraphicFramePr>
        <xdr:cNvPr id="9" name="Gràfic 4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7</xdr:col>
      <xdr:colOff>0</xdr:colOff>
      <xdr:row>68</xdr:row>
      <xdr:rowOff>0</xdr:rowOff>
    </xdr:from>
    <xdr:to>
      <xdr:col>10</xdr:col>
      <xdr:colOff>136712</xdr:colOff>
      <xdr:row>80</xdr:row>
      <xdr:rowOff>0</xdr:rowOff>
    </xdr:to>
    <xdr:graphicFrame macro="">
      <xdr:nvGraphicFramePr>
        <xdr:cNvPr id="10" name="Gràfic 3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0</xdr:colOff>
      <xdr:row>73</xdr:row>
      <xdr:rowOff>0</xdr:rowOff>
    </xdr:from>
    <xdr:to>
      <xdr:col>11</xdr:col>
      <xdr:colOff>141733</xdr:colOff>
      <xdr:row>85</xdr:row>
      <xdr:rowOff>0</xdr:rowOff>
    </xdr:to>
    <xdr:graphicFrame macro="">
      <xdr:nvGraphicFramePr>
        <xdr:cNvPr id="11" name="Gràfic 4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7</xdr:col>
      <xdr:colOff>0</xdr:colOff>
      <xdr:row>89</xdr:row>
      <xdr:rowOff>0</xdr:rowOff>
    </xdr:from>
    <xdr:to>
      <xdr:col>10</xdr:col>
      <xdr:colOff>136712</xdr:colOff>
      <xdr:row>101</xdr:row>
      <xdr:rowOff>0</xdr:rowOff>
    </xdr:to>
    <xdr:graphicFrame macro="">
      <xdr:nvGraphicFramePr>
        <xdr:cNvPr id="12" name="Gràfic 3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8</xdr:col>
      <xdr:colOff>0</xdr:colOff>
      <xdr:row>94</xdr:row>
      <xdr:rowOff>0</xdr:rowOff>
    </xdr:from>
    <xdr:to>
      <xdr:col>11</xdr:col>
      <xdr:colOff>141733</xdr:colOff>
      <xdr:row>106</xdr:row>
      <xdr:rowOff>0</xdr:rowOff>
    </xdr:to>
    <xdr:graphicFrame macro="">
      <xdr:nvGraphicFramePr>
        <xdr:cNvPr id="13" name="Gràfic 4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37</xdr:col>
      <xdr:colOff>638175</xdr:colOff>
      <xdr:row>15</xdr:row>
      <xdr:rowOff>90487</xdr:rowOff>
    </xdr:from>
    <xdr:to>
      <xdr:col>41</xdr:col>
      <xdr:colOff>361950</xdr:colOff>
      <xdr:row>29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29</xdr:col>
      <xdr:colOff>0</xdr:colOff>
      <xdr:row>2</xdr:row>
      <xdr:rowOff>10886</xdr:rowOff>
    </xdr:from>
    <xdr:to>
      <xdr:col>33</xdr:col>
      <xdr:colOff>737053</xdr:colOff>
      <xdr:row>15</xdr:row>
      <xdr:rowOff>137614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13EAB856-A07B-4E39-977C-065DF5DC2F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33</xdr:col>
      <xdr:colOff>625564</xdr:colOff>
      <xdr:row>2</xdr:row>
      <xdr:rowOff>0</xdr:rowOff>
    </xdr:from>
    <xdr:to>
      <xdr:col>37</xdr:col>
      <xdr:colOff>189773</xdr:colOff>
      <xdr:row>10</xdr:row>
      <xdr:rowOff>166642</xdr:rowOff>
    </xdr:to>
    <xdr:graphicFrame macro="">
      <xdr:nvGraphicFramePr>
        <xdr:cNvPr id="14" name="Gráfico 13">
          <a:extLst>
            <a:ext uri="{FF2B5EF4-FFF2-40B4-BE49-F238E27FC236}">
              <a16:creationId xmlns:a16="http://schemas.microsoft.com/office/drawing/2014/main" id="{DC638864-1E94-470F-AE5B-7CAC2690B8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29</xdr:col>
      <xdr:colOff>0</xdr:colOff>
      <xdr:row>20</xdr:row>
      <xdr:rowOff>10886</xdr:rowOff>
    </xdr:from>
    <xdr:to>
      <xdr:col>33</xdr:col>
      <xdr:colOff>737053</xdr:colOff>
      <xdr:row>33</xdr:row>
      <xdr:rowOff>137614</xdr:rowOff>
    </xdr:to>
    <xdr:graphicFrame macro="">
      <xdr:nvGraphicFramePr>
        <xdr:cNvPr id="15" name="Gráfico 14">
          <a:extLst>
            <a:ext uri="{FF2B5EF4-FFF2-40B4-BE49-F238E27FC236}">
              <a16:creationId xmlns:a16="http://schemas.microsoft.com/office/drawing/2014/main" id="{A258DF52-1772-48A2-BEB9-9C204D9E7B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33</xdr:col>
      <xdr:colOff>625564</xdr:colOff>
      <xdr:row>20</xdr:row>
      <xdr:rowOff>0</xdr:rowOff>
    </xdr:from>
    <xdr:to>
      <xdr:col>37</xdr:col>
      <xdr:colOff>189773</xdr:colOff>
      <xdr:row>28</xdr:row>
      <xdr:rowOff>166642</xdr:rowOff>
    </xdr:to>
    <xdr:graphicFrame macro="">
      <xdr:nvGraphicFramePr>
        <xdr:cNvPr id="16" name="Gráfico 15">
          <a:extLst>
            <a:ext uri="{FF2B5EF4-FFF2-40B4-BE49-F238E27FC236}">
              <a16:creationId xmlns:a16="http://schemas.microsoft.com/office/drawing/2014/main" id="{0FFAB66D-EEF3-433A-BEC6-921BB59EE2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29</xdr:col>
      <xdr:colOff>0</xdr:colOff>
      <xdr:row>44</xdr:row>
      <xdr:rowOff>10886</xdr:rowOff>
    </xdr:from>
    <xdr:to>
      <xdr:col>33</xdr:col>
      <xdr:colOff>737053</xdr:colOff>
      <xdr:row>57</xdr:row>
      <xdr:rowOff>137614</xdr:rowOff>
    </xdr:to>
    <xdr:graphicFrame macro="">
      <xdr:nvGraphicFramePr>
        <xdr:cNvPr id="17" name="Gráfico 16">
          <a:extLst>
            <a:ext uri="{FF2B5EF4-FFF2-40B4-BE49-F238E27FC236}">
              <a16:creationId xmlns:a16="http://schemas.microsoft.com/office/drawing/2014/main" id="{10A9DBC3-FBED-40C0-9109-F8F08AB3C38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33</xdr:col>
      <xdr:colOff>625564</xdr:colOff>
      <xdr:row>44</xdr:row>
      <xdr:rowOff>0</xdr:rowOff>
    </xdr:from>
    <xdr:to>
      <xdr:col>37</xdr:col>
      <xdr:colOff>189773</xdr:colOff>
      <xdr:row>52</xdr:row>
      <xdr:rowOff>166642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7B10978A-D6AB-475F-A29C-5077EA99C1D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29</xdr:col>
      <xdr:colOff>0</xdr:colOff>
      <xdr:row>65</xdr:row>
      <xdr:rowOff>10886</xdr:rowOff>
    </xdr:from>
    <xdr:to>
      <xdr:col>33</xdr:col>
      <xdr:colOff>737053</xdr:colOff>
      <xdr:row>78</xdr:row>
      <xdr:rowOff>137614</xdr:rowOff>
    </xdr:to>
    <xdr:graphicFrame macro="">
      <xdr:nvGraphicFramePr>
        <xdr:cNvPr id="19" name="Gráfico 18">
          <a:extLst>
            <a:ext uri="{FF2B5EF4-FFF2-40B4-BE49-F238E27FC236}">
              <a16:creationId xmlns:a16="http://schemas.microsoft.com/office/drawing/2014/main" id="{9A550A6D-3EE9-4820-9395-DF8E5E28D8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33</xdr:col>
      <xdr:colOff>625564</xdr:colOff>
      <xdr:row>65</xdr:row>
      <xdr:rowOff>0</xdr:rowOff>
    </xdr:from>
    <xdr:to>
      <xdr:col>37</xdr:col>
      <xdr:colOff>189773</xdr:colOff>
      <xdr:row>73</xdr:row>
      <xdr:rowOff>166642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47789BD1-E50E-478C-B7FB-DC3707D22B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4</xdr:row>
      <xdr:rowOff>0</xdr:rowOff>
    </xdr:from>
    <xdr:to>
      <xdr:col>10</xdr:col>
      <xdr:colOff>136712</xdr:colOff>
      <xdr:row>16</xdr:row>
      <xdr:rowOff>0</xdr:rowOff>
    </xdr:to>
    <xdr:graphicFrame macro="">
      <xdr:nvGraphicFramePr>
        <xdr:cNvPr id="2" name="Gràfic 3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9</xdr:row>
      <xdr:rowOff>0</xdr:rowOff>
    </xdr:from>
    <xdr:to>
      <xdr:col>11</xdr:col>
      <xdr:colOff>141733</xdr:colOff>
      <xdr:row>21</xdr:row>
      <xdr:rowOff>0</xdr:rowOff>
    </xdr:to>
    <xdr:graphicFrame macro="">
      <xdr:nvGraphicFramePr>
        <xdr:cNvPr id="3" name="Gràfic 4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29</xdr:col>
      <xdr:colOff>0</xdr:colOff>
      <xdr:row>1</xdr:row>
      <xdr:rowOff>10886</xdr:rowOff>
    </xdr:from>
    <xdr:to>
      <xdr:col>33</xdr:col>
      <xdr:colOff>716733</xdr:colOff>
      <xdr:row>14</xdr:row>
      <xdr:rowOff>71574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EF909BFF-26CB-4CE8-915D-59DB7BCDAC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33</xdr:col>
      <xdr:colOff>605244</xdr:colOff>
      <xdr:row>1</xdr:row>
      <xdr:rowOff>0</xdr:rowOff>
    </xdr:from>
    <xdr:to>
      <xdr:col>37</xdr:col>
      <xdr:colOff>149133</xdr:colOff>
      <xdr:row>9</xdr:row>
      <xdr:rowOff>126002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A9262CCE-E5F8-4623-B1A3-916610CB96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4</xdr:row>
      <xdr:rowOff>0</xdr:rowOff>
    </xdr:from>
    <xdr:to>
      <xdr:col>10</xdr:col>
      <xdr:colOff>136712</xdr:colOff>
      <xdr:row>16</xdr:row>
      <xdr:rowOff>0</xdr:rowOff>
    </xdr:to>
    <xdr:graphicFrame macro="">
      <xdr:nvGraphicFramePr>
        <xdr:cNvPr id="2" name="Gràfic 3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9</xdr:row>
      <xdr:rowOff>0</xdr:rowOff>
    </xdr:from>
    <xdr:to>
      <xdr:col>11</xdr:col>
      <xdr:colOff>141733</xdr:colOff>
      <xdr:row>21</xdr:row>
      <xdr:rowOff>0</xdr:rowOff>
    </xdr:to>
    <xdr:graphicFrame macro="">
      <xdr:nvGraphicFramePr>
        <xdr:cNvPr id="3" name="Gràfic 4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0</xdr:colOff>
      <xdr:row>25</xdr:row>
      <xdr:rowOff>0</xdr:rowOff>
    </xdr:from>
    <xdr:to>
      <xdr:col>10</xdr:col>
      <xdr:colOff>136712</xdr:colOff>
      <xdr:row>37</xdr:row>
      <xdr:rowOff>0</xdr:rowOff>
    </xdr:to>
    <xdr:graphicFrame macro="">
      <xdr:nvGraphicFramePr>
        <xdr:cNvPr id="6" name="Gràfic 3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0</xdr:colOff>
      <xdr:row>30</xdr:row>
      <xdr:rowOff>0</xdr:rowOff>
    </xdr:from>
    <xdr:to>
      <xdr:col>11</xdr:col>
      <xdr:colOff>141733</xdr:colOff>
      <xdr:row>42</xdr:row>
      <xdr:rowOff>0</xdr:rowOff>
    </xdr:to>
    <xdr:graphicFrame macro="">
      <xdr:nvGraphicFramePr>
        <xdr:cNvPr id="7" name="Gràfic 4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0</xdr:colOff>
      <xdr:row>46</xdr:row>
      <xdr:rowOff>0</xdr:rowOff>
    </xdr:from>
    <xdr:to>
      <xdr:col>10</xdr:col>
      <xdr:colOff>136712</xdr:colOff>
      <xdr:row>58</xdr:row>
      <xdr:rowOff>0</xdr:rowOff>
    </xdr:to>
    <xdr:graphicFrame macro="">
      <xdr:nvGraphicFramePr>
        <xdr:cNvPr id="8" name="Gràfic 3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0</xdr:colOff>
      <xdr:row>51</xdr:row>
      <xdr:rowOff>0</xdr:rowOff>
    </xdr:from>
    <xdr:to>
      <xdr:col>11</xdr:col>
      <xdr:colOff>141733</xdr:colOff>
      <xdr:row>63</xdr:row>
      <xdr:rowOff>0</xdr:rowOff>
    </xdr:to>
    <xdr:graphicFrame macro="">
      <xdr:nvGraphicFramePr>
        <xdr:cNvPr id="9" name="Gràfic 4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7</xdr:col>
      <xdr:colOff>0</xdr:colOff>
      <xdr:row>67</xdr:row>
      <xdr:rowOff>0</xdr:rowOff>
    </xdr:from>
    <xdr:to>
      <xdr:col>10</xdr:col>
      <xdr:colOff>136712</xdr:colOff>
      <xdr:row>79</xdr:row>
      <xdr:rowOff>0</xdr:rowOff>
    </xdr:to>
    <xdr:graphicFrame macro="">
      <xdr:nvGraphicFramePr>
        <xdr:cNvPr id="10" name="Gràfic 3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0</xdr:colOff>
      <xdr:row>72</xdr:row>
      <xdr:rowOff>0</xdr:rowOff>
    </xdr:from>
    <xdr:to>
      <xdr:col>11</xdr:col>
      <xdr:colOff>141733</xdr:colOff>
      <xdr:row>84</xdr:row>
      <xdr:rowOff>0</xdr:rowOff>
    </xdr:to>
    <xdr:graphicFrame macro="">
      <xdr:nvGraphicFramePr>
        <xdr:cNvPr id="11" name="Gràfic 4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7</xdr:col>
      <xdr:colOff>0</xdr:colOff>
      <xdr:row>88</xdr:row>
      <xdr:rowOff>0</xdr:rowOff>
    </xdr:from>
    <xdr:to>
      <xdr:col>10</xdr:col>
      <xdr:colOff>136712</xdr:colOff>
      <xdr:row>100</xdr:row>
      <xdr:rowOff>0</xdr:rowOff>
    </xdr:to>
    <xdr:graphicFrame macro="">
      <xdr:nvGraphicFramePr>
        <xdr:cNvPr id="12" name="Gràfic 3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8</xdr:col>
      <xdr:colOff>0</xdr:colOff>
      <xdr:row>93</xdr:row>
      <xdr:rowOff>0</xdr:rowOff>
    </xdr:from>
    <xdr:to>
      <xdr:col>11</xdr:col>
      <xdr:colOff>141733</xdr:colOff>
      <xdr:row>105</xdr:row>
      <xdr:rowOff>0</xdr:rowOff>
    </xdr:to>
    <xdr:graphicFrame macro="">
      <xdr:nvGraphicFramePr>
        <xdr:cNvPr id="13" name="Gràfic 4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29</xdr:col>
      <xdr:colOff>0</xdr:colOff>
      <xdr:row>2</xdr:row>
      <xdr:rowOff>10886</xdr:rowOff>
    </xdr:from>
    <xdr:to>
      <xdr:col>33</xdr:col>
      <xdr:colOff>716733</xdr:colOff>
      <xdr:row>15</xdr:row>
      <xdr:rowOff>71574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6A7525AF-A264-4C28-8B56-767C6A364F9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33</xdr:col>
      <xdr:colOff>605244</xdr:colOff>
      <xdr:row>2</xdr:row>
      <xdr:rowOff>0</xdr:rowOff>
    </xdr:from>
    <xdr:to>
      <xdr:col>37</xdr:col>
      <xdr:colOff>149133</xdr:colOff>
      <xdr:row>10</xdr:row>
      <xdr:rowOff>126002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D540DF17-81E6-4025-86C8-C707E8D825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29</xdr:col>
      <xdr:colOff>0</xdr:colOff>
      <xdr:row>22</xdr:row>
      <xdr:rowOff>10886</xdr:rowOff>
    </xdr:from>
    <xdr:to>
      <xdr:col>33</xdr:col>
      <xdr:colOff>716733</xdr:colOff>
      <xdr:row>35</xdr:row>
      <xdr:rowOff>71574</xdr:rowOff>
    </xdr:to>
    <xdr:graphicFrame macro="">
      <xdr:nvGraphicFramePr>
        <xdr:cNvPr id="14" name="Gráfico 13">
          <a:extLst>
            <a:ext uri="{FF2B5EF4-FFF2-40B4-BE49-F238E27FC236}">
              <a16:creationId xmlns:a16="http://schemas.microsoft.com/office/drawing/2014/main" id="{11F849B9-8BB4-4C00-A5A3-B7DE6300173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33</xdr:col>
      <xdr:colOff>605244</xdr:colOff>
      <xdr:row>22</xdr:row>
      <xdr:rowOff>0</xdr:rowOff>
    </xdr:from>
    <xdr:to>
      <xdr:col>37</xdr:col>
      <xdr:colOff>149133</xdr:colOff>
      <xdr:row>30</xdr:row>
      <xdr:rowOff>126002</xdr:rowOff>
    </xdr:to>
    <xdr:graphicFrame macro="">
      <xdr:nvGraphicFramePr>
        <xdr:cNvPr id="15" name="Gráfico 14">
          <a:extLst>
            <a:ext uri="{FF2B5EF4-FFF2-40B4-BE49-F238E27FC236}">
              <a16:creationId xmlns:a16="http://schemas.microsoft.com/office/drawing/2014/main" id="{96C303DF-3132-45D8-8840-7140D10394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24</xdr:row>
      <xdr:rowOff>0</xdr:rowOff>
    </xdr:from>
    <xdr:to>
      <xdr:col>7</xdr:col>
      <xdr:colOff>136712</xdr:colOff>
      <xdr:row>36</xdr:row>
      <xdr:rowOff>0</xdr:rowOff>
    </xdr:to>
    <xdr:graphicFrame macro="">
      <xdr:nvGraphicFramePr>
        <xdr:cNvPr id="4" name="Gràfic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29</xdr:row>
      <xdr:rowOff>0</xdr:rowOff>
    </xdr:from>
    <xdr:to>
      <xdr:col>8</xdr:col>
      <xdr:colOff>141733</xdr:colOff>
      <xdr:row>41</xdr:row>
      <xdr:rowOff>0</xdr:rowOff>
    </xdr:to>
    <xdr:graphicFrame macro="">
      <xdr:nvGraphicFramePr>
        <xdr:cNvPr id="5" name="Gràfic 4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0</xdr:colOff>
      <xdr:row>3</xdr:row>
      <xdr:rowOff>0</xdr:rowOff>
    </xdr:from>
    <xdr:to>
      <xdr:col>7</xdr:col>
      <xdr:colOff>136712</xdr:colOff>
      <xdr:row>15</xdr:row>
      <xdr:rowOff>0</xdr:rowOff>
    </xdr:to>
    <xdr:graphicFrame macro="">
      <xdr:nvGraphicFramePr>
        <xdr:cNvPr id="6" name="Gràfic 3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0</xdr:colOff>
      <xdr:row>8</xdr:row>
      <xdr:rowOff>0</xdr:rowOff>
    </xdr:from>
    <xdr:to>
      <xdr:col>8</xdr:col>
      <xdr:colOff>141733</xdr:colOff>
      <xdr:row>20</xdr:row>
      <xdr:rowOff>0</xdr:rowOff>
    </xdr:to>
    <xdr:graphicFrame macro="">
      <xdr:nvGraphicFramePr>
        <xdr:cNvPr id="7" name="Gràfic 4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33</xdr:col>
      <xdr:colOff>412749</xdr:colOff>
      <xdr:row>12</xdr:row>
      <xdr:rowOff>178858</xdr:rowOff>
    </xdr:from>
    <xdr:to>
      <xdr:col>37</xdr:col>
      <xdr:colOff>359833</xdr:colOff>
      <xdr:row>27</xdr:row>
      <xdr:rowOff>64558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26</xdr:col>
      <xdr:colOff>0</xdr:colOff>
      <xdr:row>1</xdr:row>
      <xdr:rowOff>10886</xdr:rowOff>
    </xdr:from>
    <xdr:to>
      <xdr:col>30</xdr:col>
      <xdr:colOff>716733</xdr:colOff>
      <xdr:row>14</xdr:row>
      <xdr:rowOff>71574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5A7A025E-BD91-4DA2-9F2E-6F30CC8CB0B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30</xdr:col>
      <xdr:colOff>605244</xdr:colOff>
      <xdr:row>1</xdr:row>
      <xdr:rowOff>0</xdr:rowOff>
    </xdr:from>
    <xdr:to>
      <xdr:col>34</xdr:col>
      <xdr:colOff>149133</xdr:colOff>
      <xdr:row>9</xdr:row>
      <xdr:rowOff>126002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9222101F-204B-46A0-9115-BDE3BCA41A1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26</xdr:col>
      <xdr:colOff>0</xdr:colOff>
      <xdr:row>22</xdr:row>
      <xdr:rowOff>10886</xdr:rowOff>
    </xdr:from>
    <xdr:to>
      <xdr:col>30</xdr:col>
      <xdr:colOff>716733</xdr:colOff>
      <xdr:row>35</xdr:row>
      <xdr:rowOff>71574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6B7F88B4-76E7-47C1-8349-776C0FFA82A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30</xdr:col>
      <xdr:colOff>605244</xdr:colOff>
      <xdr:row>22</xdr:row>
      <xdr:rowOff>0</xdr:rowOff>
    </xdr:from>
    <xdr:to>
      <xdr:col>34</xdr:col>
      <xdr:colOff>149133</xdr:colOff>
      <xdr:row>30</xdr:row>
      <xdr:rowOff>126002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9E08D21F-7B97-41DD-AA2B-883C9B198E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24</xdr:row>
      <xdr:rowOff>0</xdr:rowOff>
    </xdr:from>
    <xdr:to>
      <xdr:col>7</xdr:col>
      <xdr:colOff>136712</xdr:colOff>
      <xdr:row>36</xdr:row>
      <xdr:rowOff>0</xdr:rowOff>
    </xdr:to>
    <xdr:graphicFrame macro="">
      <xdr:nvGraphicFramePr>
        <xdr:cNvPr id="2" name="Gràfic 3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29</xdr:row>
      <xdr:rowOff>0</xdr:rowOff>
    </xdr:from>
    <xdr:to>
      <xdr:col>8</xdr:col>
      <xdr:colOff>141733</xdr:colOff>
      <xdr:row>41</xdr:row>
      <xdr:rowOff>0</xdr:rowOff>
    </xdr:to>
    <xdr:graphicFrame macro="">
      <xdr:nvGraphicFramePr>
        <xdr:cNvPr id="3" name="Gràfic 4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0</xdr:colOff>
      <xdr:row>3</xdr:row>
      <xdr:rowOff>0</xdr:rowOff>
    </xdr:from>
    <xdr:to>
      <xdr:col>7</xdr:col>
      <xdr:colOff>136712</xdr:colOff>
      <xdr:row>15</xdr:row>
      <xdr:rowOff>0</xdr:rowOff>
    </xdr:to>
    <xdr:graphicFrame macro="">
      <xdr:nvGraphicFramePr>
        <xdr:cNvPr id="4" name="Gràfic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0</xdr:colOff>
      <xdr:row>8</xdr:row>
      <xdr:rowOff>0</xdr:rowOff>
    </xdr:from>
    <xdr:to>
      <xdr:col>8</xdr:col>
      <xdr:colOff>141733</xdr:colOff>
      <xdr:row>20</xdr:row>
      <xdr:rowOff>0</xdr:rowOff>
    </xdr:to>
    <xdr:graphicFrame macro="">
      <xdr:nvGraphicFramePr>
        <xdr:cNvPr id="5" name="Gràfic 4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4</xdr:col>
      <xdr:colOff>0</xdr:colOff>
      <xdr:row>45</xdr:row>
      <xdr:rowOff>0</xdr:rowOff>
    </xdr:from>
    <xdr:to>
      <xdr:col>7</xdr:col>
      <xdr:colOff>136712</xdr:colOff>
      <xdr:row>57</xdr:row>
      <xdr:rowOff>0</xdr:rowOff>
    </xdr:to>
    <xdr:graphicFrame macro="">
      <xdr:nvGraphicFramePr>
        <xdr:cNvPr id="6" name="Gràfic 3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0</xdr:colOff>
      <xdr:row>50</xdr:row>
      <xdr:rowOff>0</xdr:rowOff>
    </xdr:from>
    <xdr:to>
      <xdr:col>8</xdr:col>
      <xdr:colOff>141733</xdr:colOff>
      <xdr:row>62</xdr:row>
      <xdr:rowOff>0</xdr:rowOff>
    </xdr:to>
    <xdr:graphicFrame macro="">
      <xdr:nvGraphicFramePr>
        <xdr:cNvPr id="7" name="Gràfic 4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34</xdr:col>
      <xdr:colOff>638175</xdr:colOff>
      <xdr:row>13</xdr:row>
      <xdr:rowOff>90487</xdr:rowOff>
    </xdr:from>
    <xdr:to>
      <xdr:col>38</xdr:col>
      <xdr:colOff>361950</xdr:colOff>
      <xdr:row>27</xdr:row>
      <xdr:rowOff>166687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26</xdr:col>
      <xdr:colOff>0</xdr:colOff>
      <xdr:row>1</xdr:row>
      <xdr:rowOff>10886</xdr:rowOff>
    </xdr:from>
    <xdr:to>
      <xdr:col>30</xdr:col>
      <xdr:colOff>716733</xdr:colOff>
      <xdr:row>14</xdr:row>
      <xdr:rowOff>71574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042B5D22-A9A6-4FBA-8C89-608FAAF981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30</xdr:col>
      <xdr:colOff>605244</xdr:colOff>
      <xdr:row>1</xdr:row>
      <xdr:rowOff>0</xdr:rowOff>
    </xdr:from>
    <xdr:to>
      <xdr:col>34</xdr:col>
      <xdr:colOff>149133</xdr:colOff>
      <xdr:row>9</xdr:row>
      <xdr:rowOff>126002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7A28035F-5698-4707-9E18-EDBA073800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26</xdr:col>
      <xdr:colOff>0</xdr:colOff>
      <xdr:row>22</xdr:row>
      <xdr:rowOff>10886</xdr:rowOff>
    </xdr:from>
    <xdr:to>
      <xdr:col>30</xdr:col>
      <xdr:colOff>716733</xdr:colOff>
      <xdr:row>35</xdr:row>
      <xdr:rowOff>71574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7A8853F5-EA65-4A38-AA9E-2F0E790C6E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30</xdr:col>
      <xdr:colOff>605244</xdr:colOff>
      <xdr:row>22</xdr:row>
      <xdr:rowOff>0</xdr:rowOff>
    </xdr:from>
    <xdr:to>
      <xdr:col>34</xdr:col>
      <xdr:colOff>149133</xdr:colOff>
      <xdr:row>30</xdr:row>
      <xdr:rowOff>126002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BEB75290-F97A-4B51-A22A-6AE6DF0C76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26</xdr:col>
      <xdr:colOff>0</xdr:colOff>
      <xdr:row>41</xdr:row>
      <xdr:rowOff>10886</xdr:rowOff>
    </xdr:from>
    <xdr:to>
      <xdr:col>30</xdr:col>
      <xdr:colOff>716733</xdr:colOff>
      <xdr:row>54</xdr:row>
      <xdr:rowOff>71574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3F42428F-1B02-404E-A5EC-F2B30BC9D9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30</xdr:col>
      <xdr:colOff>605244</xdr:colOff>
      <xdr:row>41</xdr:row>
      <xdr:rowOff>0</xdr:rowOff>
    </xdr:from>
    <xdr:to>
      <xdr:col>34</xdr:col>
      <xdr:colOff>149133</xdr:colOff>
      <xdr:row>49</xdr:row>
      <xdr:rowOff>126002</xdr:rowOff>
    </xdr:to>
    <xdr:graphicFrame macro="">
      <xdr:nvGraphicFramePr>
        <xdr:cNvPr id="14" name="Gráfico 13">
          <a:extLst>
            <a:ext uri="{FF2B5EF4-FFF2-40B4-BE49-F238E27FC236}">
              <a16:creationId xmlns:a16="http://schemas.microsoft.com/office/drawing/2014/main" id="{5C88D421-BC7E-4AC2-8A93-376E81BC68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vicmasva\Desktop\SPNL\Estad&#237;stiques\WEB\24-25\2.%20Estad&#237;stiques%20d'oferta%20i%20demanda%20agrupada%20(total,%20per%20campus%20i%20centres)\Demanda%20UPV%20(version%20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Demanda%20i%20oferta%20idioma%20EPSG%202024%20(totes%20titul)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vicmasva\Desktop\SPNL\Estad&#237;stiques\WEB\24-25\Excel%20gestionats\Demanda%20i%20oferta%20idioma%20EPSG%202024%20(totes%20titul).xlsx" TargetMode="External"/><Relationship Id="rId1" Type="http://schemas.openxmlformats.org/officeDocument/2006/relationships/externalLinkPath" Target="file:///C:\Users\vicmasva\Desktop\SPNL\Estad&#237;stiques\WEB\24-25\Excel%20gestionats\Demanda%20i%20oferta%20idioma%20EPSG%202024%20(totes%20titul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des totals"/>
      <sheetName val="EPSA"/>
      <sheetName val="EPSG"/>
      <sheetName val="VERA"/>
      <sheetName val="ETSA"/>
      <sheetName val="ETSEEdif"/>
      <sheetName val="FBBAA"/>
      <sheetName val="ETSED"/>
      <sheetName val="FADE"/>
      <sheetName val="ETSEAMN"/>
      <sheetName val="ETSGCT"/>
      <sheetName val="ETSEINF"/>
      <sheetName val="ETSET"/>
      <sheetName val="ETSCCP"/>
      <sheetName val="ETSInd"/>
    </sheetNames>
    <sheetDataSet>
      <sheetData sheetId="0">
        <row r="5">
          <cell r="N5">
            <v>0.58367214537764589</v>
          </cell>
          <cell r="O5" t="str">
            <v>Altres</v>
          </cell>
        </row>
        <row r="8">
          <cell r="O8" t="str">
            <v>Valencià 2a opció</v>
          </cell>
        </row>
        <row r="11">
          <cell r="O11" t="str">
            <v>Valencià 1a opció</v>
          </cell>
        </row>
        <row r="17">
          <cell r="K17" t="str">
            <v>Valencià 1a opció</v>
          </cell>
          <cell r="L17" t="str">
            <v>Valencià 2a opció</v>
          </cell>
        </row>
      </sheetData>
      <sheetData sheetId="1"/>
      <sheetData sheetId="2"/>
      <sheetData sheetId="3"/>
      <sheetData sheetId="4">
        <row r="59">
          <cell r="P59" t="str">
            <v>DEMANDA</v>
          </cell>
        </row>
      </sheetData>
      <sheetData sheetId="5"/>
      <sheetData sheetId="6"/>
      <sheetData sheetId="7">
        <row r="4">
          <cell r="Q4" t="str">
            <v>Valencià 1a opció</v>
          </cell>
          <cell r="R4" t="str">
            <v>Valencià 2a opció</v>
          </cell>
        </row>
      </sheetData>
      <sheetData sheetId="8"/>
      <sheetData sheetId="9"/>
      <sheetData sheetId="10"/>
      <sheetData sheetId="11"/>
      <sheetData sheetId="12">
        <row r="32">
          <cell r="Q32" t="str">
            <v>Anglès</v>
          </cell>
        </row>
        <row r="33">
          <cell r="Q33" t="str">
            <v>Castellà</v>
          </cell>
        </row>
        <row r="34">
          <cell r="Q34" t="str">
            <v>Valencià</v>
          </cell>
        </row>
      </sheetData>
      <sheetData sheetId="13">
        <row r="21">
          <cell r="T21">
            <v>5.6951423785594639E-2</v>
          </cell>
        </row>
      </sheetData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eneral EPSG 2024"/>
      <sheetName val="Graus"/>
    </sheetNames>
    <sheetDataSet>
      <sheetData sheetId="0"/>
      <sheetData sheetId="1">
        <row r="3">
          <cell r="Y3" t="str">
            <v>Valencià 1a opció</v>
          </cell>
          <cell r="Z3" t="str">
            <v>Valencià 2a opció</v>
          </cell>
        </row>
        <row r="45">
          <cell r="AB45">
            <v>2016</v>
          </cell>
        </row>
        <row r="46">
          <cell r="AB46">
            <v>2017</v>
          </cell>
        </row>
        <row r="47">
          <cell r="AB47">
            <v>2018</v>
          </cell>
        </row>
        <row r="48">
          <cell r="AB48">
            <v>2019</v>
          </cell>
        </row>
        <row r="49">
          <cell r="AB49">
            <v>2020</v>
          </cell>
        </row>
        <row r="50">
          <cell r="AB50">
            <v>2021</v>
          </cell>
        </row>
        <row r="51">
          <cell r="AB51">
            <v>2022</v>
          </cell>
        </row>
        <row r="52">
          <cell r="AB52">
            <v>2023</v>
          </cell>
        </row>
        <row r="53">
          <cell r="AB53">
            <v>2024</v>
          </cell>
        </row>
        <row r="65">
          <cell r="X65">
            <v>2016</v>
          </cell>
        </row>
        <row r="66">
          <cell r="X66">
            <v>2017</v>
          </cell>
        </row>
        <row r="67">
          <cell r="X67">
            <v>2018</v>
          </cell>
        </row>
        <row r="68">
          <cell r="X68">
            <v>2019</v>
          </cell>
        </row>
        <row r="69">
          <cell r="X69">
            <v>2020</v>
          </cell>
        </row>
        <row r="70">
          <cell r="X70">
            <v>2021</v>
          </cell>
        </row>
        <row r="71">
          <cell r="X71">
            <v>2022</v>
          </cell>
        </row>
        <row r="72">
          <cell r="X72">
            <v>2023</v>
          </cell>
        </row>
        <row r="73">
          <cell r="X73">
            <v>2024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eneral EPSG 2024"/>
      <sheetName val="Graus"/>
    </sheetNames>
    <sheetDataSet>
      <sheetData sheetId="0" refreshError="1"/>
      <sheetData sheetId="1">
        <row r="3">
          <cell r="Y3" t="str">
            <v>Valencià 1a opció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1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0E2841"/>
    </a:dk2>
    <a:lt2>
      <a:srgbClr val="E8E8E8"/>
    </a:lt2>
    <a:accent1>
      <a:srgbClr val="156082"/>
    </a:accent1>
    <a:accent2>
      <a:srgbClr val="E97132"/>
    </a:accent2>
    <a:accent3>
      <a:srgbClr val="196B24"/>
    </a:accent3>
    <a:accent4>
      <a:srgbClr val="0F9ED5"/>
    </a:accent4>
    <a:accent5>
      <a:srgbClr val="A02B93"/>
    </a:accent5>
    <a:accent6>
      <a:srgbClr val="4EA72E"/>
    </a:accent6>
    <a:hlink>
      <a:srgbClr val="467886"/>
    </a:hlink>
    <a:folHlink>
      <a:srgbClr val="96607D"/>
    </a:folHlink>
  </a:clrScheme>
  <a:fontScheme name="Office">
    <a:majorFont>
      <a:latin typeface="Aptos Display" panose="0211000402020202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Aptos Narrow" panose="0211000402020202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  <a:ln w="2540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T1600"/>
  <sheetViews>
    <sheetView topLeftCell="I1674" zoomScaleNormal="100" workbookViewId="0">
      <selection activeCell="A92" sqref="A92:G1540"/>
    </sheetView>
  </sheetViews>
  <sheetFormatPr baseColWidth="10" defaultRowHeight="14.4" x14ac:dyDescent="0.3"/>
  <sheetData>
    <row r="1" spans="1:20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0" hidden="1" x14ac:dyDescent="0.3">
      <c r="A2">
        <v>2024</v>
      </c>
      <c r="B2" t="s">
        <v>7</v>
      </c>
      <c r="C2" t="s">
        <v>8</v>
      </c>
      <c r="D2">
        <v>4</v>
      </c>
      <c r="E2" t="s">
        <v>9</v>
      </c>
      <c r="F2" t="s">
        <v>10</v>
      </c>
      <c r="G2">
        <v>142.51</v>
      </c>
    </row>
    <row r="3" spans="1:20" hidden="1" x14ac:dyDescent="0.3">
      <c r="A3">
        <v>2024</v>
      </c>
      <c r="B3" t="s">
        <v>7</v>
      </c>
      <c r="C3" t="s">
        <v>8</v>
      </c>
      <c r="D3">
        <v>5</v>
      </c>
      <c r="E3" t="s">
        <v>19</v>
      </c>
      <c r="F3" t="s">
        <v>10</v>
      </c>
      <c r="G3">
        <v>227.4</v>
      </c>
      <c r="I3" s="40" t="s">
        <v>96</v>
      </c>
      <c r="J3" t="s">
        <v>288</v>
      </c>
      <c r="K3">
        <f>SUM(G:G)</f>
        <v>1328136.9999999988</v>
      </c>
      <c r="R3" s="40" t="s">
        <v>94</v>
      </c>
      <c r="S3">
        <f>SUM(S4:S6)</f>
        <v>34782.39</v>
      </c>
    </row>
    <row r="4" spans="1:20" hidden="1" x14ac:dyDescent="0.3">
      <c r="A4">
        <v>2024</v>
      </c>
      <c r="B4" t="s">
        <v>7</v>
      </c>
      <c r="C4" t="s">
        <v>8</v>
      </c>
      <c r="D4">
        <v>10</v>
      </c>
      <c r="E4" t="s">
        <v>20</v>
      </c>
      <c r="F4" t="s">
        <v>10</v>
      </c>
      <c r="G4">
        <v>215.5</v>
      </c>
      <c r="I4" s="42" t="s">
        <v>10</v>
      </c>
      <c r="J4" t="s">
        <v>10</v>
      </c>
      <c r="K4">
        <f>SUM(G2:G127)</f>
        <v>5326.75</v>
      </c>
      <c r="L4" s="2">
        <f t="shared" ref="L4:L9" si="0">K4/$K$3</f>
        <v>4.0106931739722672E-3</v>
      </c>
      <c r="N4" s="3"/>
      <c r="R4" t="s">
        <v>13</v>
      </c>
      <c r="S4">
        <v>30424.03</v>
      </c>
      <c r="T4" s="39">
        <f>S4/$S$3</f>
        <v>0.87469636215337698</v>
      </c>
    </row>
    <row r="5" spans="1:20" hidden="1" x14ac:dyDescent="0.3">
      <c r="A5">
        <v>2024</v>
      </c>
      <c r="B5" t="s">
        <v>7</v>
      </c>
      <c r="C5" t="s">
        <v>8</v>
      </c>
      <c r="D5">
        <v>12</v>
      </c>
      <c r="E5" t="s">
        <v>21</v>
      </c>
      <c r="F5" t="s">
        <v>10</v>
      </c>
      <c r="G5">
        <v>64.239999999999995</v>
      </c>
      <c r="I5" s="42"/>
      <c r="J5" t="s">
        <v>11</v>
      </c>
      <c r="K5">
        <f>SUM(G128:G315)</f>
        <v>66294.500000000029</v>
      </c>
      <c r="L5" s="2">
        <f t="shared" si="0"/>
        <v>4.9915407823138795E-2</v>
      </c>
      <c r="R5" t="s">
        <v>10</v>
      </c>
      <c r="S5">
        <v>2378.12</v>
      </c>
      <c r="T5" s="39">
        <f>S5/$S$3</f>
        <v>6.8371379885051028E-2</v>
      </c>
    </row>
    <row r="6" spans="1:20" hidden="1" x14ac:dyDescent="0.3">
      <c r="A6">
        <v>2024</v>
      </c>
      <c r="B6" t="s">
        <v>7</v>
      </c>
      <c r="C6" t="s">
        <v>8</v>
      </c>
      <c r="D6">
        <v>13</v>
      </c>
      <c r="E6" t="s">
        <v>22</v>
      </c>
      <c r="F6" t="s">
        <v>10</v>
      </c>
      <c r="G6">
        <v>4.5</v>
      </c>
      <c r="I6" s="42"/>
      <c r="J6" s="5" t="s">
        <v>12</v>
      </c>
      <c r="K6" s="5">
        <f>SUM(G316:G448)</f>
        <v>5396</v>
      </c>
      <c r="L6" s="6">
        <f t="shared" si="0"/>
        <v>4.0628338793362471E-3</v>
      </c>
      <c r="R6" t="s">
        <v>16</v>
      </c>
      <c r="S6">
        <v>1980.24</v>
      </c>
      <c r="T6" s="39">
        <f>S6/$S$3</f>
        <v>5.6932257961571933E-2</v>
      </c>
    </row>
    <row r="7" spans="1:20" hidden="1" x14ac:dyDescent="0.3">
      <c r="A7">
        <v>2024</v>
      </c>
      <c r="B7" t="s">
        <v>7</v>
      </c>
      <c r="C7" t="s">
        <v>8</v>
      </c>
      <c r="D7">
        <v>18</v>
      </c>
      <c r="E7" t="s">
        <v>24</v>
      </c>
      <c r="F7" t="s">
        <v>10</v>
      </c>
      <c r="G7">
        <v>0.24</v>
      </c>
      <c r="I7" s="42" t="s">
        <v>13</v>
      </c>
      <c r="J7" t="s">
        <v>13</v>
      </c>
      <c r="K7">
        <f>SUM(G449:G658)</f>
        <v>224044.99999999997</v>
      </c>
      <c r="L7" s="2">
        <f t="shared" si="0"/>
        <v>0.16869118170791128</v>
      </c>
    </row>
    <row r="8" spans="1:20" hidden="1" x14ac:dyDescent="0.3">
      <c r="A8">
        <v>2024</v>
      </c>
      <c r="B8" t="s">
        <v>7</v>
      </c>
      <c r="C8" t="s">
        <v>8</v>
      </c>
      <c r="D8">
        <v>21</v>
      </c>
      <c r="E8" t="s">
        <v>25</v>
      </c>
      <c r="F8" t="s">
        <v>10</v>
      </c>
      <c r="G8">
        <v>1.6</v>
      </c>
      <c r="I8" s="42"/>
      <c r="J8" t="s">
        <v>14</v>
      </c>
      <c r="K8">
        <f>SUM(G659:G868)</f>
        <v>503840.5</v>
      </c>
      <c r="L8" s="2">
        <f t="shared" si="0"/>
        <v>0.3793588312049137</v>
      </c>
    </row>
    <row r="9" spans="1:20" hidden="1" x14ac:dyDescent="0.3">
      <c r="A9">
        <v>2024</v>
      </c>
      <c r="B9" t="s">
        <v>7</v>
      </c>
      <c r="C9" t="s">
        <v>8</v>
      </c>
      <c r="D9">
        <v>26</v>
      </c>
      <c r="E9" t="s">
        <v>26</v>
      </c>
      <c r="F9" t="s">
        <v>10</v>
      </c>
      <c r="G9">
        <v>42</v>
      </c>
      <c r="I9" s="42"/>
      <c r="J9" s="5" t="s">
        <v>15</v>
      </c>
      <c r="K9" s="5">
        <f>SUM(G869:G1077)</f>
        <v>398786.24999999988</v>
      </c>
      <c r="L9" s="6">
        <f t="shared" si="0"/>
        <v>0.30025987529900922</v>
      </c>
    </row>
    <row r="10" spans="1:20" hidden="1" x14ac:dyDescent="0.3">
      <c r="A10">
        <v>2024</v>
      </c>
      <c r="B10" t="s">
        <v>7</v>
      </c>
      <c r="C10" t="s">
        <v>8</v>
      </c>
      <c r="D10">
        <v>27</v>
      </c>
      <c r="E10" t="s">
        <v>27</v>
      </c>
      <c r="F10" t="s">
        <v>10</v>
      </c>
      <c r="G10">
        <v>78.510000000000005</v>
      </c>
      <c r="I10" s="42" t="s">
        <v>16</v>
      </c>
      <c r="J10" s="5" t="s">
        <v>16</v>
      </c>
      <c r="K10" s="5">
        <f>SUM(G1078:G1229)</f>
        <v>11065.499999999996</v>
      </c>
      <c r="L10" s="6">
        <f t="shared" ref="L10:L12" si="1">K10/$K$3</f>
        <v>8.3315953098212058E-3</v>
      </c>
      <c r="M10" s="7">
        <f>SUM(L10:L12)</f>
        <v>9.3701176911719253E-2</v>
      </c>
      <c r="N10" t="s">
        <v>86</v>
      </c>
    </row>
    <row r="11" spans="1:20" hidden="1" x14ac:dyDescent="0.3">
      <c r="A11">
        <v>2024</v>
      </c>
      <c r="B11" t="s">
        <v>7</v>
      </c>
      <c r="C11" t="s">
        <v>8</v>
      </c>
      <c r="D11">
        <v>28</v>
      </c>
      <c r="E11" t="s">
        <v>28</v>
      </c>
      <c r="F11" t="s">
        <v>10</v>
      </c>
      <c r="G11">
        <v>43</v>
      </c>
      <c r="I11" s="42"/>
      <c r="J11" s="5" t="s">
        <v>17</v>
      </c>
      <c r="K11" s="5">
        <f>SUM(G1230:G1400)</f>
        <v>9815</v>
      </c>
      <c r="L11" s="6">
        <f t="shared" si="1"/>
        <v>7.3900508757756226E-3</v>
      </c>
      <c r="M11" s="4">
        <f>SUM(L9,L6)</f>
        <v>0.30432270917834547</v>
      </c>
      <c r="N11" t="s">
        <v>85</v>
      </c>
    </row>
    <row r="12" spans="1:20" hidden="1" x14ac:dyDescent="0.3">
      <c r="A12">
        <v>2024</v>
      </c>
      <c r="B12" t="s">
        <v>7</v>
      </c>
      <c r="C12" t="s">
        <v>8</v>
      </c>
      <c r="D12">
        <v>34</v>
      </c>
      <c r="E12" t="s">
        <v>29</v>
      </c>
      <c r="F12" t="s">
        <v>10</v>
      </c>
      <c r="G12">
        <v>129</v>
      </c>
      <c r="I12" s="42"/>
      <c r="J12" s="5" t="s">
        <v>18</v>
      </c>
      <c r="K12" s="5">
        <f>SUM(G1401:G1600)</f>
        <v>103567.49999999999</v>
      </c>
      <c r="L12" s="6">
        <f t="shared" si="1"/>
        <v>7.7979530726122431E-2</v>
      </c>
      <c r="M12" s="4">
        <f>SUM(L4:L5,L7:L8)</f>
        <v>0.60197611390993599</v>
      </c>
      <c r="N12" s="4" t="s">
        <v>84</v>
      </c>
    </row>
    <row r="13" spans="1:20" hidden="1" x14ac:dyDescent="0.3">
      <c r="A13">
        <v>2024</v>
      </c>
      <c r="B13" t="s">
        <v>7</v>
      </c>
      <c r="C13" t="s">
        <v>8</v>
      </c>
      <c r="D13">
        <v>36</v>
      </c>
      <c r="E13" t="s">
        <v>30</v>
      </c>
      <c r="F13" t="s">
        <v>10</v>
      </c>
      <c r="G13">
        <v>301</v>
      </c>
      <c r="L13" s="2"/>
    </row>
    <row r="14" spans="1:20" hidden="1" x14ac:dyDescent="0.3">
      <c r="A14">
        <v>2024</v>
      </c>
      <c r="B14" t="s">
        <v>32</v>
      </c>
      <c r="C14" t="s">
        <v>33</v>
      </c>
      <c r="D14">
        <v>9</v>
      </c>
      <c r="E14" t="s">
        <v>36</v>
      </c>
      <c r="F14" t="s">
        <v>10</v>
      </c>
      <c r="G14">
        <v>7</v>
      </c>
      <c r="I14" t="s">
        <v>87</v>
      </c>
      <c r="K14">
        <f>SUM(K4:K12)</f>
        <v>1328137</v>
      </c>
      <c r="L14" s="8">
        <v>1.0000000000000009</v>
      </c>
      <c r="M14" s="8">
        <v>1.0000000000000009</v>
      </c>
    </row>
    <row r="15" spans="1:20" hidden="1" x14ac:dyDescent="0.3">
      <c r="A15">
        <v>2024</v>
      </c>
      <c r="B15" t="s">
        <v>32</v>
      </c>
      <c r="C15" t="s">
        <v>33</v>
      </c>
      <c r="D15">
        <v>11</v>
      </c>
      <c r="E15" t="s">
        <v>37</v>
      </c>
      <c r="F15" t="s">
        <v>10</v>
      </c>
      <c r="G15">
        <v>14</v>
      </c>
    </row>
    <row r="16" spans="1:20" hidden="1" x14ac:dyDescent="0.3">
      <c r="A16">
        <v>2024</v>
      </c>
      <c r="B16" t="s">
        <v>32</v>
      </c>
      <c r="C16" t="s">
        <v>33</v>
      </c>
      <c r="D16">
        <v>12</v>
      </c>
      <c r="E16" t="s">
        <v>21</v>
      </c>
      <c r="F16" t="s">
        <v>10</v>
      </c>
      <c r="G16">
        <v>8.6999999999999993</v>
      </c>
      <c r="J16" t="s">
        <v>88</v>
      </c>
    </row>
    <row r="17" spans="1:11" hidden="1" x14ac:dyDescent="0.3">
      <c r="A17">
        <v>2024</v>
      </c>
      <c r="B17" t="s">
        <v>32</v>
      </c>
      <c r="C17" t="s">
        <v>33</v>
      </c>
      <c r="D17">
        <v>15</v>
      </c>
      <c r="E17" t="s">
        <v>23</v>
      </c>
      <c r="F17" t="s">
        <v>10</v>
      </c>
      <c r="G17">
        <v>6</v>
      </c>
      <c r="I17" s="1" t="s">
        <v>89</v>
      </c>
      <c r="J17" t="s">
        <v>86</v>
      </c>
      <c r="K17" t="s">
        <v>85</v>
      </c>
    </row>
    <row r="18" spans="1:11" hidden="1" x14ac:dyDescent="0.3">
      <c r="A18">
        <v>2024</v>
      </c>
      <c r="B18" t="s">
        <v>32</v>
      </c>
      <c r="C18" t="s">
        <v>33</v>
      </c>
      <c r="D18">
        <v>16</v>
      </c>
      <c r="E18" t="s">
        <v>38</v>
      </c>
      <c r="F18" t="s">
        <v>10</v>
      </c>
      <c r="G18">
        <v>78.5</v>
      </c>
      <c r="I18">
        <v>2016</v>
      </c>
      <c r="J18" s="9">
        <v>17</v>
      </c>
      <c r="K18" s="9">
        <v>22</v>
      </c>
    </row>
    <row r="19" spans="1:11" hidden="1" x14ac:dyDescent="0.3">
      <c r="A19">
        <v>2024</v>
      </c>
      <c r="B19" t="s">
        <v>32</v>
      </c>
      <c r="C19" t="s">
        <v>33</v>
      </c>
      <c r="D19">
        <v>18</v>
      </c>
      <c r="E19" t="s">
        <v>24</v>
      </c>
      <c r="F19" t="s">
        <v>10</v>
      </c>
      <c r="G19">
        <v>14.5</v>
      </c>
      <c r="I19">
        <v>2017</v>
      </c>
      <c r="J19" s="9">
        <v>16</v>
      </c>
      <c r="K19" s="9">
        <v>31</v>
      </c>
    </row>
    <row r="20" spans="1:11" hidden="1" x14ac:dyDescent="0.3">
      <c r="A20">
        <v>2024</v>
      </c>
      <c r="B20" t="s">
        <v>32</v>
      </c>
      <c r="C20" t="s">
        <v>33</v>
      </c>
      <c r="D20">
        <v>19</v>
      </c>
      <c r="E20" t="s">
        <v>39</v>
      </c>
      <c r="F20" t="s">
        <v>10</v>
      </c>
      <c r="G20">
        <v>6</v>
      </c>
      <c r="I20">
        <v>2018</v>
      </c>
      <c r="J20" s="9">
        <v>15.34</v>
      </c>
      <c r="K20" s="9">
        <v>29.16</v>
      </c>
    </row>
    <row r="21" spans="1:11" hidden="1" x14ac:dyDescent="0.3">
      <c r="A21">
        <v>2024</v>
      </c>
      <c r="B21" t="s">
        <v>32</v>
      </c>
      <c r="C21" t="s">
        <v>33</v>
      </c>
      <c r="D21">
        <v>21</v>
      </c>
      <c r="E21" t="s">
        <v>25</v>
      </c>
      <c r="F21" t="s">
        <v>10</v>
      </c>
      <c r="G21">
        <v>6</v>
      </c>
      <c r="I21">
        <v>2019</v>
      </c>
      <c r="J21" s="9">
        <v>15.66</v>
      </c>
      <c r="K21" s="9">
        <v>29.7</v>
      </c>
    </row>
    <row r="22" spans="1:11" hidden="1" x14ac:dyDescent="0.3">
      <c r="A22">
        <v>2024</v>
      </c>
      <c r="B22" t="s">
        <v>32</v>
      </c>
      <c r="C22" t="s">
        <v>33</v>
      </c>
      <c r="D22">
        <v>26</v>
      </c>
      <c r="E22" t="s">
        <v>26</v>
      </c>
      <c r="F22" t="s">
        <v>10</v>
      </c>
      <c r="G22">
        <v>19.2</v>
      </c>
      <c r="I22">
        <v>2020</v>
      </c>
      <c r="J22" s="9">
        <v>14.28</v>
      </c>
      <c r="K22" s="9">
        <v>30.61</v>
      </c>
    </row>
    <row r="23" spans="1:11" hidden="1" x14ac:dyDescent="0.3">
      <c r="A23">
        <v>2024</v>
      </c>
      <c r="B23" t="s">
        <v>32</v>
      </c>
      <c r="C23" t="s">
        <v>33</v>
      </c>
      <c r="D23">
        <v>27</v>
      </c>
      <c r="E23" t="s">
        <v>27</v>
      </c>
      <c r="F23" t="s">
        <v>10</v>
      </c>
      <c r="G23">
        <v>33</v>
      </c>
      <c r="I23">
        <v>2021</v>
      </c>
      <c r="J23" s="9">
        <v>12.47</v>
      </c>
      <c r="K23" s="9">
        <v>27.34</v>
      </c>
    </row>
    <row r="24" spans="1:11" hidden="1" x14ac:dyDescent="0.3">
      <c r="A24">
        <v>2024</v>
      </c>
      <c r="B24" t="s">
        <v>32</v>
      </c>
      <c r="C24" t="s">
        <v>33</v>
      </c>
      <c r="D24">
        <v>28</v>
      </c>
      <c r="E24" t="s">
        <v>28</v>
      </c>
      <c r="F24" t="s">
        <v>10</v>
      </c>
      <c r="G24">
        <v>3</v>
      </c>
      <c r="I24">
        <v>2022</v>
      </c>
      <c r="J24" s="9">
        <v>11.4</v>
      </c>
      <c r="K24" s="9">
        <v>30.2</v>
      </c>
    </row>
    <row r="25" spans="1:11" hidden="1" x14ac:dyDescent="0.3">
      <c r="A25">
        <v>2024</v>
      </c>
      <c r="B25" t="s">
        <v>32</v>
      </c>
      <c r="C25" t="s">
        <v>33</v>
      </c>
      <c r="D25">
        <v>32</v>
      </c>
      <c r="E25" t="s">
        <v>40</v>
      </c>
      <c r="F25" t="s">
        <v>10</v>
      </c>
      <c r="G25">
        <v>9.6</v>
      </c>
      <c r="I25">
        <v>2023</v>
      </c>
      <c r="J25" s="9">
        <v>11</v>
      </c>
      <c r="K25" s="9">
        <v>30.6</v>
      </c>
    </row>
    <row r="26" spans="1:11" hidden="1" x14ac:dyDescent="0.3">
      <c r="A26">
        <v>2024</v>
      </c>
      <c r="B26" t="s">
        <v>32</v>
      </c>
      <c r="C26" t="s">
        <v>33</v>
      </c>
      <c r="D26">
        <v>34</v>
      </c>
      <c r="E26" t="s">
        <v>29</v>
      </c>
      <c r="F26" t="s">
        <v>10</v>
      </c>
      <c r="G26">
        <v>4.8</v>
      </c>
      <c r="I26">
        <v>2024</v>
      </c>
      <c r="J26" s="9">
        <v>9.4</v>
      </c>
      <c r="K26" s="9">
        <v>30.4</v>
      </c>
    </row>
    <row r="27" spans="1:11" hidden="1" x14ac:dyDescent="0.3">
      <c r="A27">
        <v>2024</v>
      </c>
      <c r="B27" t="s">
        <v>32</v>
      </c>
      <c r="C27" t="s">
        <v>33</v>
      </c>
      <c r="D27">
        <v>40</v>
      </c>
      <c r="E27" t="s">
        <v>41</v>
      </c>
      <c r="F27" t="s">
        <v>10</v>
      </c>
      <c r="G27">
        <v>1.2</v>
      </c>
    </row>
    <row r="28" spans="1:11" hidden="1" x14ac:dyDescent="0.3">
      <c r="A28">
        <v>2024</v>
      </c>
      <c r="B28" t="s">
        <v>42</v>
      </c>
      <c r="C28" t="s">
        <v>43</v>
      </c>
      <c r="D28">
        <v>9</v>
      </c>
      <c r="E28" t="s">
        <v>36</v>
      </c>
      <c r="F28" t="s">
        <v>10</v>
      </c>
      <c r="G28">
        <v>22.5</v>
      </c>
    </row>
    <row r="29" spans="1:11" hidden="1" x14ac:dyDescent="0.3">
      <c r="A29">
        <v>2024</v>
      </c>
      <c r="B29" t="s">
        <v>42</v>
      </c>
      <c r="C29" t="s">
        <v>43</v>
      </c>
      <c r="D29">
        <v>11</v>
      </c>
      <c r="E29" t="s">
        <v>37</v>
      </c>
      <c r="F29" t="s">
        <v>10</v>
      </c>
      <c r="G29">
        <v>16.5</v>
      </c>
    </row>
    <row r="30" spans="1:11" hidden="1" x14ac:dyDescent="0.3">
      <c r="A30">
        <v>2024</v>
      </c>
      <c r="B30" t="s">
        <v>42</v>
      </c>
      <c r="C30" t="s">
        <v>43</v>
      </c>
      <c r="D30">
        <v>12</v>
      </c>
      <c r="E30" t="s">
        <v>21</v>
      </c>
      <c r="F30" t="s">
        <v>10</v>
      </c>
      <c r="G30">
        <v>41.25</v>
      </c>
    </row>
    <row r="31" spans="1:11" hidden="1" x14ac:dyDescent="0.3">
      <c r="A31">
        <v>2024</v>
      </c>
      <c r="B31" t="s">
        <v>42</v>
      </c>
      <c r="C31" t="s">
        <v>43</v>
      </c>
      <c r="D31">
        <v>16</v>
      </c>
      <c r="E31" t="s">
        <v>38</v>
      </c>
      <c r="F31" t="s">
        <v>10</v>
      </c>
      <c r="G31">
        <v>10.5</v>
      </c>
    </row>
    <row r="32" spans="1:11" hidden="1" x14ac:dyDescent="0.3">
      <c r="A32">
        <v>2024</v>
      </c>
      <c r="B32" t="s">
        <v>42</v>
      </c>
      <c r="C32" t="s">
        <v>43</v>
      </c>
      <c r="D32">
        <v>17</v>
      </c>
      <c r="E32" t="s">
        <v>44</v>
      </c>
      <c r="F32" t="s">
        <v>10</v>
      </c>
      <c r="G32">
        <v>4.5</v>
      </c>
    </row>
    <row r="33" spans="1:7" hidden="1" x14ac:dyDescent="0.3">
      <c r="A33">
        <v>2024</v>
      </c>
      <c r="B33" t="s">
        <v>42</v>
      </c>
      <c r="C33" t="s">
        <v>43</v>
      </c>
      <c r="D33">
        <v>19</v>
      </c>
      <c r="E33" t="s">
        <v>39</v>
      </c>
      <c r="F33" t="s">
        <v>10</v>
      </c>
      <c r="G33">
        <v>14.57</v>
      </c>
    </row>
    <row r="34" spans="1:7" hidden="1" x14ac:dyDescent="0.3">
      <c r="A34">
        <v>2024</v>
      </c>
      <c r="B34" t="s">
        <v>42</v>
      </c>
      <c r="C34" t="s">
        <v>43</v>
      </c>
      <c r="D34">
        <v>20</v>
      </c>
      <c r="E34" t="s">
        <v>45</v>
      </c>
      <c r="F34" t="s">
        <v>10</v>
      </c>
      <c r="G34">
        <v>20</v>
      </c>
    </row>
    <row r="35" spans="1:7" hidden="1" x14ac:dyDescent="0.3">
      <c r="A35">
        <v>2024</v>
      </c>
      <c r="B35" t="s">
        <v>42</v>
      </c>
      <c r="C35" t="s">
        <v>43</v>
      </c>
      <c r="D35">
        <v>21</v>
      </c>
      <c r="E35" t="s">
        <v>25</v>
      </c>
      <c r="F35" t="s">
        <v>10</v>
      </c>
      <c r="G35">
        <v>16.5</v>
      </c>
    </row>
    <row r="36" spans="1:7" hidden="1" x14ac:dyDescent="0.3">
      <c r="A36">
        <v>2024</v>
      </c>
      <c r="B36" t="s">
        <v>42</v>
      </c>
      <c r="C36" t="s">
        <v>43</v>
      </c>
      <c r="D36">
        <v>22</v>
      </c>
      <c r="E36" t="s">
        <v>46</v>
      </c>
      <c r="F36" t="s">
        <v>10</v>
      </c>
      <c r="G36">
        <v>30.1</v>
      </c>
    </row>
    <row r="37" spans="1:7" hidden="1" x14ac:dyDescent="0.3">
      <c r="A37">
        <v>2024</v>
      </c>
      <c r="B37" t="s">
        <v>42</v>
      </c>
      <c r="C37" t="s">
        <v>43</v>
      </c>
      <c r="D37">
        <v>23</v>
      </c>
      <c r="E37" t="s">
        <v>47</v>
      </c>
      <c r="F37" t="s">
        <v>10</v>
      </c>
      <c r="G37">
        <v>9</v>
      </c>
    </row>
    <row r="38" spans="1:7" hidden="1" x14ac:dyDescent="0.3">
      <c r="A38">
        <v>2024</v>
      </c>
      <c r="B38" t="s">
        <v>42</v>
      </c>
      <c r="C38" t="s">
        <v>43</v>
      </c>
      <c r="D38">
        <v>25</v>
      </c>
      <c r="E38" t="s">
        <v>48</v>
      </c>
      <c r="F38" t="s">
        <v>10</v>
      </c>
      <c r="G38">
        <v>9</v>
      </c>
    </row>
    <row r="39" spans="1:7" hidden="1" x14ac:dyDescent="0.3">
      <c r="A39">
        <v>2024</v>
      </c>
      <c r="B39" t="s">
        <v>42</v>
      </c>
      <c r="C39" t="s">
        <v>43</v>
      </c>
      <c r="D39">
        <v>26</v>
      </c>
      <c r="E39" t="s">
        <v>26</v>
      </c>
      <c r="F39" t="s">
        <v>10</v>
      </c>
      <c r="G39">
        <v>28.4</v>
      </c>
    </row>
    <row r="40" spans="1:7" hidden="1" x14ac:dyDescent="0.3">
      <c r="A40">
        <v>2024</v>
      </c>
      <c r="B40" t="s">
        <v>42</v>
      </c>
      <c r="C40" t="s">
        <v>43</v>
      </c>
      <c r="D40">
        <v>27</v>
      </c>
      <c r="E40" t="s">
        <v>27</v>
      </c>
      <c r="F40" t="s">
        <v>10</v>
      </c>
      <c r="G40">
        <v>9</v>
      </c>
    </row>
    <row r="41" spans="1:7" hidden="1" x14ac:dyDescent="0.3">
      <c r="A41">
        <v>2024</v>
      </c>
      <c r="B41" t="s">
        <v>42</v>
      </c>
      <c r="C41" t="s">
        <v>43</v>
      </c>
      <c r="D41">
        <v>28</v>
      </c>
      <c r="E41" t="s">
        <v>28</v>
      </c>
      <c r="F41" t="s">
        <v>10</v>
      </c>
      <c r="G41">
        <v>97.5</v>
      </c>
    </row>
    <row r="42" spans="1:7" hidden="1" x14ac:dyDescent="0.3">
      <c r="A42">
        <v>2024</v>
      </c>
      <c r="B42" t="s">
        <v>42</v>
      </c>
      <c r="C42" t="s">
        <v>43</v>
      </c>
      <c r="D42">
        <v>31</v>
      </c>
      <c r="E42" t="s">
        <v>49</v>
      </c>
      <c r="F42" t="s">
        <v>10</v>
      </c>
      <c r="G42">
        <v>6</v>
      </c>
    </row>
    <row r="43" spans="1:7" hidden="1" x14ac:dyDescent="0.3">
      <c r="A43">
        <v>2024</v>
      </c>
      <c r="B43" t="s">
        <v>42</v>
      </c>
      <c r="C43" t="s">
        <v>43</v>
      </c>
      <c r="D43">
        <v>32</v>
      </c>
      <c r="E43" t="s">
        <v>40</v>
      </c>
      <c r="F43" t="s">
        <v>10</v>
      </c>
      <c r="G43">
        <v>6</v>
      </c>
    </row>
    <row r="44" spans="1:7" hidden="1" x14ac:dyDescent="0.3">
      <c r="A44">
        <v>2024</v>
      </c>
      <c r="B44" t="s">
        <v>42</v>
      </c>
      <c r="C44" t="s">
        <v>43</v>
      </c>
      <c r="D44">
        <v>39</v>
      </c>
      <c r="E44" t="s">
        <v>51</v>
      </c>
      <c r="F44" t="s">
        <v>10</v>
      </c>
      <c r="G44">
        <v>4</v>
      </c>
    </row>
    <row r="45" spans="1:7" hidden="1" x14ac:dyDescent="0.3">
      <c r="A45">
        <v>2024</v>
      </c>
      <c r="B45" t="s">
        <v>42</v>
      </c>
      <c r="C45" t="s">
        <v>43</v>
      </c>
      <c r="D45">
        <v>41</v>
      </c>
      <c r="E45" t="s">
        <v>52</v>
      </c>
      <c r="F45" t="s">
        <v>10</v>
      </c>
      <c r="G45">
        <v>25.5</v>
      </c>
    </row>
    <row r="46" spans="1:7" hidden="1" x14ac:dyDescent="0.3">
      <c r="A46">
        <v>2024</v>
      </c>
      <c r="B46" t="s">
        <v>42</v>
      </c>
      <c r="C46" t="s">
        <v>43</v>
      </c>
      <c r="D46">
        <v>43</v>
      </c>
      <c r="E46" t="s">
        <v>54</v>
      </c>
      <c r="F46" t="s">
        <v>10</v>
      </c>
      <c r="G46">
        <v>30</v>
      </c>
    </row>
    <row r="47" spans="1:7" hidden="1" x14ac:dyDescent="0.3">
      <c r="A47">
        <v>2024</v>
      </c>
      <c r="B47" t="s">
        <v>42</v>
      </c>
      <c r="C47" t="s">
        <v>43</v>
      </c>
      <c r="D47">
        <v>96</v>
      </c>
      <c r="E47" t="s">
        <v>31</v>
      </c>
      <c r="F47" t="s">
        <v>10</v>
      </c>
      <c r="G47">
        <v>0.43</v>
      </c>
    </row>
    <row r="48" spans="1:7" hidden="1" x14ac:dyDescent="0.3">
      <c r="A48">
        <v>2024</v>
      </c>
      <c r="B48" t="s">
        <v>42</v>
      </c>
      <c r="C48" t="s">
        <v>43</v>
      </c>
      <c r="D48">
        <v>98</v>
      </c>
      <c r="E48" t="s">
        <v>55</v>
      </c>
      <c r="F48" t="s">
        <v>10</v>
      </c>
      <c r="G48">
        <v>4.5</v>
      </c>
    </row>
    <row r="49" spans="1:7" hidden="1" x14ac:dyDescent="0.3">
      <c r="A49">
        <v>2024</v>
      </c>
      <c r="B49" t="s">
        <v>56</v>
      </c>
      <c r="C49" t="s">
        <v>57</v>
      </c>
      <c r="D49">
        <v>6</v>
      </c>
      <c r="E49" t="s">
        <v>58</v>
      </c>
      <c r="F49" t="s">
        <v>10</v>
      </c>
      <c r="G49">
        <v>52.5</v>
      </c>
    </row>
    <row r="50" spans="1:7" hidden="1" x14ac:dyDescent="0.3">
      <c r="A50">
        <v>2024</v>
      </c>
      <c r="B50" t="s">
        <v>56</v>
      </c>
      <c r="C50" t="s">
        <v>57</v>
      </c>
      <c r="D50">
        <v>9</v>
      </c>
      <c r="E50" t="s">
        <v>36</v>
      </c>
      <c r="F50" t="s">
        <v>10</v>
      </c>
      <c r="G50">
        <v>42</v>
      </c>
    </row>
    <row r="51" spans="1:7" hidden="1" x14ac:dyDescent="0.3">
      <c r="A51">
        <v>2024</v>
      </c>
      <c r="B51" t="s">
        <v>56</v>
      </c>
      <c r="C51" t="s">
        <v>57</v>
      </c>
      <c r="D51">
        <v>10</v>
      </c>
      <c r="E51" t="s">
        <v>20</v>
      </c>
      <c r="F51" t="s">
        <v>10</v>
      </c>
      <c r="G51">
        <v>24.5</v>
      </c>
    </row>
    <row r="52" spans="1:7" hidden="1" x14ac:dyDescent="0.3">
      <c r="A52">
        <v>2024</v>
      </c>
      <c r="B52" t="s">
        <v>56</v>
      </c>
      <c r="C52" t="s">
        <v>57</v>
      </c>
      <c r="D52">
        <v>11</v>
      </c>
      <c r="E52" t="s">
        <v>37</v>
      </c>
      <c r="F52" t="s">
        <v>10</v>
      </c>
      <c r="G52">
        <v>87.5</v>
      </c>
    </row>
    <row r="53" spans="1:7" hidden="1" x14ac:dyDescent="0.3">
      <c r="A53">
        <v>2024</v>
      </c>
      <c r="B53" t="s">
        <v>56</v>
      </c>
      <c r="C53" t="s">
        <v>57</v>
      </c>
      <c r="D53">
        <v>16</v>
      </c>
      <c r="E53" t="s">
        <v>38</v>
      </c>
      <c r="F53" t="s">
        <v>10</v>
      </c>
      <c r="G53">
        <v>13.5</v>
      </c>
    </row>
    <row r="54" spans="1:7" hidden="1" x14ac:dyDescent="0.3">
      <c r="A54">
        <v>2024</v>
      </c>
      <c r="B54" t="s">
        <v>56</v>
      </c>
      <c r="C54" t="s">
        <v>57</v>
      </c>
      <c r="D54">
        <v>17</v>
      </c>
      <c r="E54" t="s">
        <v>44</v>
      </c>
      <c r="F54" t="s">
        <v>10</v>
      </c>
      <c r="G54">
        <v>42</v>
      </c>
    </row>
    <row r="55" spans="1:7" hidden="1" x14ac:dyDescent="0.3">
      <c r="A55">
        <v>2024</v>
      </c>
      <c r="B55" t="s">
        <v>56</v>
      </c>
      <c r="C55" t="s">
        <v>57</v>
      </c>
      <c r="D55">
        <v>19</v>
      </c>
      <c r="E55" t="s">
        <v>39</v>
      </c>
      <c r="F55" t="s">
        <v>10</v>
      </c>
      <c r="G55">
        <v>99</v>
      </c>
    </row>
    <row r="56" spans="1:7" hidden="1" x14ac:dyDescent="0.3">
      <c r="A56">
        <v>2024</v>
      </c>
      <c r="B56" t="s">
        <v>56</v>
      </c>
      <c r="C56" t="s">
        <v>57</v>
      </c>
      <c r="D56">
        <v>20</v>
      </c>
      <c r="E56" t="s">
        <v>45</v>
      </c>
      <c r="F56" t="s">
        <v>10</v>
      </c>
      <c r="G56">
        <v>87</v>
      </c>
    </row>
    <row r="57" spans="1:7" hidden="1" x14ac:dyDescent="0.3">
      <c r="A57">
        <v>2024</v>
      </c>
      <c r="B57" t="s">
        <v>56</v>
      </c>
      <c r="C57" t="s">
        <v>57</v>
      </c>
      <c r="D57">
        <v>21</v>
      </c>
      <c r="E57" t="s">
        <v>25</v>
      </c>
      <c r="F57" t="s">
        <v>10</v>
      </c>
      <c r="G57">
        <v>3</v>
      </c>
    </row>
    <row r="58" spans="1:7" hidden="1" x14ac:dyDescent="0.3">
      <c r="A58">
        <v>2024</v>
      </c>
      <c r="B58" t="s">
        <v>56</v>
      </c>
      <c r="C58" t="s">
        <v>57</v>
      </c>
      <c r="D58">
        <v>22</v>
      </c>
      <c r="E58" t="s">
        <v>46</v>
      </c>
      <c r="F58" t="s">
        <v>10</v>
      </c>
      <c r="G58">
        <v>85</v>
      </c>
    </row>
    <row r="59" spans="1:7" hidden="1" x14ac:dyDescent="0.3">
      <c r="A59">
        <v>2024</v>
      </c>
      <c r="B59" t="s">
        <v>56</v>
      </c>
      <c r="C59" t="s">
        <v>57</v>
      </c>
      <c r="D59">
        <v>25</v>
      </c>
      <c r="E59" t="s">
        <v>48</v>
      </c>
      <c r="F59" t="s">
        <v>10</v>
      </c>
      <c r="G59">
        <v>202.5</v>
      </c>
    </row>
    <row r="60" spans="1:7" hidden="1" x14ac:dyDescent="0.3">
      <c r="A60">
        <v>2024</v>
      </c>
      <c r="B60" t="s">
        <v>56</v>
      </c>
      <c r="C60" t="s">
        <v>57</v>
      </c>
      <c r="D60">
        <v>26</v>
      </c>
      <c r="E60" t="s">
        <v>26</v>
      </c>
      <c r="F60" t="s">
        <v>10</v>
      </c>
      <c r="G60">
        <v>82.5</v>
      </c>
    </row>
    <row r="61" spans="1:7" hidden="1" x14ac:dyDescent="0.3">
      <c r="A61">
        <v>2024</v>
      </c>
      <c r="B61" t="s">
        <v>56</v>
      </c>
      <c r="C61" t="s">
        <v>57</v>
      </c>
      <c r="D61">
        <v>27</v>
      </c>
      <c r="E61" t="s">
        <v>27</v>
      </c>
      <c r="F61" t="s">
        <v>10</v>
      </c>
      <c r="G61">
        <v>59</v>
      </c>
    </row>
    <row r="62" spans="1:7" hidden="1" x14ac:dyDescent="0.3">
      <c r="A62">
        <v>2024</v>
      </c>
      <c r="B62" t="s">
        <v>56</v>
      </c>
      <c r="C62" t="s">
        <v>57</v>
      </c>
      <c r="D62">
        <v>28</v>
      </c>
      <c r="E62" t="s">
        <v>28</v>
      </c>
      <c r="F62" t="s">
        <v>10</v>
      </c>
      <c r="G62">
        <v>9</v>
      </c>
    </row>
    <row r="63" spans="1:7" hidden="1" x14ac:dyDescent="0.3">
      <c r="A63">
        <v>2024</v>
      </c>
      <c r="B63" t="s">
        <v>56</v>
      </c>
      <c r="C63" t="s">
        <v>57</v>
      </c>
      <c r="D63">
        <v>39</v>
      </c>
      <c r="E63" t="s">
        <v>51</v>
      </c>
      <c r="F63" t="s">
        <v>10</v>
      </c>
      <c r="G63">
        <v>21</v>
      </c>
    </row>
    <row r="64" spans="1:7" hidden="1" x14ac:dyDescent="0.3">
      <c r="A64">
        <v>2024</v>
      </c>
      <c r="B64" t="s">
        <v>56</v>
      </c>
      <c r="C64" t="s">
        <v>57</v>
      </c>
      <c r="D64">
        <v>42</v>
      </c>
      <c r="E64" t="s">
        <v>53</v>
      </c>
      <c r="F64" t="s">
        <v>10</v>
      </c>
      <c r="G64">
        <v>57</v>
      </c>
    </row>
    <row r="65" spans="1:7" hidden="1" x14ac:dyDescent="0.3">
      <c r="A65">
        <v>2024</v>
      </c>
      <c r="B65" t="s">
        <v>56</v>
      </c>
      <c r="C65" t="s">
        <v>57</v>
      </c>
      <c r="D65">
        <v>43</v>
      </c>
      <c r="E65" t="s">
        <v>54</v>
      </c>
      <c r="F65" t="s">
        <v>10</v>
      </c>
      <c r="G65">
        <v>14.5</v>
      </c>
    </row>
    <row r="66" spans="1:7" hidden="1" x14ac:dyDescent="0.3">
      <c r="A66">
        <v>2024</v>
      </c>
      <c r="B66" t="s">
        <v>56</v>
      </c>
      <c r="C66" t="s">
        <v>57</v>
      </c>
      <c r="D66">
        <v>96</v>
      </c>
      <c r="E66" t="s">
        <v>31</v>
      </c>
      <c r="F66" t="s">
        <v>10</v>
      </c>
      <c r="G66">
        <v>1</v>
      </c>
    </row>
    <row r="67" spans="1:7" hidden="1" x14ac:dyDescent="0.3">
      <c r="A67">
        <v>2024</v>
      </c>
      <c r="B67" t="s">
        <v>60</v>
      </c>
      <c r="C67" t="s">
        <v>61</v>
      </c>
      <c r="D67">
        <v>11</v>
      </c>
      <c r="E67" t="s">
        <v>37</v>
      </c>
      <c r="F67" t="s">
        <v>10</v>
      </c>
      <c r="G67">
        <v>6</v>
      </c>
    </row>
    <row r="68" spans="1:7" hidden="1" x14ac:dyDescent="0.3">
      <c r="A68">
        <v>2024</v>
      </c>
      <c r="B68" t="s">
        <v>60</v>
      </c>
      <c r="C68" t="s">
        <v>61</v>
      </c>
      <c r="D68">
        <v>12</v>
      </c>
      <c r="E68" t="s">
        <v>21</v>
      </c>
      <c r="F68" t="s">
        <v>10</v>
      </c>
      <c r="G68">
        <v>6</v>
      </c>
    </row>
    <row r="69" spans="1:7" hidden="1" x14ac:dyDescent="0.3">
      <c r="A69">
        <v>2024</v>
      </c>
      <c r="B69" t="s">
        <v>60</v>
      </c>
      <c r="C69" t="s">
        <v>61</v>
      </c>
      <c r="D69">
        <v>15</v>
      </c>
      <c r="E69" t="s">
        <v>23</v>
      </c>
      <c r="F69" t="s">
        <v>10</v>
      </c>
      <c r="G69">
        <v>20.5</v>
      </c>
    </row>
    <row r="70" spans="1:7" hidden="1" x14ac:dyDescent="0.3">
      <c r="A70">
        <v>2024</v>
      </c>
      <c r="B70" t="s">
        <v>60</v>
      </c>
      <c r="C70" t="s">
        <v>61</v>
      </c>
      <c r="D70">
        <v>18</v>
      </c>
      <c r="E70" t="s">
        <v>24</v>
      </c>
      <c r="F70" t="s">
        <v>10</v>
      </c>
      <c r="G70">
        <v>2.25</v>
      </c>
    </row>
    <row r="71" spans="1:7" hidden="1" x14ac:dyDescent="0.3">
      <c r="A71">
        <v>2024</v>
      </c>
      <c r="B71" t="s">
        <v>60</v>
      </c>
      <c r="C71" t="s">
        <v>61</v>
      </c>
      <c r="D71">
        <v>21</v>
      </c>
      <c r="E71" t="s">
        <v>25</v>
      </c>
      <c r="F71" t="s">
        <v>10</v>
      </c>
      <c r="G71">
        <v>2.25</v>
      </c>
    </row>
    <row r="72" spans="1:7" hidden="1" x14ac:dyDescent="0.3">
      <c r="A72">
        <v>2024</v>
      </c>
      <c r="B72" t="s">
        <v>60</v>
      </c>
      <c r="C72" t="s">
        <v>61</v>
      </c>
      <c r="D72">
        <v>26</v>
      </c>
      <c r="E72" t="s">
        <v>26</v>
      </c>
      <c r="F72" t="s">
        <v>10</v>
      </c>
      <c r="G72">
        <v>18</v>
      </c>
    </row>
    <row r="73" spans="1:7" hidden="1" x14ac:dyDescent="0.3">
      <c r="A73">
        <v>2024</v>
      </c>
      <c r="B73" t="s">
        <v>60</v>
      </c>
      <c r="C73" t="s">
        <v>61</v>
      </c>
      <c r="D73">
        <v>32</v>
      </c>
      <c r="E73" t="s">
        <v>40</v>
      </c>
      <c r="F73" t="s">
        <v>10</v>
      </c>
      <c r="G73">
        <v>6</v>
      </c>
    </row>
    <row r="74" spans="1:7" hidden="1" x14ac:dyDescent="0.3">
      <c r="A74">
        <v>2024</v>
      </c>
      <c r="B74" t="s">
        <v>60</v>
      </c>
      <c r="C74" t="s">
        <v>61</v>
      </c>
      <c r="D74">
        <v>34</v>
      </c>
      <c r="E74" t="s">
        <v>29</v>
      </c>
      <c r="F74" t="s">
        <v>10</v>
      </c>
      <c r="G74">
        <v>4.5</v>
      </c>
    </row>
    <row r="75" spans="1:7" hidden="1" x14ac:dyDescent="0.3">
      <c r="A75">
        <v>2024</v>
      </c>
      <c r="B75" t="s">
        <v>60</v>
      </c>
      <c r="C75" t="s">
        <v>61</v>
      </c>
      <c r="D75">
        <v>96</v>
      </c>
      <c r="E75" t="s">
        <v>31</v>
      </c>
      <c r="F75" t="s">
        <v>10</v>
      </c>
      <c r="G75">
        <v>0.5</v>
      </c>
    </row>
    <row r="76" spans="1:7" hidden="1" x14ac:dyDescent="0.3">
      <c r="A76">
        <v>2024</v>
      </c>
      <c r="B76" t="s">
        <v>62</v>
      </c>
      <c r="C76" t="s">
        <v>63</v>
      </c>
      <c r="D76">
        <v>5</v>
      </c>
      <c r="E76" t="s">
        <v>19</v>
      </c>
      <c r="F76" t="s">
        <v>10</v>
      </c>
      <c r="G76">
        <v>39</v>
      </c>
    </row>
    <row r="77" spans="1:7" hidden="1" x14ac:dyDescent="0.3">
      <c r="A77">
        <v>2024</v>
      </c>
      <c r="B77" t="s">
        <v>62</v>
      </c>
      <c r="C77" t="s">
        <v>63</v>
      </c>
      <c r="D77">
        <v>10</v>
      </c>
      <c r="E77" t="s">
        <v>20</v>
      </c>
      <c r="F77" t="s">
        <v>10</v>
      </c>
      <c r="G77">
        <v>34.5</v>
      </c>
    </row>
    <row r="78" spans="1:7" hidden="1" x14ac:dyDescent="0.3">
      <c r="A78">
        <v>2024</v>
      </c>
      <c r="B78" t="s">
        <v>62</v>
      </c>
      <c r="C78" t="s">
        <v>63</v>
      </c>
      <c r="D78">
        <v>12</v>
      </c>
      <c r="E78" t="s">
        <v>21</v>
      </c>
      <c r="F78" t="s">
        <v>10</v>
      </c>
      <c r="G78">
        <v>4.5</v>
      </c>
    </row>
    <row r="79" spans="1:7" hidden="1" x14ac:dyDescent="0.3">
      <c r="A79">
        <v>2024</v>
      </c>
      <c r="B79" t="s">
        <v>62</v>
      </c>
      <c r="C79" t="s">
        <v>63</v>
      </c>
      <c r="D79">
        <v>26</v>
      </c>
      <c r="E79" t="s">
        <v>26</v>
      </c>
      <c r="F79" t="s">
        <v>10</v>
      </c>
      <c r="G79">
        <v>10.5</v>
      </c>
    </row>
    <row r="80" spans="1:7" hidden="1" x14ac:dyDescent="0.3">
      <c r="A80">
        <v>2024</v>
      </c>
      <c r="B80" t="s">
        <v>62</v>
      </c>
      <c r="C80" t="s">
        <v>63</v>
      </c>
      <c r="D80">
        <v>28</v>
      </c>
      <c r="E80" t="s">
        <v>28</v>
      </c>
      <c r="F80" t="s">
        <v>10</v>
      </c>
      <c r="G80">
        <v>7.5</v>
      </c>
    </row>
    <row r="81" spans="1:7" hidden="1" x14ac:dyDescent="0.3">
      <c r="A81">
        <v>2024</v>
      </c>
      <c r="B81" t="s">
        <v>62</v>
      </c>
      <c r="C81" t="s">
        <v>63</v>
      </c>
      <c r="D81">
        <v>34</v>
      </c>
      <c r="E81" t="s">
        <v>29</v>
      </c>
      <c r="F81" t="s">
        <v>10</v>
      </c>
      <c r="G81">
        <v>6</v>
      </c>
    </row>
    <row r="82" spans="1:7" hidden="1" x14ac:dyDescent="0.3">
      <c r="A82">
        <v>2024</v>
      </c>
      <c r="B82" t="s">
        <v>64</v>
      </c>
      <c r="C82" t="s">
        <v>65</v>
      </c>
      <c r="D82">
        <v>6</v>
      </c>
      <c r="E82" t="s">
        <v>58</v>
      </c>
      <c r="F82" t="s">
        <v>10</v>
      </c>
      <c r="G82">
        <v>66.739999999999995</v>
      </c>
    </row>
    <row r="83" spans="1:7" hidden="1" x14ac:dyDescent="0.3">
      <c r="A83">
        <v>2024</v>
      </c>
      <c r="B83" t="s">
        <v>64</v>
      </c>
      <c r="C83" t="s">
        <v>65</v>
      </c>
      <c r="D83">
        <v>8</v>
      </c>
      <c r="E83" t="s">
        <v>66</v>
      </c>
      <c r="F83" t="s">
        <v>10</v>
      </c>
      <c r="G83">
        <v>48.11</v>
      </c>
    </row>
    <row r="84" spans="1:7" hidden="1" x14ac:dyDescent="0.3">
      <c r="A84">
        <v>2024</v>
      </c>
      <c r="B84" t="s">
        <v>64</v>
      </c>
      <c r="C84" t="s">
        <v>65</v>
      </c>
      <c r="D84">
        <v>29</v>
      </c>
      <c r="E84" t="s">
        <v>67</v>
      </c>
      <c r="F84" t="s">
        <v>10</v>
      </c>
      <c r="G84">
        <v>39.11</v>
      </c>
    </row>
    <row r="85" spans="1:7" hidden="1" x14ac:dyDescent="0.3">
      <c r="A85">
        <v>2024</v>
      </c>
      <c r="B85" t="s">
        <v>64</v>
      </c>
      <c r="C85" t="s">
        <v>65</v>
      </c>
      <c r="D85">
        <v>35</v>
      </c>
      <c r="E85" t="s">
        <v>59</v>
      </c>
      <c r="F85" t="s">
        <v>10</v>
      </c>
      <c r="G85">
        <v>45.54</v>
      </c>
    </row>
    <row r="86" spans="1:7" hidden="1" x14ac:dyDescent="0.3">
      <c r="A86">
        <v>2024</v>
      </c>
      <c r="B86" t="s">
        <v>69</v>
      </c>
      <c r="C86" t="s">
        <v>70</v>
      </c>
      <c r="D86">
        <v>7</v>
      </c>
      <c r="E86" t="s">
        <v>35</v>
      </c>
      <c r="F86" t="s">
        <v>10</v>
      </c>
      <c r="G86">
        <v>388.5</v>
      </c>
    </row>
    <row r="87" spans="1:7" hidden="1" x14ac:dyDescent="0.3">
      <c r="A87">
        <v>2024</v>
      </c>
      <c r="B87" t="s">
        <v>69</v>
      </c>
      <c r="C87" t="s">
        <v>70</v>
      </c>
      <c r="D87">
        <v>9</v>
      </c>
      <c r="E87" t="s">
        <v>36</v>
      </c>
      <c r="F87" t="s">
        <v>10</v>
      </c>
      <c r="G87">
        <v>127.5</v>
      </c>
    </row>
    <row r="88" spans="1:7" hidden="1" x14ac:dyDescent="0.3">
      <c r="A88">
        <v>2024</v>
      </c>
      <c r="B88" t="s">
        <v>69</v>
      </c>
      <c r="C88" t="s">
        <v>70</v>
      </c>
      <c r="D88">
        <v>13</v>
      </c>
      <c r="E88" t="s">
        <v>22</v>
      </c>
      <c r="F88" t="s">
        <v>10</v>
      </c>
      <c r="G88">
        <v>9</v>
      </c>
    </row>
    <row r="89" spans="1:7" hidden="1" x14ac:dyDescent="0.3">
      <c r="A89">
        <v>2024</v>
      </c>
      <c r="B89" t="s">
        <v>69</v>
      </c>
      <c r="C89" t="s">
        <v>70</v>
      </c>
      <c r="D89">
        <v>26</v>
      </c>
      <c r="E89" t="s">
        <v>26</v>
      </c>
      <c r="F89" t="s">
        <v>10</v>
      </c>
      <c r="G89">
        <v>39</v>
      </c>
    </row>
    <row r="90" spans="1:7" hidden="1" x14ac:dyDescent="0.3">
      <c r="A90">
        <v>2024</v>
      </c>
      <c r="B90" t="s">
        <v>69</v>
      </c>
      <c r="C90" t="s">
        <v>70</v>
      </c>
      <c r="D90">
        <v>28</v>
      </c>
      <c r="E90" t="s">
        <v>28</v>
      </c>
      <c r="F90" t="s">
        <v>10</v>
      </c>
      <c r="G90">
        <v>317.5</v>
      </c>
    </row>
    <row r="91" spans="1:7" hidden="1" x14ac:dyDescent="0.3">
      <c r="A91">
        <v>2024</v>
      </c>
      <c r="B91" t="s">
        <v>69</v>
      </c>
      <c r="C91" t="s">
        <v>70</v>
      </c>
      <c r="D91">
        <v>34</v>
      </c>
      <c r="E91" t="s">
        <v>29</v>
      </c>
      <c r="F91" t="s">
        <v>10</v>
      </c>
      <c r="G91">
        <v>22.5</v>
      </c>
    </row>
    <row r="92" spans="1:7" x14ac:dyDescent="0.3">
      <c r="A92">
        <v>2024</v>
      </c>
      <c r="B92" t="s">
        <v>71</v>
      </c>
      <c r="C92" t="s">
        <v>72</v>
      </c>
      <c r="D92">
        <v>7</v>
      </c>
      <c r="E92" t="s">
        <v>35</v>
      </c>
      <c r="F92" t="s">
        <v>10</v>
      </c>
      <c r="G92">
        <v>6</v>
      </c>
    </row>
    <row r="93" spans="1:7" x14ac:dyDescent="0.3">
      <c r="A93">
        <v>2024</v>
      </c>
      <c r="B93" t="s">
        <v>71</v>
      </c>
      <c r="C93" t="s">
        <v>72</v>
      </c>
      <c r="D93">
        <v>8</v>
      </c>
      <c r="E93" t="s">
        <v>66</v>
      </c>
      <c r="F93" t="s">
        <v>10</v>
      </c>
      <c r="G93">
        <v>1.8</v>
      </c>
    </row>
    <row r="94" spans="1:7" x14ac:dyDescent="0.3">
      <c r="A94">
        <v>2024</v>
      </c>
      <c r="B94" t="s">
        <v>71</v>
      </c>
      <c r="C94" t="s">
        <v>72</v>
      </c>
      <c r="D94">
        <v>9</v>
      </c>
      <c r="E94" t="s">
        <v>36</v>
      </c>
      <c r="F94" t="s">
        <v>10</v>
      </c>
      <c r="G94">
        <v>9.1999999999999993</v>
      </c>
    </row>
    <row r="95" spans="1:7" x14ac:dyDescent="0.3">
      <c r="A95">
        <v>2024</v>
      </c>
      <c r="B95" t="s">
        <v>71</v>
      </c>
      <c r="C95" t="s">
        <v>72</v>
      </c>
      <c r="D95">
        <v>12</v>
      </c>
      <c r="E95" t="s">
        <v>21</v>
      </c>
      <c r="F95" t="s">
        <v>10</v>
      </c>
      <c r="G95">
        <v>6</v>
      </c>
    </row>
    <row r="96" spans="1:7" x14ac:dyDescent="0.3">
      <c r="A96">
        <v>2024</v>
      </c>
      <c r="B96" t="s">
        <v>71</v>
      </c>
      <c r="C96" t="s">
        <v>72</v>
      </c>
      <c r="D96">
        <v>17</v>
      </c>
      <c r="E96" t="s">
        <v>44</v>
      </c>
      <c r="F96" t="s">
        <v>10</v>
      </c>
      <c r="G96">
        <v>88.49</v>
      </c>
    </row>
    <row r="97" spans="1:7" x14ac:dyDescent="0.3">
      <c r="A97">
        <v>2024</v>
      </c>
      <c r="B97" t="s">
        <v>71</v>
      </c>
      <c r="C97" t="s">
        <v>72</v>
      </c>
      <c r="D97">
        <v>26</v>
      </c>
      <c r="E97" t="s">
        <v>26</v>
      </c>
      <c r="F97" t="s">
        <v>10</v>
      </c>
      <c r="G97">
        <v>25</v>
      </c>
    </row>
    <row r="98" spans="1:7" x14ac:dyDescent="0.3">
      <c r="A98">
        <v>2024</v>
      </c>
      <c r="B98" t="s">
        <v>71</v>
      </c>
      <c r="C98" t="s">
        <v>72</v>
      </c>
      <c r="D98">
        <v>28</v>
      </c>
      <c r="E98" t="s">
        <v>28</v>
      </c>
      <c r="F98" t="s">
        <v>10</v>
      </c>
      <c r="G98">
        <v>19.5</v>
      </c>
    </row>
    <row r="99" spans="1:7" x14ac:dyDescent="0.3">
      <c r="A99">
        <v>2024</v>
      </c>
      <c r="B99" t="s">
        <v>71</v>
      </c>
      <c r="C99" t="s">
        <v>72</v>
      </c>
      <c r="D99">
        <v>32</v>
      </c>
      <c r="E99" t="s">
        <v>40</v>
      </c>
      <c r="F99" t="s">
        <v>10</v>
      </c>
      <c r="G99">
        <v>138.01</v>
      </c>
    </row>
    <row r="100" spans="1:7" hidden="1" x14ac:dyDescent="0.3">
      <c r="A100">
        <v>2024</v>
      </c>
      <c r="B100" t="s">
        <v>73</v>
      </c>
      <c r="C100" t="s">
        <v>74</v>
      </c>
      <c r="D100">
        <v>2</v>
      </c>
      <c r="E100" t="s">
        <v>34</v>
      </c>
      <c r="F100" t="s">
        <v>10</v>
      </c>
      <c r="G100">
        <v>277.45</v>
      </c>
    </row>
    <row r="101" spans="1:7" hidden="1" x14ac:dyDescent="0.3">
      <c r="A101">
        <v>2024</v>
      </c>
      <c r="B101" t="s">
        <v>73</v>
      </c>
      <c r="C101" t="s">
        <v>74</v>
      </c>
      <c r="D101">
        <v>3</v>
      </c>
      <c r="E101" t="s">
        <v>75</v>
      </c>
      <c r="F101" t="s">
        <v>10</v>
      </c>
      <c r="G101">
        <v>12.3</v>
      </c>
    </row>
    <row r="102" spans="1:7" hidden="1" x14ac:dyDescent="0.3">
      <c r="A102">
        <v>2024</v>
      </c>
      <c r="B102" t="s">
        <v>73</v>
      </c>
      <c r="C102" t="s">
        <v>74</v>
      </c>
      <c r="D102">
        <v>7</v>
      </c>
      <c r="E102" t="s">
        <v>35</v>
      </c>
      <c r="F102" t="s">
        <v>10</v>
      </c>
      <c r="G102">
        <v>13.5</v>
      </c>
    </row>
    <row r="103" spans="1:7" hidden="1" x14ac:dyDescent="0.3">
      <c r="A103">
        <v>2024</v>
      </c>
      <c r="B103" t="s">
        <v>73</v>
      </c>
      <c r="C103" t="s">
        <v>74</v>
      </c>
      <c r="D103">
        <v>9</v>
      </c>
      <c r="E103" t="s">
        <v>36</v>
      </c>
      <c r="F103" t="s">
        <v>10</v>
      </c>
      <c r="G103">
        <v>6</v>
      </c>
    </row>
    <row r="104" spans="1:7" hidden="1" x14ac:dyDescent="0.3">
      <c r="A104">
        <v>2024</v>
      </c>
      <c r="B104" t="s">
        <v>73</v>
      </c>
      <c r="C104" t="s">
        <v>74</v>
      </c>
      <c r="D104">
        <v>14</v>
      </c>
      <c r="E104" t="s">
        <v>76</v>
      </c>
      <c r="F104" t="s">
        <v>10</v>
      </c>
      <c r="G104">
        <v>55</v>
      </c>
    </row>
    <row r="105" spans="1:7" hidden="1" x14ac:dyDescent="0.3">
      <c r="A105">
        <v>2024</v>
      </c>
      <c r="B105" t="s">
        <v>73</v>
      </c>
      <c r="C105" t="s">
        <v>74</v>
      </c>
      <c r="D105">
        <v>15</v>
      </c>
      <c r="E105" t="s">
        <v>23</v>
      </c>
      <c r="F105" t="s">
        <v>10</v>
      </c>
      <c r="G105">
        <v>7.5</v>
      </c>
    </row>
    <row r="106" spans="1:7" hidden="1" x14ac:dyDescent="0.3">
      <c r="A106">
        <v>2024</v>
      </c>
      <c r="B106" t="s">
        <v>73</v>
      </c>
      <c r="C106" t="s">
        <v>74</v>
      </c>
      <c r="D106">
        <v>21</v>
      </c>
      <c r="E106" t="s">
        <v>25</v>
      </c>
      <c r="F106" t="s">
        <v>10</v>
      </c>
      <c r="G106">
        <v>10</v>
      </c>
    </row>
    <row r="107" spans="1:7" hidden="1" x14ac:dyDescent="0.3">
      <c r="A107">
        <v>2024</v>
      </c>
      <c r="B107" t="s">
        <v>73</v>
      </c>
      <c r="C107" t="s">
        <v>74</v>
      </c>
      <c r="D107">
        <v>30</v>
      </c>
      <c r="E107" t="s">
        <v>77</v>
      </c>
      <c r="F107" t="s">
        <v>10</v>
      </c>
      <c r="G107">
        <v>20.75</v>
      </c>
    </row>
    <row r="108" spans="1:7" hidden="1" x14ac:dyDescent="0.3">
      <c r="A108">
        <v>2024</v>
      </c>
      <c r="B108" t="s">
        <v>73</v>
      </c>
      <c r="C108" t="s">
        <v>74</v>
      </c>
      <c r="D108">
        <v>31</v>
      </c>
      <c r="E108" t="s">
        <v>49</v>
      </c>
      <c r="F108" t="s">
        <v>10</v>
      </c>
      <c r="G108">
        <v>29.25</v>
      </c>
    </row>
    <row r="109" spans="1:7" hidden="1" x14ac:dyDescent="0.3">
      <c r="A109">
        <v>2024</v>
      </c>
      <c r="B109" t="s">
        <v>73</v>
      </c>
      <c r="C109" t="s">
        <v>74</v>
      </c>
      <c r="D109">
        <v>33</v>
      </c>
      <c r="E109" t="s">
        <v>50</v>
      </c>
      <c r="F109" t="s">
        <v>10</v>
      </c>
      <c r="G109">
        <v>54</v>
      </c>
    </row>
    <row r="110" spans="1:7" hidden="1" x14ac:dyDescent="0.3">
      <c r="A110">
        <v>2024</v>
      </c>
      <c r="B110" t="s">
        <v>73</v>
      </c>
      <c r="C110" t="s">
        <v>74</v>
      </c>
      <c r="D110">
        <v>34</v>
      </c>
      <c r="E110" t="s">
        <v>29</v>
      </c>
      <c r="F110" t="s">
        <v>10</v>
      </c>
      <c r="G110">
        <v>4.5</v>
      </c>
    </row>
    <row r="111" spans="1:7" hidden="1" x14ac:dyDescent="0.3">
      <c r="A111">
        <v>2024</v>
      </c>
      <c r="B111" t="s">
        <v>73</v>
      </c>
      <c r="C111" t="s">
        <v>74</v>
      </c>
      <c r="D111">
        <v>42</v>
      </c>
      <c r="E111" t="s">
        <v>53</v>
      </c>
      <c r="F111" t="s">
        <v>10</v>
      </c>
      <c r="G111">
        <v>1.75</v>
      </c>
    </row>
    <row r="112" spans="1:7" hidden="1" x14ac:dyDescent="0.3">
      <c r="A112">
        <v>2024</v>
      </c>
      <c r="B112" t="s">
        <v>73</v>
      </c>
      <c r="C112" t="s">
        <v>74</v>
      </c>
      <c r="D112">
        <v>44</v>
      </c>
      <c r="E112" t="s">
        <v>78</v>
      </c>
      <c r="F112" t="s">
        <v>10</v>
      </c>
      <c r="G112">
        <v>16.5</v>
      </c>
    </row>
    <row r="113" spans="1:7" hidden="1" x14ac:dyDescent="0.3">
      <c r="A113">
        <v>2024</v>
      </c>
      <c r="B113" t="s">
        <v>79</v>
      </c>
      <c r="C113" t="s">
        <v>80</v>
      </c>
      <c r="D113">
        <v>12</v>
      </c>
      <c r="E113" t="s">
        <v>21</v>
      </c>
      <c r="F113" t="s">
        <v>10</v>
      </c>
      <c r="G113">
        <v>28.26</v>
      </c>
    </row>
    <row r="114" spans="1:7" hidden="1" x14ac:dyDescent="0.3">
      <c r="A114">
        <v>2024</v>
      </c>
      <c r="B114" t="s">
        <v>79</v>
      </c>
      <c r="C114" t="s">
        <v>80</v>
      </c>
      <c r="D114">
        <v>17</v>
      </c>
      <c r="E114" t="s">
        <v>44</v>
      </c>
      <c r="F114" t="s">
        <v>10</v>
      </c>
      <c r="G114">
        <v>6.75</v>
      </c>
    </row>
    <row r="115" spans="1:7" hidden="1" x14ac:dyDescent="0.3">
      <c r="A115">
        <v>2024</v>
      </c>
      <c r="B115" t="s">
        <v>79</v>
      </c>
      <c r="C115" t="s">
        <v>80</v>
      </c>
      <c r="D115">
        <v>20</v>
      </c>
      <c r="E115" t="s">
        <v>45</v>
      </c>
      <c r="F115" t="s">
        <v>10</v>
      </c>
      <c r="G115">
        <v>52.8</v>
      </c>
    </row>
    <row r="116" spans="1:7" hidden="1" x14ac:dyDescent="0.3">
      <c r="A116">
        <v>2024</v>
      </c>
      <c r="B116" t="s">
        <v>79</v>
      </c>
      <c r="C116" t="s">
        <v>80</v>
      </c>
      <c r="D116">
        <v>26</v>
      </c>
      <c r="E116" t="s">
        <v>26</v>
      </c>
      <c r="F116" t="s">
        <v>10</v>
      </c>
      <c r="G116">
        <v>17.25</v>
      </c>
    </row>
    <row r="117" spans="1:7" hidden="1" x14ac:dyDescent="0.3">
      <c r="A117">
        <v>2024</v>
      </c>
      <c r="B117" t="s">
        <v>79</v>
      </c>
      <c r="C117" t="s">
        <v>80</v>
      </c>
      <c r="D117">
        <v>28</v>
      </c>
      <c r="E117" t="s">
        <v>28</v>
      </c>
      <c r="F117" t="s">
        <v>10</v>
      </c>
      <c r="G117">
        <v>6</v>
      </c>
    </row>
    <row r="118" spans="1:7" hidden="1" x14ac:dyDescent="0.3">
      <c r="A118">
        <v>2024</v>
      </c>
      <c r="B118" t="s">
        <v>79</v>
      </c>
      <c r="C118" t="s">
        <v>80</v>
      </c>
      <c r="D118">
        <v>32</v>
      </c>
      <c r="E118" t="s">
        <v>40</v>
      </c>
      <c r="F118" t="s">
        <v>10</v>
      </c>
      <c r="G118">
        <v>12</v>
      </c>
    </row>
    <row r="119" spans="1:7" hidden="1" x14ac:dyDescent="0.3">
      <c r="A119">
        <v>2024</v>
      </c>
      <c r="B119" t="s">
        <v>79</v>
      </c>
      <c r="C119" t="s">
        <v>80</v>
      </c>
      <c r="D119">
        <v>39</v>
      </c>
      <c r="E119" t="s">
        <v>51</v>
      </c>
      <c r="F119" t="s">
        <v>10</v>
      </c>
      <c r="G119">
        <v>166.44</v>
      </c>
    </row>
    <row r="120" spans="1:7" hidden="1" x14ac:dyDescent="0.3">
      <c r="A120">
        <v>2024</v>
      </c>
      <c r="B120" t="s">
        <v>81</v>
      </c>
      <c r="C120" t="s">
        <v>82</v>
      </c>
      <c r="D120">
        <v>2</v>
      </c>
      <c r="E120" t="s">
        <v>34</v>
      </c>
      <c r="F120" t="s">
        <v>10</v>
      </c>
      <c r="G120">
        <v>5</v>
      </c>
    </row>
    <row r="121" spans="1:7" hidden="1" x14ac:dyDescent="0.3">
      <c r="A121">
        <v>2024</v>
      </c>
      <c r="B121" t="s">
        <v>81</v>
      </c>
      <c r="C121" t="s">
        <v>82</v>
      </c>
      <c r="D121">
        <v>7</v>
      </c>
      <c r="E121" t="s">
        <v>35</v>
      </c>
      <c r="F121" t="s">
        <v>10</v>
      </c>
      <c r="G121">
        <v>2.5</v>
      </c>
    </row>
    <row r="122" spans="1:7" hidden="1" x14ac:dyDescent="0.3">
      <c r="A122">
        <v>2024</v>
      </c>
      <c r="B122" t="s">
        <v>81</v>
      </c>
      <c r="C122" t="s">
        <v>82</v>
      </c>
      <c r="D122">
        <v>9</v>
      </c>
      <c r="E122" t="s">
        <v>36</v>
      </c>
      <c r="F122" t="s">
        <v>10</v>
      </c>
      <c r="G122">
        <v>2.5</v>
      </c>
    </row>
    <row r="123" spans="1:7" hidden="1" x14ac:dyDescent="0.3">
      <c r="A123">
        <v>2024</v>
      </c>
      <c r="B123" t="s">
        <v>81</v>
      </c>
      <c r="C123" t="s">
        <v>82</v>
      </c>
      <c r="D123">
        <v>17</v>
      </c>
      <c r="E123" t="s">
        <v>44</v>
      </c>
      <c r="F123" t="s">
        <v>10</v>
      </c>
      <c r="G123">
        <v>12</v>
      </c>
    </row>
    <row r="124" spans="1:7" hidden="1" x14ac:dyDescent="0.3">
      <c r="A124">
        <v>2024</v>
      </c>
      <c r="B124" t="s">
        <v>81</v>
      </c>
      <c r="C124" t="s">
        <v>82</v>
      </c>
      <c r="D124">
        <v>32</v>
      </c>
      <c r="E124" t="s">
        <v>40</v>
      </c>
      <c r="F124" t="s">
        <v>10</v>
      </c>
      <c r="G124">
        <v>45</v>
      </c>
    </row>
    <row r="125" spans="1:7" hidden="1" x14ac:dyDescent="0.3">
      <c r="A125">
        <v>2024</v>
      </c>
      <c r="B125" t="s">
        <v>81</v>
      </c>
      <c r="C125" t="s">
        <v>82</v>
      </c>
      <c r="D125">
        <v>33</v>
      </c>
      <c r="E125" t="s">
        <v>50</v>
      </c>
      <c r="F125" t="s">
        <v>10</v>
      </c>
      <c r="G125">
        <v>32.5</v>
      </c>
    </row>
    <row r="126" spans="1:7" hidden="1" x14ac:dyDescent="0.3">
      <c r="A126">
        <v>2024</v>
      </c>
      <c r="B126" t="s">
        <v>81</v>
      </c>
      <c r="C126" t="s">
        <v>82</v>
      </c>
      <c r="D126">
        <v>39</v>
      </c>
      <c r="E126" t="s">
        <v>51</v>
      </c>
      <c r="F126" t="s">
        <v>10</v>
      </c>
      <c r="G126">
        <v>10</v>
      </c>
    </row>
    <row r="127" spans="1:7" hidden="1" x14ac:dyDescent="0.3">
      <c r="A127">
        <v>2024</v>
      </c>
      <c r="B127" t="s">
        <v>81</v>
      </c>
      <c r="C127" t="s">
        <v>82</v>
      </c>
      <c r="D127">
        <v>96</v>
      </c>
      <c r="E127" t="s">
        <v>31</v>
      </c>
      <c r="F127" t="s">
        <v>10</v>
      </c>
      <c r="G127">
        <v>4.5</v>
      </c>
    </row>
    <row r="128" spans="1:7" hidden="1" x14ac:dyDescent="0.3">
      <c r="A128">
        <v>2024</v>
      </c>
      <c r="B128" t="s">
        <v>7</v>
      </c>
      <c r="C128" t="s">
        <v>8</v>
      </c>
      <c r="D128">
        <v>4</v>
      </c>
      <c r="E128" t="s">
        <v>9</v>
      </c>
      <c r="F128" t="s">
        <v>11</v>
      </c>
      <c r="G128">
        <v>834.12</v>
      </c>
    </row>
    <row r="129" spans="1:7" hidden="1" x14ac:dyDescent="0.3">
      <c r="A129">
        <v>2024</v>
      </c>
      <c r="B129" t="s">
        <v>7</v>
      </c>
      <c r="C129" t="s">
        <v>8</v>
      </c>
      <c r="D129">
        <v>5</v>
      </c>
      <c r="E129" t="s">
        <v>19</v>
      </c>
      <c r="F129" t="s">
        <v>11</v>
      </c>
      <c r="G129">
        <v>1565.9</v>
      </c>
    </row>
    <row r="130" spans="1:7" hidden="1" x14ac:dyDescent="0.3">
      <c r="A130">
        <v>2024</v>
      </c>
      <c r="B130" t="s">
        <v>7</v>
      </c>
      <c r="C130" t="s">
        <v>8</v>
      </c>
      <c r="D130">
        <v>10</v>
      </c>
      <c r="E130" t="s">
        <v>20</v>
      </c>
      <c r="F130" t="s">
        <v>11</v>
      </c>
      <c r="G130">
        <v>1725.25</v>
      </c>
    </row>
    <row r="131" spans="1:7" hidden="1" x14ac:dyDescent="0.3">
      <c r="A131">
        <v>2024</v>
      </c>
      <c r="B131" t="s">
        <v>7</v>
      </c>
      <c r="C131" t="s">
        <v>8</v>
      </c>
      <c r="D131">
        <v>12</v>
      </c>
      <c r="E131" t="s">
        <v>21</v>
      </c>
      <c r="F131" t="s">
        <v>11</v>
      </c>
      <c r="G131">
        <v>462.28</v>
      </c>
    </row>
    <row r="132" spans="1:7" hidden="1" x14ac:dyDescent="0.3">
      <c r="A132">
        <v>2024</v>
      </c>
      <c r="B132" t="s">
        <v>7</v>
      </c>
      <c r="C132" t="s">
        <v>8</v>
      </c>
      <c r="D132">
        <v>13</v>
      </c>
      <c r="E132" t="s">
        <v>22</v>
      </c>
      <c r="F132" t="s">
        <v>11</v>
      </c>
      <c r="G132">
        <v>6</v>
      </c>
    </row>
    <row r="133" spans="1:7" hidden="1" x14ac:dyDescent="0.3">
      <c r="A133">
        <v>2024</v>
      </c>
      <c r="B133" t="s">
        <v>7</v>
      </c>
      <c r="C133" t="s">
        <v>8</v>
      </c>
      <c r="D133">
        <v>15</v>
      </c>
      <c r="E133" t="s">
        <v>23</v>
      </c>
      <c r="F133" t="s">
        <v>11</v>
      </c>
      <c r="G133">
        <v>1.5</v>
      </c>
    </row>
    <row r="134" spans="1:7" hidden="1" x14ac:dyDescent="0.3">
      <c r="A134">
        <v>2024</v>
      </c>
      <c r="B134" t="s">
        <v>7</v>
      </c>
      <c r="C134" t="s">
        <v>8</v>
      </c>
      <c r="D134">
        <v>18</v>
      </c>
      <c r="E134" t="s">
        <v>24</v>
      </c>
      <c r="F134" t="s">
        <v>11</v>
      </c>
      <c r="G134">
        <v>70.88</v>
      </c>
    </row>
    <row r="135" spans="1:7" hidden="1" x14ac:dyDescent="0.3">
      <c r="A135">
        <v>2024</v>
      </c>
      <c r="B135" t="s">
        <v>7</v>
      </c>
      <c r="C135" t="s">
        <v>8</v>
      </c>
      <c r="D135">
        <v>21</v>
      </c>
      <c r="E135" t="s">
        <v>25</v>
      </c>
      <c r="F135" t="s">
        <v>11</v>
      </c>
      <c r="G135">
        <v>5.6</v>
      </c>
    </row>
    <row r="136" spans="1:7" hidden="1" x14ac:dyDescent="0.3">
      <c r="A136">
        <v>2024</v>
      </c>
      <c r="B136" t="s">
        <v>7</v>
      </c>
      <c r="C136" t="s">
        <v>8</v>
      </c>
      <c r="D136">
        <v>26</v>
      </c>
      <c r="E136" t="s">
        <v>26</v>
      </c>
      <c r="F136" t="s">
        <v>11</v>
      </c>
      <c r="G136">
        <v>477</v>
      </c>
    </row>
    <row r="137" spans="1:7" hidden="1" x14ac:dyDescent="0.3">
      <c r="A137">
        <v>2024</v>
      </c>
      <c r="B137" t="s">
        <v>7</v>
      </c>
      <c r="C137" t="s">
        <v>8</v>
      </c>
      <c r="D137">
        <v>27</v>
      </c>
      <c r="E137" t="s">
        <v>27</v>
      </c>
      <c r="F137" t="s">
        <v>11</v>
      </c>
      <c r="G137">
        <v>729.52</v>
      </c>
    </row>
    <row r="138" spans="1:7" hidden="1" x14ac:dyDescent="0.3">
      <c r="A138">
        <v>2024</v>
      </c>
      <c r="B138" t="s">
        <v>7</v>
      </c>
      <c r="C138" t="s">
        <v>8</v>
      </c>
      <c r="D138">
        <v>28</v>
      </c>
      <c r="E138" t="s">
        <v>28</v>
      </c>
      <c r="F138" t="s">
        <v>11</v>
      </c>
      <c r="G138">
        <v>241.75</v>
      </c>
    </row>
    <row r="139" spans="1:7" hidden="1" x14ac:dyDescent="0.3">
      <c r="A139">
        <v>2024</v>
      </c>
      <c r="B139" t="s">
        <v>7</v>
      </c>
      <c r="C139" t="s">
        <v>8</v>
      </c>
      <c r="D139">
        <v>34</v>
      </c>
      <c r="E139" t="s">
        <v>29</v>
      </c>
      <c r="F139" t="s">
        <v>11</v>
      </c>
      <c r="G139">
        <v>763</v>
      </c>
    </row>
    <row r="140" spans="1:7" hidden="1" x14ac:dyDescent="0.3">
      <c r="A140">
        <v>2024</v>
      </c>
      <c r="B140" t="s">
        <v>7</v>
      </c>
      <c r="C140" t="s">
        <v>8</v>
      </c>
      <c r="D140">
        <v>36</v>
      </c>
      <c r="E140" t="s">
        <v>30</v>
      </c>
      <c r="F140" t="s">
        <v>11</v>
      </c>
      <c r="G140">
        <v>2118</v>
      </c>
    </row>
    <row r="141" spans="1:7" hidden="1" x14ac:dyDescent="0.3">
      <c r="A141">
        <v>2024</v>
      </c>
      <c r="B141" t="s">
        <v>7</v>
      </c>
      <c r="C141" t="s">
        <v>8</v>
      </c>
      <c r="D141">
        <v>96</v>
      </c>
      <c r="E141" t="s">
        <v>31</v>
      </c>
      <c r="F141" t="s">
        <v>11</v>
      </c>
      <c r="G141">
        <v>23.2</v>
      </c>
    </row>
    <row r="142" spans="1:7" hidden="1" x14ac:dyDescent="0.3">
      <c r="A142">
        <v>2024</v>
      </c>
      <c r="B142" t="s">
        <v>32</v>
      </c>
      <c r="C142" t="s">
        <v>33</v>
      </c>
      <c r="D142">
        <v>2</v>
      </c>
      <c r="E142" t="s">
        <v>34</v>
      </c>
      <c r="F142" t="s">
        <v>11</v>
      </c>
      <c r="G142">
        <v>1.5</v>
      </c>
    </row>
    <row r="143" spans="1:7" hidden="1" x14ac:dyDescent="0.3">
      <c r="A143">
        <v>2024</v>
      </c>
      <c r="B143" t="s">
        <v>32</v>
      </c>
      <c r="C143" t="s">
        <v>33</v>
      </c>
      <c r="D143">
        <v>7</v>
      </c>
      <c r="E143" t="s">
        <v>35</v>
      </c>
      <c r="F143" t="s">
        <v>11</v>
      </c>
      <c r="G143">
        <v>48</v>
      </c>
    </row>
    <row r="144" spans="1:7" hidden="1" x14ac:dyDescent="0.3">
      <c r="A144">
        <v>2024</v>
      </c>
      <c r="B144" t="s">
        <v>32</v>
      </c>
      <c r="C144" t="s">
        <v>33</v>
      </c>
      <c r="D144">
        <v>9</v>
      </c>
      <c r="E144" t="s">
        <v>36</v>
      </c>
      <c r="F144" t="s">
        <v>11</v>
      </c>
      <c r="G144">
        <v>30</v>
      </c>
    </row>
    <row r="145" spans="1:7" hidden="1" x14ac:dyDescent="0.3">
      <c r="A145">
        <v>2024</v>
      </c>
      <c r="B145" t="s">
        <v>32</v>
      </c>
      <c r="C145" t="s">
        <v>33</v>
      </c>
      <c r="D145">
        <v>11</v>
      </c>
      <c r="E145" t="s">
        <v>37</v>
      </c>
      <c r="F145" t="s">
        <v>11</v>
      </c>
      <c r="G145">
        <v>102</v>
      </c>
    </row>
    <row r="146" spans="1:7" hidden="1" x14ac:dyDescent="0.3">
      <c r="A146">
        <v>2024</v>
      </c>
      <c r="B146" t="s">
        <v>32</v>
      </c>
      <c r="C146" t="s">
        <v>33</v>
      </c>
      <c r="D146">
        <v>12</v>
      </c>
      <c r="E146" t="s">
        <v>21</v>
      </c>
      <c r="F146" t="s">
        <v>11</v>
      </c>
      <c r="G146">
        <v>55.2</v>
      </c>
    </row>
    <row r="147" spans="1:7" hidden="1" x14ac:dyDescent="0.3">
      <c r="A147">
        <v>2024</v>
      </c>
      <c r="B147" t="s">
        <v>32</v>
      </c>
      <c r="C147" t="s">
        <v>33</v>
      </c>
      <c r="D147">
        <v>13</v>
      </c>
      <c r="E147" t="s">
        <v>22</v>
      </c>
      <c r="F147" t="s">
        <v>11</v>
      </c>
      <c r="G147">
        <v>30</v>
      </c>
    </row>
    <row r="148" spans="1:7" hidden="1" x14ac:dyDescent="0.3">
      <c r="A148">
        <v>2024</v>
      </c>
      <c r="B148" t="s">
        <v>32</v>
      </c>
      <c r="C148" t="s">
        <v>33</v>
      </c>
      <c r="D148">
        <v>15</v>
      </c>
      <c r="E148" t="s">
        <v>23</v>
      </c>
      <c r="F148" t="s">
        <v>11</v>
      </c>
      <c r="G148">
        <v>4.5</v>
      </c>
    </row>
    <row r="149" spans="1:7" hidden="1" x14ac:dyDescent="0.3">
      <c r="A149">
        <v>2024</v>
      </c>
      <c r="B149" t="s">
        <v>32</v>
      </c>
      <c r="C149" t="s">
        <v>33</v>
      </c>
      <c r="D149">
        <v>16</v>
      </c>
      <c r="E149" t="s">
        <v>38</v>
      </c>
      <c r="F149" t="s">
        <v>11</v>
      </c>
      <c r="G149">
        <v>200.25</v>
      </c>
    </row>
    <row r="150" spans="1:7" hidden="1" x14ac:dyDescent="0.3">
      <c r="A150">
        <v>2024</v>
      </c>
      <c r="B150" t="s">
        <v>32</v>
      </c>
      <c r="C150" t="s">
        <v>33</v>
      </c>
      <c r="D150">
        <v>18</v>
      </c>
      <c r="E150" t="s">
        <v>24</v>
      </c>
      <c r="F150" t="s">
        <v>11</v>
      </c>
      <c r="G150">
        <v>64.5</v>
      </c>
    </row>
    <row r="151" spans="1:7" hidden="1" x14ac:dyDescent="0.3">
      <c r="A151">
        <v>2024</v>
      </c>
      <c r="B151" t="s">
        <v>32</v>
      </c>
      <c r="C151" t="s">
        <v>33</v>
      </c>
      <c r="D151">
        <v>19</v>
      </c>
      <c r="E151" t="s">
        <v>39</v>
      </c>
      <c r="F151" t="s">
        <v>11</v>
      </c>
      <c r="G151">
        <v>6</v>
      </c>
    </row>
    <row r="152" spans="1:7" hidden="1" x14ac:dyDescent="0.3">
      <c r="A152">
        <v>2024</v>
      </c>
      <c r="B152" t="s">
        <v>32</v>
      </c>
      <c r="C152" t="s">
        <v>33</v>
      </c>
      <c r="D152">
        <v>21</v>
      </c>
      <c r="E152" t="s">
        <v>25</v>
      </c>
      <c r="F152" t="s">
        <v>11</v>
      </c>
      <c r="G152">
        <v>50</v>
      </c>
    </row>
    <row r="153" spans="1:7" hidden="1" x14ac:dyDescent="0.3">
      <c r="A153">
        <v>2024</v>
      </c>
      <c r="B153" t="s">
        <v>32</v>
      </c>
      <c r="C153" t="s">
        <v>33</v>
      </c>
      <c r="D153">
        <v>26</v>
      </c>
      <c r="E153" t="s">
        <v>26</v>
      </c>
      <c r="F153" t="s">
        <v>11</v>
      </c>
      <c r="G153">
        <v>145.19999999999999</v>
      </c>
    </row>
    <row r="154" spans="1:7" hidden="1" x14ac:dyDescent="0.3">
      <c r="A154">
        <v>2024</v>
      </c>
      <c r="B154" t="s">
        <v>32</v>
      </c>
      <c r="C154" t="s">
        <v>33</v>
      </c>
      <c r="D154">
        <v>27</v>
      </c>
      <c r="E154" t="s">
        <v>27</v>
      </c>
      <c r="F154" t="s">
        <v>11</v>
      </c>
      <c r="G154">
        <v>114.25</v>
      </c>
    </row>
    <row r="155" spans="1:7" hidden="1" x14ac:dyDescent="0.3">
      <c r="A155">
        <v>2024</v>
      </c>
      <c r="B155" t="s">
        <v>32</v>
      </c>
      <c r="C155" t="s">
        <v>33</v>
      </c>
      <c r="D155">
        <v>28</v>
      </c>
      <c r="E155" t="s">
        <v>28</v>
      </c>
      <c r="F155" t="s">
        <v>11</v>
      </c>
      <c r="G155">
        <v>60</v>
      </c>
    </row>
    <row r="156" spans="1:7" hidden="1" x14ac:dyDescent="0.3">
      <c r="A156">
        <v>2024</v>
      </c>
      <c r="B156" t="s">
        <v>32</v>
      </c>
      <c r="C156" t="s">
        <v>33</v>
      </c>
      <c r="D156">
        <v>32</v>
      </c>
      <c r="E156" t="s">
        <v>40</v>
      </c>
      <c r="F156" t="s">
        <v>11</v>
      </c>
      <c r="G156">
        <v>75.599999999999994</v>
      </c>
    </row>
    <row r="157" spans="1:7" hidden="1" x14ac:dyDescent="0.3">
      <c r="A157">
        <v>2024</v>
      </c>
      <c r="B157" t="s">
        <v>32</v>
      </c>
      <c r="C157" t="s">
        <v>33</v>
      </c>
      <c r="D157">
        <v>34</v>
      </c>
      <c r="E157" t="s">
        <v>29</v>
      </c>
      <c r="F157" t="s">
        <v>11</v>
      </c>
      <c r="G157">
        <v>22.8</v>
      </c>
    </row>
    <row r="158" spans="1:7" hidden="1" x14ac:dyDescent="0.3">
      <c r="A158">
        <v>2024</v>
      </c>
      <c r="B158" t="s">
        <v>32</v>
      </c>
      <c r="C158" t="s">
        <v>33</v>
      </c>
      <c r="D158">
        <v>40</v>
      </c>
      <c r="E158" t="s">
        <v>41</v>
      </c>
      <c r="F158" t="s">
        <v>11</v>
      </c>
      <c r="G158">
        <v>107.7</v>
      </c>
    </row>
    <row r="159" spans="1:7" hidden="1" x14ac:dyDescent="0.3">
      <c r="A159">
        <v>2024</v>
      </c>
      <c r="B159" t="s">
        <v>32</v>
      </c>
      <c r="C159" t="s">
        <v>33</v>
      </c>
      <c r="D159">
        <v>96</v>
      </c>
      <c r="E159" t="s">
        <v>31</v>
      </c>
      <c r="F159" t="s">
        <v>11</v>
      </c>
      <c r="G159">
        <v>1.5</v>
      </c>
    </row>
    <row r="160" spans="1:7" hidden="1" x14ac:dyDescent="0.3">
      <c r="A160">
        <v>2024</v>
      </c>
      <c r="B160" t="s">
        <v>42</v>
      </c>
      <c r="C160" t="s">
        <v>43</v>
      </c>
      <c r="D160">
        <v>2</v>
      </c>
      <c r="E160" t="s">
        <v>34</v>
      </c>
      <c r="F160" t="s">
        <v>11</v>
      </c>
      <c r="G160">
        <v>28.59</v>
      </c>
    </row>
    <row r="161" spans="1:7" hidden="1" x14ac:dyDescent="0.3">
      <c r="A161">
        <v>2024</v>
      </c>
      <c r="B161" t="s">
        <v>42</v>
      </c>
      <c r="C161" t="s">
        <v>43</v>
      </c>
      <c r="D161">
        <v>7</v>
      </c>
      <c r="E161" t="s">
        <v>35</v>
      </c>
      <c r="F161" t="s">
        <v>11</v>
      </c>
      <c r="G161">
        <v>18</v>
      </c>
    </row>
    <row r="162" spans="1:7" hidden="1" x14ac:dyDescent="0.3">
      <c r="A162">
        <v>2024</v>
      </c>
      <c r="B162" t="s">
        <v>42</v>
      </c>
      <c r="C162" t="s">
        <v>43</v>
      </c>
      <c r="D162">
        <v>9</v>
      </c>
      <c r="E162" t="s">
        <v>36</v>
      </c>
      <c r="F162" t="s">
        <v>11</v>
      </c>
      <c r="G162">
        <v>174.1</v>
      </c>
    </row>
    <row r="163" spans="1:7" hidden="1" x14ac:dyDescent="0.3">
      <c r="A163">
        <v>2024</v>
      </c>
      <c r="B163" t="s">
        <v>42</v>
      </c>
      <c r="C163" t="s">
        <v>43</v>
      </c>
      <c r="D163">
        <v>11</v>
      </c>
      <c r="E163" t="s">
        <v>37</v>
      </c>
      <c r="F163" t="s">
        <v>11</v>
      </c>
      <c r="G163">
        <v>174</v>
      </c>
    </row>
    <row r="164" spans="1:7" hidden="1" x14ac:dyDescent="0.3">
      <c r="A164">
        <v>2024</v>
      </c>
      <c r="B164" t="s">
        <v>42</v>
      </c>
      <c r="C164" t="s">
        <v>43</v>
      </c>
      <c r="D164">
        <v>12</v>
      </c>
      <c r="E164" t="s">
        <v>21</v>
      </c>
      <c r="F164" t="s">
        <v>11</v>
      </c>
      <c r="G164">
        <v>453.81</v>
      </c>
    </row>
    <row r="165" spans="1:7" hidden="1" x14ac:dyDescent="0.3">
      <c r="A165">
        <v>2024</v>
      </c>
      <c r="B165" t="s">
        <v>42</v>
      </c>
      <c r="C165" t="s">
        <v>43</v>
      </c>
      <c r="D165">
        <v>13</v>
      </c>
      <c r="E165" t="s">
        <v>22</v>
      </c>
      <c r="F165" t="s">
        <v>11</v>
      </c>
      <c r="G165">
        <v>3.6</v>
      </c>
    </row>
    <row r="166" spans="1:7" hidden="1" x14ac:dyDescent="0.3">
      <c r="A166">
        <v>2024</v>
      </c>
      <c r="B166" t="s">
        <v>42</v>
      </c>
      <c r="C166" t="s">
        <v>43</v>
      </c>
      <c r="D166">
        <v>16</v>
      </c>
      <c r="E166" t="s">
        <v>38</v>
      </c>
      <c r="F166" t="s">
        <v>11</v>
      </c>
      <c r="G166">
        <v>60.25</v>
      </c>
    </row>
    <row r="167" spans="1:7" hidden="1" x14ac:dyDescent="0.3">
      <c r="A167">
        <v>2024</v>
      </c>
      <c r="B167" t="s">
        <v>42</v>
      </c>
      <c r="C167" t="s">
        <v>43</v>
      </c>
      <c r="D167">
        <v>17</v>
      </c>
      <c r="E167" t="s">
        <v>44</v>
      </c>
      <c r="F167" t="s">
        <v>11</v>
      </c>
      <c r="G167">
        <v>57</v>
      </c>
    </row>
    <row r="168" spans="1:7" hidden="1" x14ac:dyDescent="0.3">
      <c r="A168">
        <v>2024</v>
      </c>
      <c r="B168" t="s">
        <v>42</v>
      </c>
      <c r="C168" t="s">
        <v>43</v>
      </c>
      <c r="D168">
        <v>19</v>
      </c>
      <c r="E168" t="s">
        <v>39</v>
      </c>
      <c r="F168" t="s">
        <v>11</v>
      </c>
      <c r="G168">
        <v>274.05</v>
      </c>
    </row>
    <row r="169" spans="1:7" hidden="1" x14ac:dyDescent="0.3">
      <c r="A169">
        <v>2024</v>
      </c>
      <c r="B169" t="s">
        <v>42</v>
      </c>
      <c r="C169" t="s">
        <v>43</v>
      </c>
      <c r="D169">
        <v>20</v>
      </c>
      <c r="E169" t="s">
        <v>45</v>
      </c>
      <c r="F169" t="s">
        <v>11</v>
      </c>
      <c r="G169">
        <v>280.26</v>
      </c>
    </row>
    <row r="170" spans="1:7" hidden="1" x14ac:dyDescent="0.3">
      <c r="A170">
        <v>2024</v>
      </c>
      <c r="B170" t="s">
        <v>42</v>
      </c>
      <c r="C170" t="s">
        <v>43</v>
      </c>
      <c r="D170">
        <v>21</v>
      </c>
      <c r="E170" t="s">
        <v>25</v>
      </c>
      <c r="F170" t="s">
        <v>11</v>
      </c>
      <c r="G170">
        <v>120</v>
      </c>
    </row>
    <row r="171" spans="1:7" hidden="1" x14ac:dyDescent="0.3">
      <c r="A171">
        <v>2024</v>
      </c>
      <c r="B171" t="s">
        <v>42</v>
      </c>
      <c r="C171" t="s">
        <v>43</v>
      </c>
      <c r="D171">
        <v>22</v>
      </c>
      <c r="E171" t="s">
        <v>46</v>
      </c>
      <c r="F171" t="s">
        <v>11</v>
      </c>
      <c r="G171">
        <v>510.95</v>
      </c>
    </row>
    <row r="172" spans="1:7" hidden="1" x14ac:dyDescent="0.3">
      <c r="A172">
        <v>2024</v>
      </c>
      <c r="B172" t="s">
        <v>42</v>
      </c>
      <c r="C172" t="s">
        <v>43</v>
      </c>
      <c r="D172">
        <v>23</v>
      </c>
      <c r="E172" t="s">
        <v>47</v>
      </c>
      <c r="F172" t="s">
        <v>11</v>
      </c>
      <c r="G172">
        <v>247.98</v>
      </c>
    </row>
    <row r="173" spans="1:7" hidden="1" x14ac:dyDescent="0.3">
      <c r="A173">
        <v>2024</v>
      </c>
      <c r="B173" t="s">
        <v>42</v>
      </c>
      <c r="C173" t="s">
        <v>43</v>
      </c>
      <c r="D173">
        <v>25</v>
      </c>
      <c r="E173" t="s">
        <v>48</v>
      </c>
      <c r="F173" t="s">
        <v>11</v>
      </c>
      <c r="G173">
        <v>70.5</v>
      </c>
    </row>
    <row r="174" spans="1:7" hidden="1" x14ac:dyDescent="0.3">
      <c r="A174">
        <v>2024</v>
      </c>
      <c r="B174" t="s">
        <v>42</v>
      </c>
      <c r="C174" t="s">
        <v>43</v>
      </c>
      <c r="D174">
        <v>26</v>
      </c>
      <c r="E174" t="s">
        <v>26</v>
      </c>
      <c r="F174" t="s">
        <v>11</v>
      </c>
      <c r="G174">
        <v>470.4</v>
      </c>
    </row>
    <row r="175" spans="1:7" hidden="1" x14ac:dyDescent="0.3">
      <c r="A175">
        <v>2024</v>
      </c>
      <c r="B175" t="s">
        <v>42</v>
      </c>
      <c r="C175" t="s">
        <v>43</v>
      </c>
      <c r="D175">
        <v>27</v>
      </c>
      <c r="E175" t="s">
        <v>27</v>
      </c>
      <c r="F175" t="s">
        <v>11</v>
      </c>
      <c r="G175">
        <v>111.5</v>
      </c>
    </row>
    <row r="176" spans="1:7" hidden="1" x14ac:dyDescent="0.3">
      <c r="A176">
        <v>2024</v>
      </c>
      <c r="B176" t="s">
        <v>42</v>
      </c>
      <c r="C176" t="s">
        <v>43</v>
      </c>
      <c r="D176">
        <v>28</v>
      </c>
      <c r="E176" t="s">
        <v>28</v>
      </c>
      <c r="F176" t="s">
        <v>11</v>
      </c>
      <c r="G176">
        <v>471.6</v>
      </c>
    </row>
    <row r="177" spans="1:7" hidden="1" x14ac:dyDescent="0.3">
      <c r="A177">
        <v>2024</v>
      </c>
      <c r="B177" t="s">
        <v>42</v>
      </c>
      <c r="C177" t="s">
        <v>43</v>
      </c>
      <c r="D177">
        <v>31</v>
      </c>
      <c r="E177" t="s">
        <v>49</v>
      </c>
      <c r="F177" t="s">
        <v>11</v>
      </c>
      <c r="G177">
        <v>170.25</v>
      </c>
    </row>
    <row r="178" spans="1:7" hidden="1" x14ac:dyDescent="0.3">
      <c r="A178">
        <v>2024</v>
      </c>
      <c r="B178" t="s">
        <v>42</v>
      </c>
      <c r="C178" t="s">
        <v>43</v>
      </c>
      <c r="D178">
        <v>32</v>
      </c>
      <c r="E178" t="s">
        <v>40</v>
      </c>
      <c r="F178" t="s">
        <v>11</v>
      </c>
      <c r="G178">
        <v>113.1</v>
      </c>
    </row>
    <row r="179" spans="1:7" hidden="1" x14ac:dyDescent="0.3">
      <c r="A179">
        <v>2024</v>
      </c>
      <c r="B179" t="s">
        <v>42</v>
      </c>
      <c r="C179" t="s">
        <v>43</v>
      </c>
      <c r="D179">
        <v>33</v>
      </c>
      <c r="E179" t="s">
        <v>50</v>
      </c>
      <c r="F179" t="s">
        <v>11</v>
      </c>
      <c r="G179">
        <v>2.25</v>
      </c>
    </row>
    <row r="180" spans="1:7" hidden="1" x14ac:dyDescent="0.3">
      <c r="A180">
        <v>2024</v>
      </c>
      <c r="B180" t="s">
        <v>42</v>
      </c>
      <c r="C180" t="s">
        <v>43</v>
      </c>
      <c r="D180">
        <v>39</v>
      </c>
      <c r="E180" t="s">
        <v>51</v>
      </c>
      <c r="F180" t="s">
        <v>11</v>
      </c>
      <c r="G180">
        <v>40.5</v>
      </c>
    </row>
    <row r="181" spans="1:7" hidden="1" x14ac:dyDescent="0.3">
      <c r="A181">
        <v>2024</v>
      </c>
      <c r="B181" t="s">
        <v>42</v>
      </c>
      <c r="C181" t="s">
        <v>43</v>
      </c>
      <c r="D181">
        <v>40</v>
      </c>
      <c r="E181" t="s">
        <v>41</v>
      </c>
      <c r="F181" t="s">
        <v>11</v>
      </c>
      <c r="G181">
        <v>24</v>
      </c>
    </row>
    <row r="182" spans="1:7" hidden="1" x14ac:dyDescent="0.3">
      <c r="A182">
        <v>2024</v>
      </c>
      <c r="B182" t="s">
        <v>42</v>
      </c>
      <c r="C182" t="s">
        <v>43</v>
      </c>
      <c r="D182">
        <v>41</v>
      </c>
      <c r="E182" t="s">
        <v>52</v>
      </c>
      <c r="F182" t="s">
        <v>11</v>
      </c>
      <c r="G182">
        <v>365.9</v>
      </c>
    </row>
    <row r="183" spans="1:7" hidden="1" x14ac:dyDescent="0.3">
      <c r="A183">
        <v>2024</v>
      </c>
      <c r="B183" t="s">
        <v>42</v>
      </c>
      <c r="C183" t="s">
        <v>43</v>
      </c>
      <c r="D183">
        <v>42</v>
      </c>
      <c r="E183" t="s">
        <v>53</v>
      </c>
      <c r="F183" t="s">
        <v>11</v>
      </c>
      <c r="G183">
        <v>188.37</v>
      </c>
    </row>
    <row r="184" spans="1:7" hidden="1" x14ac:dyDescent="0.3">
      <c r="A184">
        <v>2024</v>
      </c>
      <c r="B184" t="s">
        <v>42</v>
      </c>
      <c r="C184" t="s">
        <v>43</v>
      </c>
      <c r="D184">
        <v>43</v>
      </c>
      <c r="E184" t="s">
        <v>54</v>
      </c>
      <c r="F184" t="s">
        <v>11</v>
      </c>
      <c r="G184">
        <v>228.85</v>
      </c>
    </row>
    <row r="185" spans="1:7" hidden="1" x14ac:dyDescent="0.3">
      <c r="A185">
        <v>2024</v>
      </c>
      <c r="B185" t="s">
        <v>42</v>
      </c>
      <c r="C185" t="s">
        <v>43</v>
      </c>
      <c r="D185">
        <v>96</v>
      </c>
      <c r="E185" t="s">
        <v>31</v>
      </c>
      <c r="F185" t="s">
        <v>11</v>
      </c>
      <c r="G185">
        <v>205.59</v>
      </c>
    </row>
    <row r="186" spans="1:7" hidden="1" x14ac:dyDescent="0.3">
      <c r="A186">
        <v>2024</v>
      </c>
      <c r="B186" t="s">
        <v>42</v>
      </c>
      <c r="C186" t="s">
        <v>43</v>
      </c>
      <c r="D186">
        <v>98</v>
      </c>
      <c r="E186" t="s">
        <v>55</v>
      </c>
      <c r="F186" t="s">
        <v>11</v>
      </c>
      <c r="G186">
        <v>151.6</v>
      </c>
    </row>
    <row r="187" spans="1:7" hidden="1" x14ac:dyDescent="0.3">
      <c r="A187">
        <v>2024</v>
      </c>
      <c r="B187" t="s">
        <v>56</v>
      </c>
      <c r="C187" t="s">
        <v>57</v>
      </c>
      <c r="D187">
        <v>4</v>
      </c>
      <c r="E187" t="s">
        <v>9</v>
      </c>
      <c r="F187" t="s">
        <v>11</v>
      </c>
      <c r="G187">
        <v>5</v>
      </c>
    </row>
    <row r="188" spans="1:7" hidden="1" x14ac:dyDescent="0.3">
      <c r="A188">
        <v>2024</v>
      </c>
      <c r="B188" t="s">
        <v>56</v>
      </c>
      <c r="C188" t="s">
        <v>57</v>
      </c>
      <c r="D188">
        <v>6</v>
      </c>
      <c r="E188" t="s">
        <v>58</v>
      </c>
      <c r="F188" t="s">
        <v>11</v>
      </c>
      <c r="G188">
        <v>206.5</v>
      </c>
    </row>
    <row r="189" spans="1:7" hidden="1" x14ac:dyDescent="0.3">
      <c r="A189">
        <v>2024</v>
      </c>
      <c r="B189" t="s">
        <v>56</v>
      </c>
      <c r="C189" t="s">
        <v>57</v>
      </c>
      <c r="D189">
        <v>7</v>
      </c>
      <c r="E189" t="s">
        <v>35</v>
      </c>
      <c r="F189" t="s">
        <v>11</v>
      </c>
      <c r="G189">
        <v>331.5</v>
      </c>
    </row>
    <row r="190" spans="1:7" hidden="1" x14ac:dyDescent="0.3">
      <c r="A190">
        <v>2024</v>
      </c>
      <c r="B190" t="s">
        <v>56</v>
      </c>
      <c r="C190" t="s">
        <v>57</v>
      </c>
      <c r="D190">
        <v>9</v>
      </c>
      <c r="E190" t="s">
        <v>36</v>
      </c>
      <c r="F190" t="s">
        <v>11</v>
      </c>
      <c r="G190">
        <v>345</v>
      </c>
    </row>
    <row r="191" spans="1:7" hidden="1" x14ac:dyDescent="0.3">
      <c r="A191">
        <v>2024</v>
      </c>
      <c r="B191" t="s">
        <v>56</v>
      </c>
      <c r="C191" t="s">
        <v>57</v>
      </c>
      <c r="D191">
        <v>10</v>
      </c>
      <c r="E191" t="s">
        <v>20</v>
      </c>
      <c r="F191" t="s">
        <v>11</v>
      </c>
      <c r="G191">
        <v>175</v>
      </c>
    </row>
    <row r="192" spans="1:7" hidden="1" x14ac:dyDescent="0.3">
      <c r="A192">
        <v>2024</v>
      </c>
      <c r="B192" t="s">
        <v>56</v>
      </c>
      <c r="C192" t="s">
        <v>57</v>
      </c>
      <c r="D192">
        <v>11</v>
      </c>
      <c r="E192" t="s">
        <v>37</v>
      </c>
      <c r="F192" t="s">
        <v>11</v>
      </c>
      <c r="G192">
        <v>930</v>
      </c>
    </row>
    <row r="193" spans="1:7" hidden="1" x14ac:dyDescent="0.3">
      <c r="A193">
        <v>2024</v>
      </c>
      <c r="B193" t="s">
        <v>56</v>
      </c>
      <c r="C193" t="s">
        <v>57</v>
      </c>
      <c r="D193">
        <v>12</v>
      </c>
      <c r="E193" t="s">
        <v>21</v>
      </c>
      <c r="F193" t="s">
        <v>11</v>
      </c>
      <c r="G193">
        <v>927</v>
      </c>
    </row>
    <row r="194" spans="1:7" hidden="1" x14ac:dyDescent="0.3">
      <c r="A194">
        <v>2024</v>
      </c>
      <c r="B194" t="s">
        <v>56</v>
      </c>
      <c r="C194" t="s">
        <v>57</v>
      </c>
      <c r="D194">
        <v>13</v>
      </c>
      <c r="E194" t="s">
        <v>22</v>
      </c>
      <c r="F194" t="s">
        <v>11</v>
      </c>
      <c r="G194">
        <v>4.5</v>
      </c>
    </row>
    <row r="195" spans="1:7" hidden="1" x14ac:dyDescent="0.3">
      <c r="A195">
        <v>2024</v>
      </c>
      <c r="B195" t="s">
        <v>56</v>
      </c>
      <c r="C195" t="s">
        <v>57</v>
      </c>
      <c r="D195">
        <v>15</v>
      </c>
      <c r="E195" t="s">
        <v>23</v>
      </c>
      <c r="F195" t="s">
        <v>11</v>
      </c>
      <c r="G195">
        <v>67.5</v>
      </c>
    </row>
    <row r="196" spans="1:7" hidden="1" x14ac:dyDescent="0.3">
      <c r="A196">
        <v>2024</v>
      </c>
      <c r="B196" t="s">
        <v>56</v>
      </c>
      <c r="C196" t="s">
        <v>57</v>
      </c>
      <c r="D196">
        <v>16</v>
      </c>
      <c r="E196" t="s">
        <v>38</v>
      </c>
      <c r="F196" t="s">
        <v>11</v>
      </c>
      <c r="G196">
        <v>193.5</v>
      </c>
    </row>
    <row r="197" spans="1:7" hidden="1" x14ac:dyDescent="0.3">
      <c r="A197">
        <v>2024</v>
      </c>
      <c r="B197" t="s">
        <v>56</v>
      </c>
      <c r="C197" t="s">
        <v>57</v>
      </c>
      <c r="D197">
        <v>17</v>
      </c>
      <c r="E197" t="s">
        <v>44</v>
      </c>
      <c r="F197" t="s">
        <v>11</v>
      </c>
      <c r="G197">
        <v>864.75</v>
      </c>
    </row>
    <row r="198" spans="1:7" hidden="1" x14ac:dyDescent="0.3">
      <c r="A198">
        <v>2024</v>
      </c>
      <c r="B198" t="s">
        <v>56</v>
      </c>
      <c r="C198" t="s">
        <v>57</v>
      </c>
      <c r="D198">
        <v>19</v>
      </c>
      <c r="E198" t="s">
        <v>39</v>
      </c>
      <c r="F198" t="s">
        <v>11</v>
      </c>
      <c r="G198">
        <v>667.65</v>
      </c>
    </row>
    <row r="199" spans="1:7" hidden="1" x14ac:dyDescent="0.3">
      <c r="A199">
        <v>2024</v>
      </c>
      <c r="B199" t="s">
        <v>56</v>
      </c>
      <c r="C199" t="s">
        <v>57</v>
      </c>
      <c r="D199">
        <v>20</v>
      </c>
      <c r="E199" t="s">
        <v>45</v>
      </c>
      <c r="F199" t="s">
        <v>11</v>
      </c>
      <c r="G199">
        <v>784</v>
      </c>
    </row>
    <row r="200" spans="1:7" hidden="1" x14ac:dyDescent="0.3">
      <c r="A200">
        <v>2024</v>
      </c>
      <c r="B200" t="s">
        <v>56</v>
      </c>
      <c r="C200" t="s">
        <v>57</v>
      </c>
      <c r="D200">
        <v>21</v>
      </c>
      <c r="E200" t="s">
        <v>25</v>
      </c>
      <c r="F200" t="s">
        <v>11</v>
      </c>
      <c r="G200">
        <v>111</v>
      </c>
    </row>
    <row r="201" spans="1:7" hidden="1" x14ac:dyDescent="0.3">
      <c r="A201">
        <v>2024</v>
      </c>
      <c r="B201" t="s">
        <v>56</v>
      </c>
      <c r="C201" t="s">
        <v>57</v>
      </c>
      <c r="D201">
        <v>22</v>
      </c>
      <c r="E201" t="s">
        <v>46</v>
      </c>
      <c r="F201" t="s">
        <v>11</v>
      </c>
      <c r="G201">
        <v>1752</v>
      </c>
    </row>
    <row r="202" spans="1:7" hidden="1" x14ac:dyDescent="0.3">
      <c r="A202">
        <v>2024</v>
      </c>
      <c r="B202" t="s">
        <v>56</v>
      </c>
      <c r="C202" t="s">
        <v>57</v>
      </c>
      <c r="D202">
        <v>23</v>
      </c>
      <c r="E202" t="s">
        <v>47</v>
      </c>
      <c r="F202" t="s">
        <v>11</v>
      </c>
      <c r="G202">
        <v>99</v>
      </c>
    </row>
    <row r="203" spans="1:7" hidden="1" x14ac:dyDescent="0.3">
      <c r="A203">
        <v>2024</v>
      </c>
      <c r="B203" t="s">
        <v>56</v>
      </c>
      <c r="C203" t="s">
        <v>57</v>
      </c>
      <c r="D203">
        <v>25</v>
      </c>
      <c r="E203" t="s">
        <v>48</v>
      </c>
      <c r="F203" t="s">
        <v>11</v>
      </c>
      <c r="G203">
        <v>3567.5</v>
      </c>
    </row>
    <row r="204" spans="1:7" hidden="1" x14ac:dyDescent="0.3">
      <c r="A204">
        <v>2024</v>
      </c>
      <c r="B204" t="s">
        <v>56</v>
      </c>
      <c r="C204" t="s">
        <v>57</v>
      </c>
      <c r="D204">
        <v>26</v>
      </c>
      <c r="E204" t="s">
        <v>26</v>
      </c>
      <c r="F204" t="s">
        <v>11</v>
      </c>
      <c r="G204">
        <v>1479</v>
      </c>
    </row>
    <row r="205" spans="1:7" hidden="1" x14ac:dyDescent="0.3">
      <c r="A205">
        <v>2024</v>
      </c>
      <c r="B205" t="s">
        <v>56</v>
      </c>
      <c r="C205" t="s">
        <v>57</v>
      </c>
      <c r="D205">
        <v>27</v>
      </c>
      <c r="E205" t="s">
        <v>27</v>
      </c>
      <c r="F205" t="s">
        <v>11</v>
      </c>
      <c r="G205">
        <v>756</v>
      </c>
    </row>
    <row r="206" spans="1:7" hidden="1" x14ac:dyDescent="0.3">
      <c r="A206">
        <v>2024</v>
      </c>
      <c r="B206" t="s">
        <v>56</v>
      </c>
      <c r="C206" t="s">
        <v>57</v>
      </c>
      <c r="D206">
        <v>28</v>
      </c>
      <c r="E206" t="s">
        <v>28</v>
      </c>
      <c r="F206" t="s">
        <v>11</v>
      </c>
      <c r="G206">
        <v>156</v>
      </c>
    </row>
    <row r="207" spans="1:7" hidden="1" x14ac:dyDescent="0.3">
      <c r="A207">
        <v>2024</v>
      </c>
      <c r="B207" t="s">
        <v>56</v>
      </c>
      <c r="C207" t="s">
        <v>57</v>
      </c>
      <c r="D207">
        <v>31</v>
      </c>
      <c r="E207" t="s">
        <v>49</v>
      </c>
      <c r="F207" t="s">
        <v>11</v>
      </c>
      <c r="G207">
        <v>394.5</v>
      </c>
    </row>
    <row r="208" spans="1:7" hidden="1" x14ac:dyDescent="0.3">
      <c r="A208">
        <v>2024</v>
      </c>
      <c r="B208" t="s">
        <v>56</v>
      </c>
      <c r="C208" t="s">
        <v>57</v>
      </c>
      <c r="D208">
        <v>32</v>
      </c>
      <c r="E208" t="s">
        <v>40</v>
      </c>
      <c r="F208" t="s">
        <v>11</v>
      </c>
      <c r="G208">
        <v>232.5</v>
      </c>
    </row>
    <row r="209" spans="1:7" hidden="1" x14ac:dyDescent="0.3">
      <c r="A209">
        <v>2024</v>
      </c>
      <c r="B209" t="s">
        <v>56</v>
      </c>
      <c r="C209" t="s">
        <v>57</v>
      </c>
      <c r="D209">
        <v>39</v>
      </c>
      <c r="E209" t="s">
        <v>51</v>
      </c>
      <c r="F209" t="s">
        <v>11</v>
      </c>
      <c r="G209">
        <v>205.5</v>
      </c>
    </row>
    <row r="210" spans="1:7" hidden="1" x14ac:dyDescent="0.3">
      <c r="A210">
        <v>2024</v>
      </c>
      <c r="B210" t="s">
        <v>56</v>
      </c>
      <c r="C210" t="s">
        <v>57</v>
      </c>
      <c r="D210">
        <v>40</v>
      </c>
      <c r="E210" t="s">
        <v>41</v>
      </c>
      <c r="F210" t="s">
        <v>11</v>
      </c>
      <c r="G210">
        <v>129</v>
      </c>
    </row>
    <row r="211" spans="1:7" hidden="1" x14ac:dyDescent="0.3">
      <c r="A211">
        <v>2024</v>
      </c>
      <c r="B211" t="s">
        <v>56</v>
      </c>
      <c r="C211" t="s">
        <v>57</v>
      </c>
      <c r="D211">
        <v>41</v>
      </c>
      <c r="E211" t="s">
        <v>52</v>
      </c>
      <c r="F211" t="s">
        <v>11</v>
      </c>
      <c r="G211">
        <v>18</v>
      </c>
    </row>
    <row r="212" spans="1:7" hidden="1" x14ac:dyDescent="0.3">
      <c r="A212">
        <v>2024</v>
      </c>
      <c r="B212" t="s">
        <v>56</v>
      </c>
      <c r="C212" t="s">
        <v>57</v>
      </c>
      <c r="D212">
        <v>42</v>
      </c>
      <c r="E212" t="s">
        <v>53</v>
      </c>
      <c r="F212" t="s">
        <v>11</v>
      </c>
      <c r="G212">
        <v>974</v>
      </c>
    </row>
    <row r="213" spans="1:7" hidden="1" x14ac:dyDescent="0.3">
      <c r="A213">
        <v>2024</v>
      </c>
      <c r="B213" t="s">
        <v>56</v>
      </c>
      <c r="C213" t="s">
        <v>57</v>
      </c>
      <c r="D213">
        <v>43</v>
      </c>
      <c r="E213" t="s">
        <v>54</v>
      </c>
      <c r="F213" t="s">
        <v>11</v>
      </c>
      <c r="G213">
        <v>119</v>
      </c>
    </row>
    <row r="214" spans="1:7" hidden="1" x14ac:dyDescent="0.3">
      <c r="A214">
        <v>2024</v>
      </c>
      <c r="B214" t="s">
        <v>56</v>
      </c>
      <c r="C214" t="s">
        <v>57</v>
      </c>
      <c r="D214">
        <v>96</v>
      </c>
      <c r="E214" t="s">
        <v>31</v>
      </c>
      <c r="F214" t="s">
        <v>11</v>
      </c>
      <c r="G214">
        <v>9.6</v>
      </c>
    </row>
    <row r="215" spans="1:7" hidden="1" x14ac:dyDescent="0.3">
      <c r="A215">
        <v>2024</v>
      </c>
      <c r="B215" t="s">
        <v>60</v>
      </c>
      <c r="C215" t="s">
        <v>61</v>
      </c>
      <c r="D215">
        <v>11</v>
      </c>
      <c r="E215" t="s">
        <v>37</v>
      </c>
      <c r="F215" t="s">
        <v>11</v>
      </c>
      <c r="G215">
        <v>36</v>
      </c>
    </row>
    <row r="216" spans="1:7" hidden="1" x14ac:dyDescent="0.3">
      <c r="A216">
        <v>2024</v>
      </c>
      <c r="B216" t="s">
        <v>60</v>
      </c>
      <c r="C216" t="s">
        <v>61</v>
      </c>
      <c r="D216">
        <v>12</v>
      </c>
      <c r="E216" t="s">
        <v>21</v>
      </c>
      <c r="F216" t="s">
        <v>11</v>
      </c>
      <c r="G216">
        <v>42</v>
      </c>
    </row>
    <row r="217" spans="1:7" hidden="1" x14ac:dyDescent="0.3">
      <c r="A217">
        <v>2024</v>
      </c>
      <c r="B217" t="s">
        <v>60</v>
      </c>
      <c r="C217" t="s">
        <v>61</v>
      </c>
      <c r="D217">
        <v>15</v>
      </c>
      <c r="E217" t="s">
        <v>23</v>
      </c>
      <c r="F217" t="s">
        <v>11</v>
      </c>
      <c r="G217">
        <v>265.95</v>
      </c>
    </row>
    <row r="218" spans="1:7" hidden="1" x14ac:dyDescent="0.3">
      <c r="A218">
        <v>2024</v>
      </c>
      <c r="B218" t="s">
        <v>60</v>
      </c>
      <c r="C218" t="s">
        <v>61</v>
      </c>
      <c r="D218">
        <v>18</v>
      </c>
      <c r="E218" t="s">
        <v>24</v>
      </c>
      <c r="F218" t="s">
        <v>11</v>
      </c>
      <c r="G218">
        <v>13.5</v>
      </c>
    </row>
    <row r="219" spans="1:7" hidden="1" x14ac:dyDescent="0.3">
      <c r="A219">
        <v>2024</v>
      </c>
      <c r="B219" t="s">
        <v>60</v>
      </c>
      <c r="C219" t="s">
        <v>61</v>
      </c>
      <c r="D219">
        <v>21</v>
      </c>
      <c r="E219" t="s">
        <v>25</v>
      </c>
      <c r="F219" t="s">
        <v>11</v>
      </c>
      <c r="G219">
        <v>9</v>
      </c>
    </row>
    <row r="220" spans="1:7" hidden="1" x14ac:dyDescent="0.3">
      <c r="A220">
        <v>2024</v>
      </c>
      <c r="B220" t="s">
        <v>60</v>
      </c>
      <c r="C220" t="s">
        <v>61</v>
      </c>
      <c r="D220">
        <v>26</v>
      </c>
      <c r="E220" t="s">
        <v>26</v>
      </c>
      <c r="F220" t="s">
        <v>11</v>
      </c>
      <c r="G220">
        <v>103</v>
      </c>
    </row>
    <row r="221" spans="1:7" hidden="1" x14ac:dyDescent="0.3">
      <c r="A221">
        <v>2024</v>
      </c>
      <c r="B221" t="s">
        <v>60</v>
      </c>
      <c r="C221" t="s">
        <v>61</v>
      </c>
      <c r="D221">
        <v>32</v>
      </c>
      <c r="E221" t="s">
        <v>40</v>
      </c>
      <c r="F221" t="s">
        <v>11</v>
      </c>
      <c r="G221">
        <v>27</v>
      </c>
    </row>
    <row r="222" spans="1:7" hidden="1" x14ac:dyDescent="0.3">
      <c r="A222">
        <v>2024</v>
      </c>
      <c r="B222" t="s">
        <v>60</v>
      </c>
      <c r="C222" t="s">
        <v>61</v>
      </c>
      <c r="D222">
        <v>34</v>
      </c>
      <c r="E222" t="s">
        <v>29</v>
      </c>
      <c r="F222" t="s">
        <v>11</v>
      </c>
      <c r="G222">
        <v>29.55</v>
      </c>
    </row>
    <row r="223" spans="1:7" hidden="1" x14ac:dyDescent="0.3">
      <c r="A223">
        <v>2024</v>
      </c>
      <c r="B223" t="s">
        <v>60</v>
      </c>
      <c r="C223" t="s">
        <v>61</v>
      </c>
      <c r="D223">
        <v>96</v>
      </c>
      <c r="E223" t="s">
        <v>31</v>
      </c>
      <c r="F223" t="s">
        <v>11</v>
      </c>
      <c r="G223">
        <v>0.5</v>
      </c>
    </row>
    <row r="224" spans="1:7" hidden="1" x14ac:dyDescent="0.3">
      <c r="A224">
        <v>2024</v>
      </c>
      <c r="B224" t="s">
        <v>62</v>
      </c>
      <c r="C224" t="s">
        <v>63</v>
      </c>
      <c r="D224">
        <v>5</v>
      </c>
      <c r="E224" t="s">
        <v>19</v>
      </c>
      <c r="F224" t="s">
        <v>11</v>
      </c>
      <c r="G224">
        <v>433.04</v>
      </c>
    </row>
    <row r="225" spans="1:7" hidden="1" x14ac:dyDescent="0.3">
      <c r="A225">
        <v>2024</v>
      </c>
      <c r="B225" t="s">
        <v>62</v>
      </c>
      <c r="C225" t="s">
        <v>63</v>
      </c>
      <c r="D225">
        <v>10</v>
      </c>
      <c r="E225" t="s">
        <v>20</v>
      </c>
      <c r="F225" t="s">
        <v>11</v>
      </c>
      <c r="G225">
        <v>361.74</v>
      </c>
    </row>
    <row r="226" spans="1:7" hidden="1" x14ac:dyDescent="0.3">
      <c r="A226">
        <v>2024</v>
      </c>
      <c r="B226" t="s">
        <v>62</v>
      </c>
      <c r="C226" t="s">
        <v>63</v>
      </c>
      <c r="D226">
        <v>12</v>
      </c>
      <c r="E226" t="s">
        <v>21</v>
      </c>
      <c r="F226" t="s">
        <v>11</v>
      </c>
      <c r="G226">
        <v>103.5</v>
      </c>
    </row>
    <row r="227" spans="1:7" hidden="1" x14ac:dyDescent="0.3">
      <c r="A227">
        <v>2024</v>
      </c>
      <c r="B227" t="s">
        <v>62</v>
      </c>
      <c r="C227" t="s">
        <v>63</v>
      </c>
      <c r="D227">
        <v>26</v>
      </c>
      <c r="E227" t="s">
        <v>26</v>
      </c>
      <c r="F227" t="s">
        <v>11</v>
      </c>
      <c r="G227">
        <v>190.5</v>
      </c>
    </row>
    <row r="228" spans="1:7" hidden="1" x14ac:dyDescent="0.3">
      <c r="A228">
        <v>2024</v>
      </c>
      <c r="B228" t="s">
        <v>62</v>
      </c>
      <c r="C228" t="s">
        <v>63</v>
      </c>
      <c r="D228">
        <v>27</v>
      </c>
      <c r="E228" t="s">
        <v>27</v>
      </c>
      <c r="F228" t="s">
        <v>11</v>
      </c>
      <c r="G228">
        <v>37.72</v>
      </c>
    </row>
    <row r="229" spans="1:7" hidden="1" x14ac:dyDescent="0.3">
      <c r="A229">
        <v>2024</v>
      </c>
      <c r="B229" t="s">
        <v>62</v>
      </c>
      <c r="C229" t="s">
        <v>63</v>
      </c>
      <c r="D229">
        <v>28</v>
      </c>
      <c r="E229" t="s">
        <v>28</v>
      </c>
      <c r="F229" t="s">
        <v>11</v>
      </c>
      <c r="G229">
        <v>97.5</v>
      </c>
    </row>
    <row r="230" spans="1:7" hidden="1" x14ac:dyDescent="0.3">
      <c r="A230">
        <v>2024</v>
      </c>
      <c r="B230" t="s">
        <v>62</v>
      </c>
      <c r="C230" t="s">
        <v>63</v>
      </c>
      <c r="D230">
        <v>34</v>
      </c>
      <c r="E230" t="s">
        <v>29</v>
      </c>
      <c r="F230" t="s">
        <v>11</v>
      </c>
      <c r="G230">
        <v>48</v>
      </c>
    </row>
    <row r="231" spans="1:7" hidden="1" x14ac:dyDescent="0.3">
      <c r="A231">
        <v>2024</v>
      </c>
      <c r="B231" t="s">
        <v>64</v>
      </c>
      <c r="C231" t="s">
        <v>65</v>
      </c>
      <c r="D231">
        <v>6</v>
      </c>
      <c r="E231" t="s">
        <v>58</v>
      </c>
      <c r="F231" t="s">
        <v>11</v>
      </c>
      <c r="G231">
        <v>368.48</v>
      </c>
    </row>
    <row r="232" spans="1:7" hidden="1" x14ac:dyDescent="0.3">
      <c r="A232">
        <v>2024</v>
      </c>
      <c r="B232" t="s">
        <v>64</v>
      </c>
      <c r="C232" t="s">
        <v>65</v>
      </c>
      <c r="D232">
        <v>8</v>
      </c>
      <c r="E232" t="s">
        <v>66</v>
      </c>
      <c r="F232" t="s">
        <v>11</v>
      </c>
      <c r="G232">
        <v>222.15</v>
      </c>
    </row>
    <row r="233" spans="1:7" hidden="1" x14ac:dyDescent="0.3">
      <c r="A233">
        <v>2024</v>
      </c>
      <c r="B233" t="s">
        <v>64</v>
      </c>
      <c r="C233" t="s">
        <v>65</v>
      </c>
      <c r="D233">
        <v>13</v>
      </c>
      <c r="E233" t="s">
        <v>22</v>
      </c>
      <c r="F233" t="s">
        <v>11</v>
      </c>
      <c r="G233">
        <v>6</v>
      </c>
    </row>
    <row r="234" spans="1:7" hidden="1" x14ac:dyDescent="0.3">
      <c r="A234">
        <v>2024</v>
      </c>
      <c r="B234" t="s">
        <v>64</v>
      </c>
      <c r="C234" t="s">
        <v>65</v>
      </c>
      <c r="D234">
        <v>17</v>
      </c>
      <c r="E234" t="s">
        <v>44</v>
      </c>
      <c r="F234" t="s">
        <v>11</v>
      </c>
      <c r="G234">
        <v>20</v>
      </c>
    </row>
    <row r="235" spans="1:7" hidden="1" x14ac:dyDescent="0.3">
      <c r="A235">
        <v>2024</v>
      </c>
      <c r="B235" t="s">
        <v>64</v>
      </c>
      <c r="C235" t="s">
        <v>65</v>
      </c>
      <c r="D235">
        <v>28</v>
      </c>
      <c r="E235" t="s">
        <v>28</v>
      </c>
      <c r="F235" t="s">
        <v>11</v>
      </c>
      <c r="G235">
        <v>18</v>
      </c>
    </row>
    <row r="236" spans="1:7" hidden="1" x14ac:dyDescent="0.3">
      <c r="A236">
        <v>2024</v>
      </c>
      <c r="B236" t="s">
        <v>64</v>
      </c>
      <c r="C236" t="s">
        <v>65</v>
      </c>
      <c r="D236">
        <v>29</v>
      </c>
      <c r="E236" t="s">
        <v>67</v>
      </c>
      <c r="F236" t="s">
        <v>11</v>
      </c>
      <c r="G236">
        <v>403.93</v>
      </c>
    </row>
    <row r="237" spans="1:7" hidden="1" x14ac:dyDescent="0.3">
      <c r="A237">
        <v>2024</v>
      </c>
      <c r="B237" t="s">
        <v>64</v>
      </c>
      <c r="C237" t="s">
        <v>65</v>
      </c>
      <c r="D237">
        <v>32</v>
      </c>
      <c r="E237" t="s">
        <v>40</v>
      </c>
      <c r="F237" t="s">
        <v>11</v>
      </c>
      <c r="G237">
        <v>61</v>
      </c>
    </row>
    <row r="238" spans="1:7" hidden="1" x14ac:dyDescent="0.3">
      <c r="A238">
        <v>2024</v>
      </c>
      <c r="B238" t="s">
        <v>64</v>
      </c>
      <c r="C238" t="s">
        <v>65</v>
      </c>
      <c r="D238">
        <v>35</v>
      </c>
      <c r="E238" t="s">
        <v>59</v>
      </c>
      <c r="F238" t="s">
        <v>11</v>
      </c>
      <c r="G238">
        <v>268.94</v>
      </c>
    </row>
    <row r="239" spans="1:7" hidden="1" x14ac:dyDescent="0.3">
      <c r="A239">
        <v>2024</v>
      </c>
      <c r="B239" t="s">
        <v>64</v>
      </c>
      <c r="C239" t="s">
        <v>65</v>
      </c>
      <c r="D239">
        <v>37</v>
      </c>
      <c r="E239" t="s">
        <v>68</v>
      </c>
      <c r="F239" t="s">
        <v>11</v>
      </c>
      <c r="G239">
        <v>229</v>
      </c>
    </row>
    <row r="240" spans="1:7" hidden="1" x14ac:dyDescent="0.3">
      <c r="A240">
        <v>2024</v>
      </c>
      <c r="B240" t="s">
        <v>64</v>
      </c>
      <c r="C240" t="s">
        <v>65</v>
      </c>
      <c r="D240">
        <v>96</v>
      </c>
      <c r="E240" t="s">
        <v>31</v>
      </c>
      <c r="F240" t="s">
        <v>11</v>
      </c>
      <c r="G240">
        <v>2.5</v>
      </c>
    </row>
    <row r="241" spans="1:7" hidden="1" x14ac:dyDescent="0.3">
      <c r="A241">
        <v>2024</v>
      </c>
      <c r="B241" t="s">
        <v>69</v>
      </c>
      <c r="C241" t="s">
        <v>70</v>
      </c>
      <c r="D241">
        <v>7</v>
      </c>
      <c r="E241" t="s">
        <v>35</v>
      </c>
      <c r="F241" t="s">
        <v>11</v>
      </c>
      <c r="G241">
        <v>5462.25</v>
      </c>
    </row>
    <row r="242" spans="1:7" hidden="1" x14ac:dyDescent="0.3">
      <c r="A242">
        <v>2024</v>
      </c>
      <c r="B242" t="s">
        <v>69</v>
      </c>
      <c r="C242" t="s">
        <v>70</v>
      </c>
      <c r="D242">
        <v>9</v>
      </c>
      <c r="E242" t="s">
        <v>36</v>
      </c>
      <c r="F242" t="s">
        <v>11</v>
      </c>
      <c r="G242">
        <v>1382.5</v>
      </c>
    </row>
    <row r="243" spans="1:7" hidden="1" x14ac:dyDescent="0.3">
      <c r="A243">
        <v>2024</v>
      </c>
      <c r="B243" t="s">
        <v>69</v>
      </c>
      <c r="C243" t="s">
        <v>70</v>
      </c>
      <c r="D243">
        <v>13</v>
      </c>
      <c r="E243" t="s">
        <v>22</v>
      </c>
      <c r="F243" t="s">
        <v>11</v>
      </c>
      <c r="G243">
        <v>67.5</v>
      </c>
    </row>
    <row r="244" spans="1:7" hidden="1" x14ac:dyDescent="0.3">
      <c r="A244">
        <v>2024</v>
      </c>
      <c r="B244" t="s">
        <v>69</v>
      </c>
      <c r="C244" t="s">
        <v>70</v>
      </c>
      <c r="D244">
        <v>26</v>
      </c>
      <c r="E244" t="s">
        <v>26</v>
      </c>
      <c r="F244" t="s">
        <v>11</v>
      </c>
      <c r="G244">
        <v>672</v>
      </c>
    </row>
    <row r="245" spans="1:7" hidden="1" x14ac:dyDescent="0.3">
      <c r="A245">
        <v>2024</v>
      </c>
      <c r="B245" t="s">
        <v>69</v>
      </c>
      <c r="C245" t="s">
        <v>70</v>
      </c>
      <c r="D245">
        <v>28</v>
      </c>
      <c r="E245" t="s">
        <v>28</v>
      </c>
      <c r="F245" t="s">
        <v>11</v>
      </c>
      <c r="G245">
        <v>2788.25</v>
      </c>
    </row>
    <row r="246" spans="1:7" hidden="1" x14ac:dyDescent="0.3">
      <c r="A246">
        <v>2024</v>
      </c>
      <c r="B246" t="s">
        <v>69</v>
      </c>
      <c r="C246" t="s">
        <v>70</v>
      </c>
      <c r="D246">
        <v>32</v>
      </c>
      <c r="E246" t="s">
        <v>40</v>
      </c>
      <c r="F246" t="s">
        <v>11</v>
      </c>
      <c r="G246">
        <v>12</v>
      </c>
    </row>
    <row r="247" spans="1:7" hidden="1" x14ac:dyDescent="0.3">
      <c r="A247">
        <v>2024</v>
      </c>
      <c r="B247" t="s">
        <v>69</v>
      </c>
      <c r="C247" t="s">
        <v>70</v>
      </c>
      <c r="D247">
        <v>34</v>
      </c>
      <c r="E247" t="s">
        <v>29</v>
      </c>
      <c r="F247" t="s">
        <v>11</v>
      </c>
      <c r="G247">
        <v>381</v>
      </c>
    </row>
    <row r="248" spans="1:7" hidden="1" x14ac:dyDescent="0.3">
      <c r="A248">
        <v>2024</v>
      </c>
      <c r="B248" t="s">
        <v>69</v>
      </c>
      <c r="C248" t="s">
        <v>70</v>
      </c>
      <c r="D248">
        <v>35</v>
      </c>
      <c r="E248" t="s">
        <v>59</v>
      </c>
      <c r="F248" t="s">
        <v>11</v>
      </c>
      <c r="G248">
        <v>25</v>
      </c>
    </row>
    <row r="249" spans="1:7" hidden="1" x14ac:dyDescent="0.3">
      <c r="A249">
        <v>2024</v>
      </c>
      <c r="B249" t="s">
        <v>69</v>
      </c>
      <c r="C249" t="s">
        <v>70</v>
      </c>
      <c r="D249">
        <v>43</v>
      </c>
      <c r="E249" t="s">
        <v>54</v>
      </c>
      <c r="F249" t="s">
        <v>11</v>
      </c>
      <c r="G249">
        <v>45</v>
      </c>
    </row>
    <row r="250" spans="1:7" x14ac:dyDescent="0.3">
      <c r="A250">
        <v>2024</v>
      </c>
      <c r="B250" t="s">
        <v>71</v>
      </c>
      <c r="C250" t="s">
        <v>72</v>
      </c>
      <c r="D250">
        <v>7</v>
      </c>
      <c r="E250" t="s">
        <v>35</v>
      </c>
      <c r="F250" t="s">
        <v>11</v>
      </c>
      <c r="G250">
        <v>30</v>
      </c>
    </row>
    <row r="251" spans="1:7" x14ac:dyDescent="0.3">
      <c r="A251">
        <v>2024</v>
      </c>
      <c r="B251" t="s">
        <v>71</v>
      </c>
      <c r="C251" t="s">
        <v>72</v>
      </c>
      <c r="D251">
        <v>8</v>
      </c>
      <c r="E251" t="s">
        <v>66</v>
      </c>
      <c r="F251" t="s">
        <v>11</v>
      </c>
      <c r="G251">
        <v>1.8</v>
      </c>
    </row>
    <row r="252" spans="1:7" x14ac:dyDescent="0.3">
      <c r="A252">
        <v>2024</v>
      </c>
      <c r="B252" t="s">
        <v>71</v>
      </c>
      <c r="C252" t="s">
        <v>72</v>
      </c>
      <c r="D252">
        <v>9</v>
      </c>
      <c r="E252" t="s">
        <v>36</v>
      </c>
      <c r="F252" t="s">
        <v>11</v>
      </c>
      <c r="G252">
        <v>689.89</v>
      </c>
    </row>
    <row r="253" spans="1:7" x14ac:dyDescent="0.3">
      <c r="A253">
        <v>2024</v>
      </c>
      <c r="B253" t="s">
        <v>71</v>
      </c>
      <c r="C253" t="s">
        <v>72</v>
      </c>
      <c r="D253">
        <v>12</v>
      </c>
      <c r="E253" t="s">
        <v>21</v>
      </c>
      <c r="F253" t="s">
        <v>11</v>
      </c>
      <c r="G253">
        <v>348</v>
      </c>
    </row>
    <row r="254" spans="1:7" x14ac:dyDescent="0.3">
      <c r="A254">
        <v>2024</v>
      </c>
      <c r="B254" t="s">
        <v>71</v>
      </c>
      <c r="C254" t="s">
        <v>72</v>
      </c>
      <c r="D254">
        <v>17</v>
      </c>
      <c r="E254" t="s">
        <v>44</v>
      </c>
      <c r="F254" t="s">
        <v>11</v>
      </c>
      <c r="G254">
        <v>2435.2600000000002</v>
      </c>
    </row>
    <row r="255" spans="1:7" x14ac:dyDescent="0.3">
      <c r="A255">
        <v>2024</v>
      </c>
      <c r="B255" t="s">
        <v>71</v>
      </c>
      <c r="C255" t="s">
        <v>72</v>
      </c>
      <c r="D255">
        <v>20</v>
      </c>
      <c r="E255" t="s">
        <v>45</v>
      </c>
      <c r="F255" t="s">
        <v>11</v>
      </c>
      <c r="G255">
        <v>4.5</v>
      </c>
    </row>
    <row r="256" spans="1:7" x14ac:dyDescent="0.3">
      <c r="A256">
        <v>2024</v>
      </c>
      <c r="B256" t="s">
        <v>71</v>
      </c>
      <c r="C256" t="s">
        <v>72</v>
      </c>
      <c r="D256">
        <v>26</v>
      </c>
      <c r="E256" t="s">
        <v>26</v>
      </c>
      <c r="F256" t="s">
        <v>11</v>
      </c>
      <c r="G256">
        <v>1144</v>
      </c>
    </row>
    <row r="257" spans="1:7" x14ac:dyDescent="0.3">
      <c r="A257">
        <v>2024</v>
      </c>
      <c r="B257" t="s">
        <v>71</v>
      </c>
      <c r="C257" t="s">
        <v>72</v>
      </c>
      <c r="D257">
        <v>28</v>
      </c>
      <c r="E257" t="s">
        <v>28</v>
      </c>
      <c r="F257" t="s">
        <v>11</v>
      </c>
      <c r="G257">
        <v>667.38</v>
      </c>
    </row>
    <row r="258" spans="1:7" x14ac:dyDescent="0.3">
      <c r="A258">
        <v>2024</v>
      </c>
      <c r="B258" t="s">
        <v>71</v>
      </c>
      <c r="C258" t="s">
        <v>72</v>
      </c>
      <c r="D258">
        <v>32</v>
      </c>
      <c r="E258" t="s">
        <v>40</v>
      </c>
      <c r="F258" t="s">
        <v>11</v>
      </c>
      <c r="G258">
        <v>4353.0200000000004</v>
      </c>
    </row>
    <row r="259" spans="1:7" x14ac:dyDescent="0.3">
      <c r="A259">
        <v>2024</v>
      </c>
      <c r="B259" t="s">
        <v>71</v>
      </c>
      <c r="C259" t="s">
        <v>72</v>
      </c>
      <c r="D259">
        <v>35</v>
      </c>
      <c r="E259" t="s">
        <v>59</v>
      </c>
      <c r="F259" t="s">
        <v>11</v>
      </c>
      <c r="G259">
        <v>22.5</v>
      </c>
    </row>
    <row r="260" spans="1:7" x14ac:dyDescent="0.3">
      <c r="A260">
        <v>2024</v>
      </c>
      <c r="B260" t="s">
        <v>71</v>
      </c>
      <c r="C260" t="s">
        <v>72</v>
      </c>
      <c r="D260">
        <v>39</v>
      </c>
      <c r="E260" t="s">
        <v>51</v>
      </c>
      <c r="F260" t="s">
        <v>11</v>
      </c>
      <c r="G260">
        <v>18.75</v>
      </c>
    </row>
    <row r="261" spans="1:7" x14ac:dyDescent="0.3">
      <c r="A261">
        <v>2024</v>
      </c>
      <c r="B261" t="s">
        <v>71</v>
      </c>
      <c r="C261" t="s">
        <v>72</v>
      </c>
      <c r="D261">
        <v>42</v>
      </c>
      <c r="E261" t="s">
        <v>53</v>
      </c>
      <c r="F261" t="s">
        <v>11</v>
      </c>
      <c r="G261">
        <v>118.5</v>
      </c>
    </row>
    <row r="262" spans="1:7" x14ac:dyDescent="0.3">
      <c r="A262">
        <v>2024</v>
      </c>
      <c r="B262" t="s">
        <v>71</v>
      </c>
      <c r="C262" t="s">
        <v>72</v>
      </c>
      <c r="D262">
        <v>96</v>
      </c>
      <c r="E262" t="s">
        <v>31</v>
      </c>
      <c r="F262" t="s">
        <v>11</v>
      </c>
      <c r="G262">
        <v>0.4</v>
      </c>
    </row>
    <row r="263" spans="1:7" hidden="1" x14ac:dyDescent="0.3">
      <c r="A263">
        <v>2024</v>
      </c>
      <c r="B263" t="s">
        <v>73</v>
      </c>
      <c r="C263" t="s">
        <v>74</v>
      </c>
      <c r="D263">
        <v>2</v>
      </c>
      <c r="E263" t="s">
        <v>34</v>
      </c>
      <c r="F263" t="s">
        <v>11</v>
      </c>
      <c r="G263">
        <v>2809.6</v>
      </c>
    </row>
    <row r="264" spans="1:7" hidden="1" x14ac:dyDescent="0.3">
      <c r="A264">
        <v>2024</v>
      </c>
      <c r="B264" t="s">
        <v>73</v>
      </c>
      <c r="C264" t="s">
        <v>74</v>
      </c>
      <c r="D264">
        <v>3</v>
      </c>
      <c r="E264" t="s">
        <v>75</v>
      </c>
      <c r="F264" t="s">
        <v>11</v>
      </c>
      <c r="G264">
        <v>242.36</v>
      </c>
    </row>
    <row r="265" spans="1:7" hidden="1" x14ac:dyDescent="0.3">
      <c r="A265">
        <v>2024</v>
      </c>
      <c r="B265" t="s">
        <v>73</v>
      </c>
      <c r="C265" t="s">
        <v>74</v>
      </c>
      <c r="D265">
        <v>7</v>
      </c>
      <c r="E265" t="s">
        <v>35</v>
      </c>
      <c r="F265" t="s">
        <v>11</v>
      </c>
      <c r="G265">
        <v>159</v>
      </c>
    </row>
    <row r="266" spans="1:7" hidden="1" x14ac:dyDescent="0.3">
      <c r="A266">
        <v>2024</v>
      </c>
      <c r="B266" t="s">
        <v>73</v>
      </c>
      <c r="C266" t="s">
        <v>74</v>
      </c>
      <c r="D266">
        <v>9</v>
      </c>
      <c r="E266" t="s">
        <v>36</v>
      </c>
      <c r="F266" t="s">
        <v>11</v>
      </c>
      <c r="G266">
        <v>141</v>
      </c>
    </row>
    <row r="267" spans="1:7" hidden="1" x14ac:dyDescent="0.3">
      <c r="A267">
        <v>2024</v>
      </c>
      <c r="B267" t="s">
        <v>73</v>
      </c>
      <c r="C267" t="s">
        <v>74</v>
      </c>
      <c r="D267">
        <v>11</v>
      </c>
      <c r="E267" t="s">
        <v>37</v>
      </c>
      <c r="F267" t="s">
        <v>11</v>
      </c>
      <c r="G267">
        <v>30</v>
      </c>
    </row>
    <row r="268" spans="1:7" hidden="1" x14ac:dyDescent="0.3">
      <c r="A268">
        <v>2024</v>
      </c>
      <c r="B268" t="s">
        <v>73</v>
      </c>
      <c r="C268" t="s">
        <v>74</v>
      </c>
      <c r="D268">
        <v>12</v>
      </c>
      <c r="E268" t="s">
        <v>21</v>
      </c>
      <c r="F268" t="s">
        <v>11</v>
      </c>
      <c r="G268">
        <v>162</v>
      </c>
    </row>
    <row r="269" spans="1:7" hidden="1" x14ac:dyDescent="0.3">
      <c r="A269">
        <v>2024</v>
      </c>
      <c r="B269" t="s">
        <v>73</v>
      </c>
      <c r="C269" t="s">
        <v>74</v>
      </c>
      <c r="D269">
        <v>14</v>
      </c>
      <c r="E269" t="s">
        <v>76</v>
      </c>
      <c r="F269" t="s">
        <v>11</v>
      </c>
      <c r="G269">
        <v>159.5</v>
      </c>
    </row>
    <row r="270" spans="1:7" hidden="1" x14ac:dyDescent="0.3">
      <c r="A270">
        <v>2024</v>
      </c>
      <c r="B270" t="s">
        <v>73</v>
      </c>
      <c r="C270" t="s">
        <v>74</v>
      </c>
      <c r="D270">
        <v>15</v>
      </c>
      <c r="E270" t="s">
        <v>23</v>
      </c>
      <c r="F270" t="s">
        <v>11</v>
      </c>
      <c r="G270">
        <v>22.5</v>
      </c>
    </row>
    <row r="271" spans="1:7" hidden="1" x14ac:dyDescent="0.3">
      <c r="A271">
        <v>2024</v>
      </c>
      <c r="B271" t="s">
        <v>73</v>
      </c>
      <c r="C271" t="s">
        <v>74</v>
      </c>
      <c r="D271">
        <v>21</v>
      </c>
      <c r="E271" t="s">
        <v>25</v>
      </c>
      <c r="F271" t="s">
        <v>11</v>
      </c>
      <c r="G271">
        <v>2.65</v>
      </c>
    </row>
    <row r="272" spans="1:7" hidden="1" x14ac:dyDescent="0.3">
      <c r="A272">
        <v>2024</v>
      </c>
      <c r="B272" t="s">
        <v>73</v>
      </c>
      <c r="C272" t="s">
        <v>74</v>
      </c>
      <c r="D272">
        <v>26</v>
      </c>
      <c r="E272" t="s">
        <v>26</v>
      </c>
      <c r="F272" t="s">
        <v>11</v>
      </c>
      <c r="G272">
        <v>162</v>
      </c>
    </row>
    <row r="273" spans="1:7" hidden="1" x14ac:dyDescent="0.3">
      <c r="A273">
        <v>2024</v>
      </c>
      <c r="B273" t="s">
        <v>73</v>
      </c>
      <c r="C273" t="s">
        <v>74</v>
      </c>
      <c r="D273">
        <v>30</v>
      </c>
      <c r="E273" t="s">
        <v>77</v>
      </c>
      <c r="F273" t="s">
        <v>11</v>
      </c>
      <c r="G273">
        <v>349.14</v>
      </c>
    </row>
    <row r="274" spans="1:7" hidden="1" x14ac:dyDescent="0.3">
      <c r="A274">
        <v>2024</v>
      </c>
      <c r="B274" t="s">
        <v>73</v>
      </c>
      <c r="C274" t="s">
        <v>74</v>
      </c>
      <c r="D274">
        <v>31</v>
      </c>
      <c r="E274" t="s">
        <v>49</v>
      </c>
      <c r="F274" t="s">
        <v>11</v>
      </c>
      <c r="G274">
        <v>478.51</v>
      </c>
    </row>
    <row r="275" spans="1:7" hidden="1" x14ac:dyDescent="0.3">
      <c r="A275">
        <v>2024</v>
      </c>
      <c r="B275" t="s">
        <v>73</v>
      </c>
      <c r="C275" t="s">
        <v>74</v>
      </c>
      <c r="D275">
        <v>33</v>
      </c>
      <c r="E275" t="s">
        <v>50</v>
      </c>
      <c r="F275" t="s">
        <v>11</v>
      </c>
      <c r="G275">
        <v>912.8</v>
      </c>
    </row>
    <row r="276" spans="1:7" hidden="1" x14ac:dyDescent="0.3">
      <c r="A276">
        <v>2024</v>
      </c>
      <c r="B276" t="s">
        <v>73</v>
      </c>
      <c r="C276" t="s">
        <v>74</v>
      </c>
      <c r="D276">
        <v>34</v>
      </c>
      <c r="E276" t="s">
        <v>29</v>
      </c>
      <c r="F276" t="s">
        <v>11</v>
      </c>
      <c r="G276">
        <v>34.5</v>
      </c>
    </row>
    <row r="277" spans="1:7" hidden="1" x14ac:dyDescent="0.3">
      <c r="A277">
        <v>2024</v>
      </c>
      <c r="B277" t="s">
        <v>73</v>
      </c>
      <c r="C277" t="s">
        <v>74</v>
      </c>
      <c r="D277">
        <v>42</v>
      </c>
      <c r="E277" t="s">
        <v>53</v>
      </c>
      <c r="F277" t="s">
        <v>11</v>
      </c>
      <c r="G277">
        <v>14</v>
      </c>
    </row>
    <row r="278" spans="1:7" hidden="1" x14ac:dyDescent="0.3">
      <c r="A278">
        <v>2024</v>
      </c>
      <c r="B278" t="s">
        <v>73</v>
      </c>
      <c r="C278" t="s">
        <v>74</v>
      </c>
      <c r="D278">
        <v>44</v>
      </c>
      <c r="E278" t="s">
        <v>78</v>
      </c>
      <c r="F278" t="s">
        <v>11</v>
      </c>
      <c r="G278">
        <v>149.44</v>
      </c>
    </row>
    <row r="279" spans="1:7" hidden="1" x14ac:dyDescent="0.3">
      <c r="A279">
        <v>2024</v>
      </c>
      <c r="B279" t="s">
        <v>79</v>
      </c>
      <c r="C279" t="s">
        <v>80</v>
      </c>
      <c r="D279">
        <v>8</v>
      </c>
      <c r="E279" t="s">
        <v>66</v>
      </c>
      <c r="F279" t="s">
        <v>11</v>
      </c>
      <c r="G279">
        <v>1.2</v>
      </c>
    </row>
    <row r="280" spans="1:7" hidden="1" x14ac:dyDescent="0.3">
      <c r="A280">
        <v>2024</v>
      </c>
      <c r="B280" t="s">
        <v>79</v>
      </c>
      <c r="C280" t="s">
        <v>80</v>
      </c>
      <c r="D280">
        <v>9</v>
      </c>
      <c r="E280" t="s">
        <v>36</v>
      </c>
      <c r="F280" t="s">
        <v>11</v>
      </c>
      <c r="G280">
        <v>48</v>
      </c>
    </row>
    <row r="281" spans="1:7" hidden="1" x14ac:dyDescent="0.3">
      <c r="A281">
        <v>2024</v>
      </c>
      <c r="B281" t="s">
        <v>79</v>
      </c>
      <c r="C281" t="s">
        <v>80</v>
      </c>
      <c r="D281">
        <v>11</v>
      </c>
      <c r="E281" t="s">
        <v>37</v>
      </c>
      <c r="F281" t="s">
        <v>11</v>
      </c>
      <c r="G281">
        <v>12.6</v>
      </c>
    </row>
    <row r="282" spans="1:7" hidden="1" x14ac:dyDescent="0.3">
      <c r="A282">
        <v>2024</v>
      </c>
      <c r="B282" t="s">
        <v>79</v>
      </c>
      <c r="C282" t="s">
        <v>80</v>
      </c>
      <c r="D282">
        <v>12</v>
      </c>
      <c r="E282" t="s">
        <v>21</v>
      </c>
      <c r="F282" t="s">
        <v>11</v>
      </c>
      <c r="G282">
        <v>282.77999999999997</v>
      </c>
    </row>
    <row r="283" spans="1:7" hidden="1" x14ac:dyDescent="0.3">
      <c r="A283">
        <v>2024</v>
      </c>
      <c r="B283" t="s">
        <v>79</v>
      </c>
      <c r="C283" t="s">
        <v>80</v>
      </c>
      <c r="D283">
        <v>17</v>
      </c>
      <c r="E283" t="s">
        <v>44</v>
      </c>
      <c r="F283" t="s">
        <v>11</v>
      </c>
      <c r="G283">
        <v>48.75</v>
      </c>
    </row>
    <row r="284" spans="1:7" hidden="1" x14ac:dyDescent="0.3">
      <c r="A284">
        <v>2024</v>
      </c>
      <c r="B284" t="s">
        <v>79</v>
      </c>
      <c r="C284" t="s">
        <v>80</v>
      </c>
      <c r="D284">
        <v>20</v>
      </c>
      <c r="E284" t="s">
        <v>45</v>
      </c>
      <c r="F284" t="s">
        <v>11</v>
      </c>
      <c r="G284">
        <v>611.95000000000005</v>
      </c>
    </row>
    <row r="285" spans="1:7" hidden="1" x14ac:dyDescent="0.3">
      <c r="A285">
        <v>2024</v>
      </c>
      <c r="B285" t="s">
        <v>79</v>
      </c>
      <c r="C285" t="s">
        <v>80</v>
      </c>
      <c r="D285">
        <v>25</v>
      </c>
      <c r="E285" t="s">
        <v>48</v>
      </c>
      <c r="F285" t="s">
        <v>11</v>
      </c>
      <c r="G285">
        <v>12</v>
      </c>
    </row>
    <row r="286" spans="1:7" hidden="1" x14ac:dyDescent="0.3">
      <c r="A286">
        <v>2024</v>
      </c>
      <c r="B286" t="s">
        <v>79</v>
      </c>
      <c r="C286" t="s">
        <v>80</v>
      </c>
      <c r="D286">
        <v>26</v>
      </c>
      <c r="E286" t="s">
        <v>26</v>
      </c>
      <c r="F286" t="s">
        <v>11</v>
      </c>
      <c r="G286">
        <v>585.75</v>
      </c>
    </row>
    <row r="287" spans="1:7" hidden="1" x14ac:dyDescent="0.3">
      <c r="A287">
        <v>2024</v>
      </c>
      <c r="B287" t="s">
        <v>79</v>
      </c>
      <c r="C287" t="s">
        <v>80</v>
      </c>
      <c r="D287">
        <v>28</v>
      </c>
      <c r="E287" t="s">
        <v>28</v>
      </c>
      <c r="F287" t="s">
        <v>11</v>
      </c>
      <c r="G287">
        <v>142.4</v>
      </c>
    </row>
    <row r="288" spans="1:7" hidden="1" x14ac:dyDescent="0.3">
      <c r="A288">
        <v>2024</v>
      </c>
      <c r="B288" t="s">
        <v>79</v>
      </c>
      <c r="C288" t="s">
        <v>80</v>
      </c>
      <c r="D288">
        <v>31</v>
      </c>
      <c r="E288" t="s">
        <v>49</v>
      </c>
      <c r="F288" t="s">
        <v>11</v>
      </c>
      <c r="G288">
        <v>33</v>
      </c>
    </row>
    <row r="289" spans="1:7" hidden="1" x14ac:dyDescent="0.3">
      <c r="A289">
        <v>2024</v>
      </c>
      <c r="B289" t="s">
        <v>79</v>
      </c>
      <c r="C289" t="s">
        <v>80</v>
      </c>
      <c r="D289">
        <v>32</v>
      </c>
      <c r="E289" t="s">
        <v>40</v>
      </c>
      <c r="F289" t="s">
        <v>11</v>
      </c>
      <c r="G289">
        <v>126</v>
      </c>
    </row>
    <row r="290" spans="1:7" hidden="1" x14ac:dyDescent="0.3">
      <c r="A290">
        <v>2024</v>
      </c>
      <c r="B290" t="s">
        <v>79</v>
      </c>
      <c r="C290" t="s">
        <v>80</v>
      </c>
      <c r="D290">
        <v>35</v>
      </c>
      <c r="E290" t="s">
        <v>59</v>
      </c>
      <c r="F290" t="s">
        <v>11</v>
      </c>
      <c r="G290">
        <v>14.7</v>
      </c>
    </row>
    <row r="291" spans="1:7" hidden="1" x14ac:dyDescent="0.3">
      <c r="A291">
        <v>2024</v>
      </c>
      <c r="B291" t="s">
        <v>79</v>
      </c>
      <c r="C291" t="s">
        <v>80</v>
      </c>
      <c r="D291">
        <v>39</v>
      </c>
      <c r="E291" t="s">
        <v>51</v>
      </c>
      <c r="F291" t="s">
        <v>11</v>
      </c>
      <c r="G291">
        <v>1241.3699999999999</v>
      </c>
    </row>
    <row r="292" spans="1:7" hidden="1" x14ac:dyDescent="0.3">
      <c r="A292">
        <v>2024</v>
      </c>
      <c r="B292" t="s">
        <v>81</v>
      </c>
      <c r="C292" t="s">
        <v>82</v>
      </c>
      <c r="D292">
        <v>2</v>
      </c>
      <c r="E292" t="s">
        <v>34</v>
      </c>
      <c r="F292" t="s">
        <v>11</v>
      </c>
      <c r="G292">
        <v>339.85</v>
      </c>
    </row>
    <row r="293" spans="1:7" hidden="1" x14ac:dyDescent="0.3">
      <c r="A293">
        <v>2024</v>
      </c>
      <c r="B293" t="s">
        <v>81</v>
      </c>
      <c r="C293" t="s">
        <v>82</v>
      </c>
      <c r="D293">
        <v>3</v>
      </c>
      <c r="E293" t="s">
        <v>75</v>
      </c>
      <c r="F293" t="s">
        <v>11</v>
      </c>
      <c r="G293">
        <v>28.5</v>
      </c>
    </row>
    <row r="294" spans="1:7" hidden="1" x14ac:dyDescent="0.3">
      <c r="A294">
        <v>2024</v>
      </c>
      <c r="B294" t="s">
        <v>81</v>
      </c>
      <c r="C294" t="s">
        <v>82</v>
      </c>
      <c r="D294">
        <v>7</v>
      </c>
      <c r="E294" t="s">
        <v>35</v>
      </c>
      <c r="F294" t="s">
        <v>11</v>
      </c>
      <c r="G294">
        <v>225</v>
      </c>
    </row>
    <row r="295" spans="1:7" hidden="1" x14ac:dyDescent="0.3">
      <c r="A295">
        <v>2024</v>
      </c>
      <c r="B295" t="s">
        <v>81</v>
      </c>
      <c r="C295" t="s">
        <v>82</v>
      </c>
      <c r="D295">
        <v>9</v>
      </c>
      <c r="E295" t="s">
        <v>36</v>
      </c>
      <c r="F295" t="s">
        <v>11</v>
      </c>
      <c r="G295">
        <v>104</v>
      </c>
    </row>
    <row r="296" spans="1:7" hidden="1" x14ac:dyDescent="0.3">
      <c r="A296">
        <v>2024</v>
      </c>
      <c r="B296" t="s">
        <v>81</v>
      </c>
      <c r="C296" t="s">
        <v>82</v>
      </c>
      <c r="D296">
        <v>11</v>
      </c>
      <c r="E296" t="s">
        <v>37</v>
      </c>
      <c r="F296" t="s">
        <v>11</v>
      </c>
      <c r="G296">
        <v>6</v>
      </c>
    </row>
    <row r="297" spans="1:7" hidden="1" x14ac:dyDescent="0.3">
      <c r="A297">
        <v>2024</v>
      </c>
      <c r="B297" t="s">
        <v>81</v>
      </c>
      <c r="C297" t="s">
        <v>82</v>
      </c>
      <c r="D297">
        <v>13</v>
      </c>
      <c r="E297" t="s">
        <v>22</v>
      </c>
      <c r="F297" t="s">
        <v>11</v>
      </c>
      <c r="G297">
        <v>45</v>
      </c>
    </row>
    <row r="298" spans="1:7" hidden="1" x14ac:dyDescent="0.3">
      <c r="A298">
        <v>2024</v>
      </c>
      <c r="B298" t="s">
        <v>81</v>
      </c>
      <c r="C298" t="s">
        <v>82</v>
      </c>
      <c r="D298">
        <v>17</v>
      </c>
      <c r="E298" t="s">
        <v>44</v>
      </c>
      <c r="F298" t="s">
        <v>11</v>
      </c>
      <c r="G298">
        <v>192.9</v>
      </c>
    </row>
    <row r="299" spans="1:7" hidden="1" x14ac:dyDescent="0.3">
      <c r="A299">
        <v>2024</v>
      </c>
      <c r="B299" t="s">
        <v>81</v>
      </c>
      <c r="C299" t="s">
        <v>82</v>
      </c>
      <c r="D299">
        <v>20</v>
      </c>
      <c r="E299" t="s">
        <v>45</v>
      </c>
      <c r="F299" t="s">
        <v>11</v>
      </c>
      <c r="G299">
        <v>95.5</v>
      </c>
    </row>
    <row r="300" spans="1:7" hidden="1" x14ac:dyDescent="0.3">
      <c r="A300">
        <v>2024</v>
      </c>
      <c r="B300" t="s">
        <v>81</v>
      </c>
      <c r="C300" t="s">
        <v>82</v>
      </c>
      <c r="D300">
        <v>21</v>
      </c>
      <c r="E300" t="s">
        <v>25</v>
      </c>
      <c r="F300" t="s">
        <v>11</v>
      </c>
      <c r="G300">
        <v>3.6</v>
      </c>
    </row>
    <row r="301" spans="1:7" hidden="1" x14ac:dyDescent="0.3">
      <c r="A301">
        <v>2024</v>
      </c>
      <c r="B301" t="s">
        <v>81</v>
      </c>
      <c r="C301" t="s">
        <v>82</v>
      </c>
      <c r="D301">
        <v>22</v>
      </c>
      <c r="E301" t="s">
        <v>46</v>
      </c>
      <c r="F301" t="s">
        <v>11</v>
      </c>
      <c r="G301">
        <v>167.25</v>
      </c>
    </row>
    <row r="302" spans="1:7" hidden="1" x14ac:dyDescent="0.3">
      <c r="A302">
        <v>2024</v>
      </c>
      <c r="B302" t="s">
        <v>81</v>
      </c>
      <c r="C302" t="s">
        <v>82</v>
      </c>
      <c r="D302">
        <v>23</v>
      </c>
      <c r="E302" t="s">
        <v>47</v>
      </c>
      <c r="F302" t="s">
        <v>11</v>
      </c>
      <c r="G302">
        <v>6.5</v>
      </c>
    </row>
    <row r="303" spans="1:7" hidden="1" x14ac:dyDescent="0.3">
      <c r="A303">
        <v>2024</v>
      </c>
      <c r="B303" t="s">
        <v>81</v>
      </c>
      <c r="C303" t="s">
        <v>82</v>
      </c>
      <c r="D303">
        <v>25</v>
      </c>
      <c r="E303" t="s">
        <v>48</v>
      </c>
      <c r="F303" t="s">
        <v>11</v>
      </c>
      <c r="G303">
        <v>198</v>
      </c>
    </row>
    <row r="304" spans="1:7" hidden="1" x14ac:dyDescent="0.3">
      <c r="A304">
        <v>2024</v>
      </c>
      <c r="B304" t="s">
        <v>81</v>
      </c>
      <c r="C304" t="s">
        <v>82</v>
      </c>
      <c r="D304">
        <v>26</v>
      </c>
      <c r="E304" t="s">
        <v>26</v>
      </c>
      <c r="F304" t="s">
        <v>11</v>
      </c>
      <c r="G304">
        <v>23.8</v>
      </c>
    </row>
    <row r="305" spans="1:7" hidden="1" x14ac:dyDescent="0.3">
      <c r="A305">
        <v>2024</v>
      </c>
      <c r="B305" t="s">
        <v>81</v>
      </c>
      <c r="C305" t="s">
        <v>82</v>
      </c>
      <c r="D305">
        <v>27</v>
      </c>
      <c r="E305" t="s">
        <v>27</v>
      </c>
      <c r="F305" t="s">
        <v>11</v>
      </c>
      <c r="G305">
        <v>6.75</v>
      </c>
    </row>
    <row r="306" spans="1:7" hidden="1" x14ac:dyDescent="0.3">
      <c r="A306">
        <v>2024</v>
      </c>
      <c r="B306" t="s">
        <v>81</v>
      </c>
      <c r="C306" t="s">
        <v>82</v>
      </c>
      <c r="D306">
        <v>31</v>
      </c>
      <c r="E306" t="s">
        <v>49</v>
      </c>
      <c r="F306" t="s">
        <v>11</v>
      </c>
      <c r="G306">
        <v>14.5</v>
      </c>
    </row>
    <row r="307" spans="1:7" hidden="1" x14ac:dyDescent="0.3">
      <c r="A307">
        <v>2024</v>
      </c>
      <c r="B307" t="s">
        <v>81</v>
      </c>
      <c r="C307" t="s">
        <v>82</v>
      </c>
      <c r="D307">
        <v>32</v>
      </c>
      <c r="E307" t="s">
        <v>40</v>
      </c>
      <c r="F307" t="s">
        <v>11</v>
      </c>
      <c r="G307">
        <v>518.5</v>
      </c>
    </row>
    <row r="308" spans="1:7" hidden="1" x14ac:dyDescent="0.3">
      <c r="A308">
        <v>2024</v>
      </c>
      <c r="B308" t="s">
        <v>81</v>
      </c>
      <c r="C308" t="s">
        <v>82</v>
      </c>
      <c r="D308">
        <v>33</v>
      </c>
      <c r="E308" t="s">
        <v>50</v>
      </c>
      <c r="F308" t="s">
        <v>11</v>
      </c>
      <c r="G308">
        <v>152.25</v>
      </c>
    </row>
    <row r="309" spans="1:7" hidden="1" x14ac:dyDescent="0.3">
      <c r="A309">
        <v>2024</v>
      </c>
      <c r="B309" t="s">
        <v>81</v>
      </c>
      <c r="C309" t="s">
        <v>82</v>
      </c>
      <c r="D309">
        <v>35</v>
      </c>
      <c r="E309" t="s">
        <v>59</v>
      </c>
      <c r="F309" t="s">
        <v>11</v>
      </c>
      <c r="G309">
        <v>3</v>
      </c>
    </row>
    <row r="310" spans="1:7" hidden="1" x14ac:dyDescent="0.3">
      <c r="A310">
        <v>2024</v>
      </c>
      <c r="B310" t="s">
        <v>81</v>
      </c>
      <c r="C310" t="s">
        <v>82</v>
      </c>
      <c r="D310">
        <v>37</v>
      </c>
      <c r="E310" t="s">
        <v>68</v>
      </c>
      <c r="F310" t="s">
        <v>11</v>
      </c>
      <c r="G310">
        <v>57</v>
      </c>
    </row>
    <row r="311" spans="1:7" hidden="1" x14ac:dyDescent="0.3">
      <c r="A311">
        <v>2024</v>
      </c>
      <c r="B311" t="s">
        <v>81</v>
      </c>
      <c r="C311" t="s">
        <v>82</v>
      </c>
      <c r="D311">
        <v>39</v>
      </c>
      <c r="E311" t="s">
        <v>51</v>
      </c>
      <c r="F311" t="s">
        <v>11</v>
      </c>
      <c r="G311">
        <v>63.5</v>
      </c>
    </row>
    <row r="312" spans="1:7" hidden="1" x14ac:dyDescent="0.3">
      <c r="A312">
        <v>2024</v>
      </c>
      <c r="B312" t="s">
        <v>81</v>
      </c>
      <c r="C312" t="s">
        <v>82</v>
      </c>
      <c r="D312">
        <v>41</v>
      </c>
      <c r="E312" t="s">
        <v>52</v>
      </c>
      <c r="F312" t="s">
        <v>11</v>
      </c>
      <c r="G312">
        <v>6.5</v>
      </c>
    </row>
    <row r="313" spans="1:7" hidden="1" x14ac:dyDescent="0.3">
      <c r="A313">
        <v>2024</v>
      </c>
      <c r="B313" t="s">
        <v>81</v>
      </c>
      <c r="C313" t="s">
        <v>82</v>
      </c>
      <c r="D313">
        <v>42</v>
      </c>
      <c r="E313" t="s">
        <v>53</v>
      </c>
      <c r="F313" t="s">
        <v>11</v>
      </c>
      <c r="G313">
        <v>92.1</v>
      </c>
    </row>
    <row r="314" spans="1:7" hidden="1" x14ac:dyDescent="0.3">
      <c r="A314">
        <v>2024</v>
      </c>
      <c r="B314" t="s">
        <v>81</v>
      </c>
      <c r="C314" t="s">
        <v>82</v>
      </c>
      <c r="D314">
        <v>43</v>
      </c>
      <c r="E314" t="s">
        <v>54</v>
      </c>
      <c r="F314" t="s">
        <v>11</v>
      </c>
      <c r="G314">
        <v>168</v>
      </c>
    </row>
    <row r="315" spans="1:7" hidden="1" x14ac:dyDescent="0.3">
      <c r="A315">
        <v>2024</v>
      </c>
      <c r="B315" t="s">
        <v>81</v>
      </c>
      <c r="C315" t="s">
        <v>82</v>
      </c>
      <c r="D315">
        <v>96</v>
      </c>
      <c r="E315" t="s">
        <v>31</v>
      </c>
      <c r="F315" t="s">
        <v>11</v>
      </c>
      <c r="G315">
        <v>54.5</v>
      </c>
    </row>
    <row r="316" spans="1:7" hidden="1" x14ac:dyDescent="0.3">
      <c r="A316">
        <v>2024</v>
      </c>
      <c r="B316" t="s">
        <v>7</v>
      </c>
      <c r="C316" t="s">
        <v>8</v>
      </c>
      <c r="D316">
        <v>4</v>
      </c>
      <c r="E316" t="s">
        <v>9</v>
      </c>
      <c r="F316" t="s">
        <v>12</v>
      </c>
      <c r="G316">
        <v>57</v>
      </c>
    </row>
    <row r="317" spans="1:7" hidden="1" x14ac:dyDescent="0.3">
      <c r="A317">
        <v>2024</v>
      </c>
      <c r="B317" t="s">
        <v>7</v>
      </c>
      <c r="C317" t="s">
        <v>8</v>
      </c>
      <c r="D317">
        <v>5</v>
      </c>
      <c r="E317" t="s">
        <v>19</v>
      </c>
      <c r="F317" t="s">
        <v>12</v>
      </c>
      <c r="G317">
        <v>96.3</v>
      </c>
    </row>
    <row r="318" spans="1:7" hidden="1" x14ac:dyDescent="0.3">
      <c r="A318">
        <v>2024</v>
      </c>
      <c r="B318" t="s">
        <v>7</v>
      </c>
      <c r="C318" t="s">
        <v>8</v>
      </c>
      <c r="D318">
        <v>10</v>
      </c>
      <c r="E318" t="s">
        <v>20</v>
      </c>
      <c r="F318" t="s">
        <v>12</v>
      </c>
      <c r="G318">
        <v>84</v>
      </c>
    </row>
    <row r="319" spans="1:7" hidden="1" x14ac:dyDescent="0.3">
      <c r="A319">
        <v>2024</v>
      </c>
      <c r="B319" t="s">
        <v>7</v>
      </c>
      <c r="C319" t="s">
        <v>8</v>
      </c>
      <c r="D319">
        <v>12</v>
      </c>
      <c r="E319" t="s">
        <v>21</v>
      </c>
      <c r="F319" t="s">
        <v>12</v>
      </c>
      <c r="G319">
        <v>32</v>
      </c>
    </row>
    <row r="320" spans="1:7" hidden="1" x14ac:dyDescent="0.3">
      <c r="A320">
        <v>2024</v>
      </c>
      <c r="B320" t="s">
        <v>7</v>
      </c>
      <c r="C320" t="s">
        <v>8</v>
      </c>
      <c r="D320">
        <v>18</v>
      </c>
      <c r="E320" t="s">
        <v>24</v>
      </c>
      <c r="F320" t="s">
        <v>12</v>
      </c>
      <c r="G320">
        <v>4.5</v>
      </c>
    </row>
    <row r="321" spans="1:7" hidden="1" x14ac:dyDescent="0.3">
      <c r="A321">
        <v>2024</v>
      </c>
      <c r="B321" t="s">
        <v>7</v>
      </c>
      <c r="C321" t="s">
        <v>8</v>
      </c>
      <c r="D321">
        <v>21</v>
      </c>
      <c r="E321" t="s">
        <v>25</v>
      </c>
      <c r="F321" t="s">
        <v>12</v>
      </c>
      <c r="G321">
        <v>1.2</v>
      </c>
    </row>
    <row r="322" spans="1:7" hidden="1" x14ac:dyDescent="0.3">
      <c r="A322">
        <v>2024</v>
      </c>
      <c r="B322" t="s">
        <v>7</v>
      </c>
      <c r="C322" t="s">
        <v>8</v>
      </c>
      <c r="D322">
        <v>26</v>
      </c>
      <c r="E322" t="s">
        <v>26</v>
      </c>
      <c r="F322" t="s">
        <v>12</v>
      </c>
      <c r="G322">
        <v>24</v>
      </c>
    </row>
    <row r="323" spans="1:7" hidden="1" x14ac:dyDescent="0.3">
      <c r="A323">
        <v>2024</v>
      </c>
      <c r="B323" t="s">
        <v>7</v>
      </c>
      <c r="C323" t="s">
        <v>8</v>
      </c>
      <c r="D323">
        <v>27</v>
      </c>
      <c r="E323" t="s">
        <v>27</v>
      </c>
      <c r="F323" t="s">
        <v>12</v>
      </c>
      <c r="G323">
        <v>54</v>
      </c>
    </row>
    <row r="324" spans="1:7" hidden="1" x14ac:dyDescent="0.3">
      <c r="A324">
        <v>2024</v>
      </c>
      <c r="B324" t="s">
        <v>7</v>
      </c>
      <c r="C324" t="s">
        <v>8</v>
      </c>
      <c r="D324">
        <v>34</v>
      </c>
      <c r="E324" t="s">
        <v>29</v>
      </c>
      <c r="F324" t="s">
        <v>12</v>
      </c>
      <c r="G324">
        <v>52.5</v>
      </c>
    </row>
    <row r="325" spans="1:7" hidden="1" x14ac:dyDescent="0.3">
      <c r="A325">
        <v>2024</v>
      </c>
      <c r="B325" t="s">
        <v>7</v>
      </c>
      <c r="C325" t="s">
        <v>8</v>
      </c>
      <c r="D325">
        <v>36</v>
      </c>
      <c r="E325" t="s">
        <v>30</v>
      </c>
      <c r="F325" t="s">
        <v>12</v>
      </c>
      <c r="G325">
        <v>124</v>
      </c>
    </row>
    <row r="326" spans="1:7" hidden="1" x14ac:dyDescent="0.3">
      <c r="A326">
        <v>2024</v>
      </c>
      <c r="B326" t="s">
        <v>32</v>
      </c>
      <c r="C326" t="s">
        <v>33</v>
      </c>
      <c r="D326">
        <v>11</v>
      </c>
      <c r="E326" t="s">
        <v>37</v>
      </c>
      <c r="F326" t="s">
        <v>12</v>
      </c>
      <c r="G326">
        <v>12</v>
      </c>
    </row>
    <row r="327" spans="1:7" hidden="1" x14ac:dyDescent="0.3">
      <c r="A327">
        <v>2024</v>
      </c>
      <c r="B327" t="s">
        <v>32</v>
      </c>
      <c r="C327" t="s">
        <v>33</v>
      </c>
      <c r="D327">
        <v>12</v>
      </c>
      <c r="E327" t="s">
        <v>21</v>
      </c>
      <c r="F327" t="s">
        <v>12</v>
      </c>
      <c r="G327">
        <v>6</v>
      </c>
    </row>
    <row r="328" spans="1:7" hidden="1" x14ac:dyDescent="0.3">
      <c r="A328">
        <v>2024</v>
      </c>
      <c r="B328" t="s">
        <v>32</v>
      </c>
      <c r="C328" t="s">
        <v>33</v>
      </c>
      <c r="D328">
        <v>16</v>
      </c>
      <c r="E328" t="s">
        <v>38</v>
      </c>
      <c r="F328" t="s">
        <v>12</v>
      </c>
      <c r="G328">
        <v>24.5</v>
      </c>
    </row>
    <row r="329" spans="1:7" hidden="1" x14ac:dyDescent="0.3">
      <c r="A329">
        <v>2024</v>
      </c>
      <c r="B329" t="s">
        <v>32</v>
      </c>
      <c r="C329" t="s">
        <v>33</v>
      </c>
      <c r="D329">
        <v>18</v>
      </c>
      <c r="E329" t="s">
        <v>24</v>
      </c>
      <c r="F329" t="s">
        <v>12</v>
      </c>
      <c r="G329">
        <v>6</v>
      </c>
    </row>
    <row r="330" spans="1:7" hidden="1" x14ac:dyDescent="0.3">
      <c r="A330">
        <v>2024</v>
      </c>
      <c r="B330" t="s">
        <v>32</v>
      </c>
      <c r="C330" t="s">
        <v>33</v>
      </c>
      <c r="D330">
        <v>21</v>
      </c>
      <c r="E330" t="s">
        <v>25</v>
      </c>
      <c r="F330" t="s">
        <v>12</v>
      </c>
      <c r="G330">
        <v>2.5</v>
      </c>
    </row>
    <row r="331" spans="1:7" hidden="1" x14ac:dyDescent="0.3">
      <c r="A331">
        <v>2024</v>
      </c>
      <c r="B331" t="s">
        <v>32</v>
      </c>
      <c r="C331" t="s">
        <v>33</v>
      </c>
      <c r="D331">
        <v>26</v>
      </c>
      <c r="E331" t="s">
        <v>26</v>
      </c>
      <c r="F331" t="s">
        <v>12</v>
      </c>
      <c r="G331">
        <v>12</v>
      </c>
    </row>
    <row r="332" spans="1:7" hidden="1" x14ac:dyDescent="0.3">
      <c r="A332">
        <v>2024</v>
      </c>
      <c r="B332" t="s">
        <v>32</v>
      </c>
      <c r="C332" t="s">
        <v>33</v>
      </c>
      <c r="D332">
        <v>27</v>
      </c>
      <c r="E332" t="s">
        <v>27</v>
      </c>
      <c r="F332" t="s">
        <v>12</v>
      </c>
      <c r="G332">
        <v>12</v>
      </c>
    </row>
    <row r="333" spans="1:7" hidden="1" x14ac:dyDescent="0.3">
      <c r="A333">
        <v>2024</v>
      </c>
      <c r="B333" t="s">
        <v>32</v>
      </c>
      <c r="C333" t="s">
        <v>33</v>
      </c>
      <c r="D333">
        <v>32</v>
      </c>
      <c r="E333" t="s">
        <v>40</v>
      </c>
      <c r="F333" t="s">
        <v>12</v>
      </c>
      <c r="G333">
        <v>6</v>
      </c>
    </row>
    <row r="334" spans="1:7" hidden="1" x14ac:dyDescent="0.3">
      <c r="A334">
        <v>2024</v>
      </c>
      <c r="B334" t="s">
        <v>32</v>
      </c>
      <c r="C334" t="s">
        <v>33</v>
      </c>
      <c r="D334">
        <v>40</v>
      </c>
      <c r="E334" t="s">
        <v>41</v>
      </c>
      <c r="F334" t="s">
        <v>12</v>
      </c>
      <c r="G334">
        <v>6</v>
      </c>
    </row>
    <row r="335" spans="1:7" hidden="1" x14ac:dyDescent="0.3">
      <c r="A335">
        <v>2024</v>
      </c>
      <c r="B335" t="s">
        <v>42</v>
      </c>
      <c r="C335" t="s">
        <v>43</v>
      </c>
      <c r="D335">
        <v>2</v>
      </c>
      <c r="E335" t="s">
        <v>34</v>
      </c>
      <c r="F335" t="s">
        <v>12</v>
      </c>
      <c r="G335">
        <v>6</v>
      </c>
    </row>
    <row r="336" spans="1:7" hidden="1" x14ac:dyDescent="0.3">
      <c r="A336">
        <v>2024</v>
      </c>
      <c r="B336" t="s">
        <v>42</v>
      </c>
      <c r="C336" t="s">
        <v>43</v>
      </c>
      <c r="D336">
        <v>7</v>
      </c>
      <c r="E336" t="s">
        <v>35</v>
      </c>
      <c r="F336" t="s">
        <v>12</v>
      </c>
      <c r="G336">
        <v>6</v>
      </c>
    </row>
    <row r="337" spans="1:7" hidden="1" x14ac:dyDescent="0.3">
      <c r="A337">
        <v>2024</v>
      </c>
      <c r="B337" t="s">
        <v>42</v>
      </c>
      <c r="C337" t="s">
        <v>43</v>
      </c>
      <c r="D337">
        <v>9</v>
      </c>
      <c r="E337" t="s">
        <v>36</v>
      </c>
      <c r="F337" t="s">
        <v>12</v>
      </c>
      <c r="G337">
        <v>42</v>
      </c>
    </row>
    <row r="338" spans="1:7" hidden="1" x14ac:dyDescent="0.3">
      <c r="A338">
        <v>2024</v>
      </c>
      <c r="B338" t="s">
        <v>42</v>
      </c>
      <c r="C338" t="s">
        <v>43</v>
      </c>
      <c r="D338">
        <v>11</v>
      </c>
      <c r="E338" t="s">
        <v>37</v>
      </c>
      <c r="F338" t="s">
        <v>12</v>
      </c>
      <c r="G338">
        <v>22.5</v>
      </c>
    </row>
    <row r="339" spans="1:7" hidden="1" x14ac:dyDescent="0.3">
      <c r="A339">
        <v>2024</v>
      </c>
      <c r="B339" t="s">
        <v>42</v>
      </c>
      <c r="C339" t="s">
        <v>43</v>
      </c>
      <c r="D339">
        <v>12</v>
      </c>
      <c r="E339" t="s">
        <v>21</v>
      </c>
      <c r="F339" t="s">
        <v>12</v>
      </c>
      <c r="G339">
        <v>100.5</v>
      </c>
    </row>
    <row r="340" spans="1:7" hidden="1" x14ac:dyDescent="0.3">
      <c r="A340">
        <v>2024</v>
      </c>
      <c r="B340" t="s">
        <v>42</v>
      </c>
      <c r="C340" t="s">
        <v>43</v>
      </c>
      <c r="D340">
        <v>17</v>
      </c>
      <c r="E340" t="s">
        <v>44</v>
      </c>
      <c r="F340" t="s">
        <v>12</v>
      </c>
      <c r="G340">
        <v>13.5</v>
      </c>
    </row>
    <row r="341" spans="1:7" hidden="1" x14ac:dyDescent="0.3">
      <c r="A341">
        <v>2024</v>
      </c>
      <c r="B341" t="s">
        <v>42</v>
      </c>
      <c r="C341" t="s">
        <v>43</v>
      </c>
      <c r="D341">
        <v>19</v>
      </c>
      <c r="E341" t="s">
        <v>39</v>
      </c>
      <c r="F341" t="s">
        <v>12</v>
      </c>
      <c r="G341">
        <v>16.5</v>
      </c>
    </row>
    <row r="342" spans="1:7" hidden="1" x14ac:dyDescent="0.3">
      <c r="A342">
        <v>2024</v>
      </c>
      <c r="B342" t="s">
        <v>42</v>
      </c>
      <c r="C342" t="s">
        <v>43</v>
      </c>
      <c r="D342">
        <v>20</v>
      </c>
      <c r="E342" t="s">
        <v>45</v>
      </c>
      <c r="F342" t="s">
        <v>12</v>
      </c>
      <c r="G342">
        <v>40.15</v>
      </c>
    </row>
    <row r="343" spans="1:7" hidden="1" x14ac:dyDescent="0.3">
      <c r="A343">
        <v>2024</v>
      </c>
      <c r="B343" t="s">
        <v>42</v>
      </c>
      <c r="C343" t="s">
        <v>43</v>
      </c>
      <c r="D343">
        <v>21</v>
      </c>
      <c r="E343" t="s">
        <v>25</v>
      </c>
      <c r="F343" t="s">
        <v>12</v>
      </c>
      <c r="G343">
        <v>4.5</v>
      </c>
    </row>
    <row r="344" spans="1:7" hidden="1" x14ac:dyDescent="0.3">
      <c r="A344">
        <v>2024</v>
      </c>
      <c r="B344" t="s">
        <v>42</v>
      </c>
      <c r="C344" t="s">
        <v>43</v>
      </c>
      <c r="D344">
        <v>22</v>
      </c>
      <c r="E344" t="s">
        <v>46</v>
      </c>
      <c r="F344" t="s">
        <v>12</v>
      </c>
      <c r="G344">
        <v>39</v>
      </c>
    </row>
    <row r="345" spans="1:7" hidden="1" x14ac:dyDescent="0.3">
      <c r="A345">
        <v>2024</v>
      </c>
      <c r="B345" t="s">
        <v>42</v>
      </c>
      <c r="C345" t="s">
        <v>43</v>
      </c>
      <c r="D345">
        <v>23</v>
      </c>
      <c r="E345" t="s">
        <v>47</v>
      </c>
      <c r="F345" t="s">
        <v>12</v>
      </c>
      <c r="G345">
        <v>40.5</v>
      </c>
    </row>
    <row r="346" spans="1:7" hidden="1" x14ac:dyDescent="0.3">
      <c r="A346">
        <v>2024</v>
      </c>
      <c r="B346" t="s">
        <v>42</v>
      </c>
      <c r="C346" t="s">
        <v>43</v>
      </c>
      <c r="D346">
        <v>25</v>
      </c>
      <c r="E346" t="s">
        <v>48</v>
      </c>
      <c r="F346" t="s">
        <v>12</v>
      </c>
      <c r="G346">
        <v>3</v>
      </c>
    </row>
    <row r="347" spans="1:7" hidden="1" x14ac:dyDescent="0.3">
      <c r="A347">
        <v>2024</v>
      </c>
      <c r="B347" t="s">
        <v>42</v>
      </c>
      <c r="C347" t="s">
        <v>43</v>
      </c>
      <c r="D347">
        <v>26</v>
      </c>
      <c r="E347" t="s">
        <v>26</v>
      </c>
      <c r="F347" t="s">
        <v>12</v>
      </c>
      <c r="G347">
        <v>73.5</v>
      </c>
    </row>
    <row r="348" spans="1:7" hidden="1" x14ac:dyDescent="0.3">
      <c r="A348">
        <v>2024</v>
      </c>
      <c r="B348" t="s">
        <v>42</v>
      </c>
      <c r="C348" t="s">
        <v>43</v>
      </c>
      <c r="D348">
        <v>27</v>
      </c>
      <c r="E348" t="s">
        <v>27</v>
      </c>
      <c r="F348" t="s">
        <v>12</v>
      </c>
      <c r="G348">
        <v>6</v>
      </c>
    </row>
    <row r="349" spans="1:7" hidden="1" x14ac:dyDescent="0.3">
      <c r="A349">
        <v>2024</v>
      </c>
      <c r="B349" t="s">
        <v>42</v>
      </c>
      <c r="C349" t="s">
        <v>43</v>
      </c>
      <c r="D349">
        <v>28</v>
      </c>
      <c r="E349" t="s">
        <v>28</v>
      </c>
      <c r="F349" t="s">
        <v>12</v>
      </c>
      <c r="G349">
        <v>112.5</v>
      </c>
    </row>
    <row r="350" spans="1:7" hidden="1" x14ac:dyDescent="0.3">
      <c r="A350">
        <v>2024</v>
      </c>
      <c r="B350" t="s">
        <v>42</v>
      </c>
      <c r="C350" t="s">
        <v>43</v>
      </c>
      <c r="D350">
        <v>31</v>
      </c>
      <c r="E350" t="s">
        <v>49</v>
      </c>
      <c r="F350" t="s">
        <v>12</v>
      </c>
      <c r="G350">
        <v>30</v>
      </c>
    </row>
    <row r="351" spans="1:7" hidden="1" x14ac:dyDescent="0.3">
      <c r="A351">
        <v>2024</v>
      </c>
      <c r="B351" t="s">
        <v>42</v>
      </c>
      <c r="C351" t="s">
        <v>43</v>
      </c>
      <c r="D351">
        <v>32</v>
      </c>
      <c r="E351" t="s">
        <v>40</v>
      </c>
      <c r="F351" t="s">
        <v>12</v>
      </c>
      <c r="G351">
        <v>18</v>
      </c>
    </row>
    <row r="352" spans="1:7" hidden="1" x14ac:dyDescent="0.3">
      <c r="A352">
        <v>2024</v>
      </c>
      <c r="B352" t="s">
        <v>42</v>
      </c>
      <c r="C352" t="s">
        <v>43</v>
      </c>
      <c r="D352">
        <v>39</v>
      </c>
      <c r="E352" t="s">
        <v>51</v>
      </c>
      <c r="F352" t="s">
        <v>12</v>
      </c>
      <c r="G352">
        <v>6.25</v>
      </c>
    </row>
    <row r="353" spans="1:7" hidden="1" x14ac:dyDescent="0.3">
      <c r="A353">
        <v>2024</v>
      </c>
      <c r="B353" t="s">
        <v>42</v>
      </c>
      <c r="C353" t="s">
        <v>43</v>
      </c>
      <c r="D353">
        <v>41</v>
      </c>
      <c r="E353" t="s">
        <v>52</v>
      </c>
      <c r="F353" t="s">
        <v>12</v>
      </c>
      <c r="G353">
        <v>7.5</v>
      </c>
    </row>
    <row r="354" spans="1:7" hidden="1" x14ac:dyDescent="0.3">
      <c r="A354">
        <v>2024</v>
      </c>
      <c r="B354" t="s">
        <v>42</v>
      </c>
      <c r="C354" t="s">
        <v>43</v>
      </c>
      <c r="D354">
        <v>42</v>
      </c>
      <c r="E354" t="s">
        <v>53</v>
      </c>
      <c r="F354" t="s">
        <v>12</v>
      </c>
      <c r="G354">
        <v>16.5</v>
      </c>
    </row>
    <row r="355" spans="1:7" hidden="1" x14ac:dyDescent="0.3">
      <c r="A355">
        <v>2024</v>
      </c>
      <c r="B355" t="s">
        <v>42</v>
      </c>
      <c r="C355" t="s">
        <v>43</v>
      </c>
      <c r="D355">
        <v>43</v>
      </c>
      <c r="E355" t="s">
        <v>54</v>
      </c>
      <c r="F355" t="s">
        <v>12</v>
      </c>
      <c r="G355">
        <v>12</v>
      </c>
    </row>
    <row r="356" spans="1:7" hidden="1" x14ac:dyDescent="0.3">
      <c r="A356">
        <v>2024</v>
      </c>
      <c r="B356" t="s">
        <v>42</v>
      </c>
      <c r="C356" t="s">
        <v>43</v>
      </c>
      <c r="D356">
        <v>98</v>
      </c>
      <c r="E356" t="s">
        <v>55</v>
      </c>
      <c r="F356" t="s">
        <v>12</v>
      </c>
      <c r="G356">
        <v>15.1</v>
      </c>
    </row>
    <row r="357" spans="1:7" hidden="1" x14ac:dyDescent="0.3">
      <c r="A357">
        <v>2024</v>
      </c>
      <c r="B357" t="s">
        <v>56</v>
      </c>
      <c r="C357" t="s">
        <v>57</v>
      </c>
      <c r="D357">
        <v>6</v>
      </c>
      <c r="E357" t="s">
        <v>58</v>
      </c>
      <c r="F357" t="s">
        <v>12</v>
      </c>
      <c r="G357">
        <v>34.5</v>
      </c>
    </row>
    <row r="358" spans="1:7" hidden="1" x14ac:dyDescent="0.3">
      <c r="A358">
        <v>2024</v>
      </c>
      <c r="B358" t="s">
        <v>56</v>
      </c>
      <c r="C358" t="s">
        <v>57</v>
      </c>
      <c r="D358">
        <v>7</v>
      </c>
      <c r="E358" t="s">
        <v>35</v>
      </c>
      <c r="F358" t="s">
        <v>12</v>
      </c>
      <c r="G358">
        <v>9</v>
      </c>
    </row>
    <row r="359" spans="1:7" hidden="1" x14ac:dyDescent="0.3">
      <c r="A359">
        <v>2024</v>
      </c>
      <c r="B359" t="s">
        <v>56</v>
      </c>
      <c r="C359" t="s">
        <v>57</v>
      </c>
      <c r="D359">
        <v>9</v>
      </c>
      <c r="E359" t="s">
        <v>36</v>
      </c>
      <c r="F359" t="s">
        <v>12</v>
      </c>
      <c r="G359">
        <v>12</v>
      </c>
    </row>
    <row r="360" spans="1:7" hidden="1" x14ac:dyDescent="0.3">
      <c r="A360">
        <v>2024</v>
      </c>
      <c r="B360" t="s">
        <v>56</v>
      </c>
      <c r="C360" t="s">
        <v>57</v>
      </c>
      <c r="D360">
        <v>10</v>
      </c>
      <c r="E360" t="s">
        <v>20</v>
      </c>
      <c r="F360" t="s">
        <v>12</v>
      </c>
      <c r="G360">
        <v>16.5</v>
      </c>
    </row>
    <row r="361" spans="1:7" hidden="1" x14ac:dyDescent="0.3">
      <c r="A361">
        <v>2024</v>
      </c>
      <c r="B361" t="s">
        <v>56</v>
      </c>
      <c r="C361" t="s">
        <v>57</v>
      </c>
      <c r="D361">
        <v>11</v>
      </c>
      <c r="E361" t="s">
        <v>37</v>
      </c>
      <c r="F361" t="s">
        <v>12</v>
      </c>
      <c r="G361">
        <v>93</v>
      </c>
    </row>
    <row r="362" spans="1:7" hidden="1" x14ac:dyDescent="0.3">
      <c r="A362">
        <v>2024</v>
      </c>
      <c r="B362" t="s">
        <v>56</v>
      </c>
      <c r="C362" t="s">
        <v>57</v>
      </c>
      <c r="D362">
        <v>12</v>
      </c>
      <c r="E362" t="s">
        <v>21</v>
      </c>
      <c r="F362" t="s">
        <v>12</v>
      </c>
      <c r="G362">
        <v>39</v>
      </c>
    </row>
    <row r="363" spans="1:7" hidden="1" x14ac:dyDescent="0.3">
      <c r="A363">
        <v>2024</v>
      </c>
      <c r="B363" t="s">
        <v>56</v>
      </c>
      <c r="C363" t="s">
        <v>57</v>
      </c>
      <c r="D363">
        <v>13</v>
      </c>
      <c r="E363" t="s">
        <v>22</v>
      </c>
      <c r="F363" t="s">
        <v>12</v>
      </c>
      <c r="G363">
        <v>4.5</v>
      </c>
    </row>
    <row r="364" spans="1:7" hidden="1" x14ac:dyDescent="0.3">
      <c r="A364">
        <v>2024</v>
      </c>
      <c r="B364" t="s">
        <v>56</v>
      </c>
      <c r="C364" t="s">
        <v>57</v>
      </c>
      <c r="D364">
        <v>15</v>
      </c>
      <c r="E364" t="s">
        <v>23</v>
      </c>
      <c r="F364" t="s">
        <v>12</v>
      </c>
      <c r="G364">
        <v>9</v>
      </c>
    </row>
    <row r="365" spans="1:7" hidden="1" x14ac:dyDescent="0.3">
      <c r="A365">
        <v>2024</v>
      </c>
      <c r="B365" t="s">
        <v>56</v>
      </c>
      <c r="C365" t="s">
        <v>57</v>
      </c>
      <c r="D365">
        <v>16</v>
      </c>
      <c r="E365" t="s">
        <v>38</v>
      </c>
      <c r="F365" t="s">
        <v>12</v>
      </c>
      <c r="G365">
        <v>18</v>
      </c>
    </row>
    <row r="366" spans="1:7" hidden="1" x14ac:dyDescent="0.3">
      <c r="A366">
        <v>2024</v>
      </c>
      <c r="B366" t="s">
        <v>56</v>
      </c>
      <c r="C366" t="s">
        <v>57</v>
      </c>
      <c r="D366">
        <v>17</v>
      </c>
      <c r="E366" t="s">
        <v>44</v>
      </c>
      <c r="F366" t="s">
        <v>12</v>
      </c>
      <c r="G366">
        <v>51</v>
      </c>
    </row>
    <row r="367" spans="1:7" hidden="1" x14ac:dyDescent="0.3">
      <c r="A367">
        <v>2024</v>
      </c>
      <c r="B367" t="s">
        <v>56</v>
      </c>
      <c r="C367" t="s">
        <v>57</v>
      </c>
      <c r="D367">
        <v>19</v>
      </c>
      <c r="E367" t="s">
        <v>39</v>
      </c>
      <c r="F367" t="s">
        <v>12</v>
      </c>
      <c r="G367">
        <v>43.4</v>
      </c>
    </row>
    <row r="368" spans="1:7" hidden="1" x14ac:dyDescent="0.3">
      <c r="A368">
        <v>2024</v>
      </c>
      <c r="B368" t="s">
        <v>56</v>
      </c>
      <c r="C368" t="s">
        <v>57</v>
      </c>
      <c r="D368">
        <v>20</v>
      </c>
      <c r="E368" t="s">
        <v>45</v>
      </c>
      <c r="F368" t="s">
        <v>12</v>
      </c>
      <c r="G368">
        <v>42</v>
      </c>
    </row>
    <row r="369" spans="1:7" hidden="1" x14ac:dyDescent="0.3">
      <c r="A369">
        <v>2024</v>
      </c>
      <c r="B369" t="s">
        <v>56</v>
      </c>
      <c r="C369" t="s">
        <v>57</v>
      </c>
      <c r="D369">
        <v>21</v>
      </c>
      <c r="E369" t="s">
        <v>25</v>
      </c>
      <c r="F369" t="s">
        <v>12</v>
      </c>
      <c r="G369">
        <v>7.5</v>
      </c>
    </row>
    <row r="370" spans="1:7" hidden="1" x14ac:dyDescent="0.3">
      <c r="A370">
        <v>2024</v>
      </c>
      <c r="B370" t="s">
        <v>56</v>
      </c>
      <c r="C370" t="s">
        <v>57</v>
      </c>
      <c r="D370">
        <v>22</v>
      </c>
      <c r="E370" t="s">
        <v>46</v>
      </c>
      <c r="F370" t="s">
        <v>12</v>
      </c>
      <c r="G370">
        <v>119.5</v>
      </c>
    </row>
    <row r="371" spans="1:7" hidden="1" x14ac:dyDescent="0.3">
      <c r="A371">
        <v>2024</v>
      </c>
      <c r="B371" t="s">
        <v>56</v>
      </c>
      <c r="C371" t="s">
        <v>57</v>
      </c>
      <c r="D371">
        <v>23</v>
      </c>
      <c r="E371" t="s">
        <v>47</v>
      </c>
      <c r="F371" t="s">
        <v>12</v>
      </c>
      <c r="G371">
        <v>13.5</v>
      </c>
    </row>
    <row r="372" spans="1:7" hidden="1" x14ac:dyDescent="0.3">
      <c r="A372">
        <v>2024</v>
      </c>
      <c r="B372" t="s">
        <v>56</v>
      </c>
      <c r="C372" t="s">
        <v>57</v>
      </c>
      <c r="D372">
        <v>25</v>
      </c>
      <c r="E372" t="s">
        <v>48</v>
      </c>
      <c r="F372" t="s">
        <v>12</v>
      </c>
      <c r="G372">
        <v>198</v>
      </c>
    </row>
    <row r="373" spans="1:7" hidden="1" x14ac:dyDescent="0.3">
      <c r="A373">
        <v>2024</v>
      </c>
      <c r="B373" t="s">
        <v>56</v>
      </c>
      <c r="C373" t="s">
        <v>57</v>
      </c>
      <c r="D373">
        <v>26</v>
      </c>
      <c r="E373" t="s">
        <v>26</v>
      </c>
      <c r="F373" t="s">
        <v>12</v>
      </c>
      <c r="G373">
        <v>73.5</v>
      </c>
    </row>
    <row r="374" spans="1:7" hidden="1" x14ac:dyDescent="0.3">
      <c r="A374">
        <v>2024</v>
      </c>
      <c r="B374" t="s">
        <v>56</v>
      </c>
      <c r="C374" t="s">
        <v>57</v>
      </c>
      <c r="D374">
        <v>27</v>
      </c>
      <c r="E374" t="s">
        <v>27</v>
      </c>
      <c r="F374" t="s">
        <v>12</v>
      </c>
      <c r="G374">
        <v>17</v>
      </c>
    </row>
    <row r="375" spans="1:7" hidden="1" x14ac:dyDescent="0.3">
      <c r="A375">
        <v>2024</v>
      </c>
      <c r="B375" t="s">
        <v>56</v>
      </c>
      <c r="C375" t="s">
        <v>57</v>
      </c>
      <c r="D375">
        <v>28</v>
      </c>
      <c r="E375" t="s">
        <v>28</v>
      </c>
      <c r="F375" t="s">
        <v>12</v>
      </c>
      <c r="G375">
        <v>16.5</v>
      </c>
    </row>
    <row r="376" spans="1:7" hidden="1" x14ac:dyDescent="0.3">
      <c r="A376">
        <v>2024</v>
      </c>
      <c r="B376" t="s">
        <v>56</v>
      </c>
      <c r="C376" t="s">
        <v>57</v>
      </c>
      <c r="D376">
        <v>31</v>
      </c>
      <c r="E376" t="s">
        <v>49</v>
      </c>
      <c r="F376" t="s">
        <v>12</v>
      </c>
      <c r="G376">
        <v>18</v>
      </c>
    </row>
    <row r="377" spans="1:7" hidden="1" x14ac:dyDescent="0.3">
      <c r="A377">
        <v>2024</v>
      </c>
      <c r="B377" t="s">
        <v>56</v>
      </c>
      <c r="C377" t="s">
        <v>57</v>
      </c>
      <c r="D377">
        <v>32</v>
      </c>
      <c r="E377" t="s">
        <v>40</v>
      </c>
      <c r="F377" t="s">
        <v>12</v>
      </c>
      <c r="G377">
        <v>18</v>
      </c>
    </row>
    <row r="378" spans="1:7" hidden="1" x14ac:dyDescent="0.3">
      <c r="A378">
        <v>2024</v>
      </c>
      <c r="B378" t="s">
        <v>56</v>
      </c>
      <c r="C378" t="s">
        <v>57</v>
      </c>
      <c r="D378">
        <v>39</v>
      </c>
      <c r="E378" t="s">
        <v>51</v>
      </c>
      <c r="F378" t="s">
        <v>12</v>
      </c>
      <c r="G378">
        <v>52.5</v>
      </c>
    </row>
    <row r="379" spans="1:7" hidden="1" x14ac:dyDescent="0.3">
      <c r="A379">
        <v>2024</v>
      </c>
      <c r="B379" t="s">
        <v>56</v>
      </c>
      <c r="C379" t="s">
        <v>57</v>
      </c>
      <c r="D379">
        <v>40</v>
      </c>
      <c r="E379" t="s">
        <v>41</v>
      </c>
      <c r="F379" t="s">
        <v>12</v>
      </c>
      <c r="G379">
        <v>28.5</v>
      </c>
    </row>
    <row r="380" spans="1:7" hidden="1" x14ac:dyDescent="0.3">
      <c r="A380">
        <v>2024</v>
      </c>
      <c r="B380" t="s">
        <v>56</v>
      </c>
      <c r="C380" t="s">
        <v>57</v>
      </c>
      <c r="D380">
        <v>42</v>
      </c>
      <c r="E380" t="s">
        <v>53</v>
      </c>
      <c r="F380" t="s">
        <v>12</v>
      </c>
      <c r="G380">
        <v>79.5</v>
      </c>
    </row>
    <row r="381" spans="1:7" hidden="1" x14ac:dyDescent="0.3">
      <c r="A381">
        <v>2024</v>
      </c>
      <c r="B381" t="s">
        <v>56</v>
      </c>
      <c r="C381" t="s">
        <v>57</v>
      </c>
      <c r="D381">
        <v>43</v>
      </c>
      <c r="E381" t="s">
        <v>54</v>
      </c>
      <c r="F381" t="s">
        <v>12</v>
      </c>
      <c r="G381">
        <v>6</v>
      </c>
    </row>
    <row r="382" spans="1:7" hidden="1" x14ac:dyDescent="0.3">
      <c r="A382">
        <v>2024</v>
      </c>
      <c r="B382" t="s">
        <v>56</v>
      </c>
      <c r="C382" t="s">
        <v>57</v>
      </c>
      <c r="D382">
        <v>96</v>
      </c>
      <c r="E382" t="s">
        <v>31</v>
      </c>
      <c r="F382" t="s">
        <v>12</v>
      </c>
      <c r="G382">
        <v>1.6</v>
      </c>
    </row>
    <row r="383" spans="1:7" hidden="1" x14ac:dyDescent="0.3">
      <c r="A383">
        <v>2024</v>
      </c>
      <c r="B383" t="s">
        <v>60</v>
      </c>
      <c r="C383" t="s">
        <v>61</v>
      </c>
      <c r="D383">
        <v>11</v>
      </c>
      <c r="E383" t="s">
        <v>37</v>
      </c>
      <c r="F383" t="s">
        <v>12</v>
      </c>
      <c r="G383">
        <v>6</v>
      </c>
    </row>
    <row r="384" spans="1:7" hidden="1" x14ac:dyDescent="0.3">
      <c r="A384">
        <v>2024</v>
      </c>
      <c r="B384" t="s">
        <v>60</v>
      </c>
      <c r="C384" t="s">
        <v>61</v>
      </c>
      <c r="D384">
        <v>12</v>
      </c>
      <c r="E384" t="s">
        <v>21</v>
      </c>
      <c r="F384" t="s">
        <v>12</v>
      </c>
      <c r="G384">
        <v>6</v>
      </c>
    </row>
    <row r="385" spans="1:7" hidden="1" x14ac:dyDescent="0.3">
      <c r="A385">
        <v>2024</v>
      </c>
      <c r="B385" t="s">
        <v>60</v>
      </c>
      <c r="C385" t="s">
        <v>61</v>
      </c>
      <c r="D385">
        <v>15</v>
      </c>
      <c r="E385" t="s">
        <v>23</v>
      </c>
      <c r="F385" t="s">
        <v>12</v>
      </c>
      <c r="G385">
        <v>15</v>
      </c>
    </row>
    <row r="386" spans="1:7" hidden="1" x14ac:dyDescent="0.3">
      <c r="A386">
        <v>2024</v>
      </c>
      <c r="B386" t="s">
        <v>60</v>
      </c>
      <c r="C386" t="s">
        <v>61</v>
      </c>
      <c r="D386">
        <v>18</v>
      </c>
      <c r="E386" t="s">
        <v>24</v>
      </c>
      <c r="F386" t="s">
        <v>12</v>
      </c>
      <c r="G386">
        <v>2.25</v>
      </c>
    </row>
    <row r="387" spans="1:7" hidden="1" x14ac:dyDescent="0.3">
      <c r="A387">
        <v>2024</v>
      </c>
      <c r="B387" t="s">
        <v>60</v>
      </c>
      <c r="C387" t="s">
        <v>61</v>
      </c>
      <c r="D387">
        <v>21</v>
      </c>
      <c r="E387" t="s">
        <v>25</v>
      </c>
      <c r="F387" t="s">
        <v>12</v>
      </c>
      <c r="G387">
        <v>2.25</v>
      </c>
    </row>
    <row r="388" spans="1:7" hidden="1" x14ac:dyDescent="0.3">
      <c r="A388">
        <v>2024</v>
      </c>
      <c r="B388" t="s">
        <v>60</v>
      </c>
      <c r="C388" t="s">
        <v>61</v>
      </c>
      <c r="D388">
        <v>26</v>
      </c>
      <c r="E388" t="s">
        <v>26</v>
      </c>
      <c r="F388" t="s">
        <v>12</v>
      </c>
      <c r="G388">
        <v>18</v>
      </c>
    </row>
    <row r="389" spans="1:7" hidden="1" x14ac:dyDescent="0.3">
      <c r="A389">
        <v>2024</v>
      </c>
      <c r="B389" t="s">
        <v>60</v>
      </c>
      <c r="C389" t="s">
        <v>61</v>
      </c>
      <c r="D389">
        <v>32</v>
      </c>
      <c r="E389" t="s">
        <v>40</v>
      </c>
      <c r="F389" t="s">
        <v>12</v>
      </c>
      <c r="G389">
        <v>6</v>
      </c>
    </row>
    <row r="390" spans="1:7" hidden="1" x14ac:dyDescent="0.3">
      <c r="A390">
        <v>2024</v>
      </c>
      <c r="B390" t="s">
        <v>60</v>
      </c>
      <c r="C390" t="s">
        <v>61</v>
      </c>
      <c r="D390">
        <v>34</v>
      </c>
      <c r="E390" t="s">
        <v>29</v>
      </c>
      <c r="F390" t="s">
        <v>12</v>
      </c>
      <c r="G390">
        <v>4.5</v>
      </c>
    </row>
    <row r="391" spans="1:7" hidden="1" x14ac:dyDescent="0.3">
      <c r="A391">
        <v>2024</v>
      </c>
      <c r="B391" t="s">
        <v>64</v>
      </c>
      <c r="C391" t="s">
        <v>65</v>
      </c>
      <c r="D391">
        <v>6</v>
      </c>
      <c r="E391" t="s">
        <v>58</v>
      </c>
      <c r="F391" t="s">
        <v>12</v>
      </c>
      <c r="G391">
        <v>84</v>
      </c>
    </row>
    <row r="392" spans="1:7" hidden="1" x14ac:dyDescent="0.3">
      <c r="A392">
        <v>2024</v>
      </c>
      <c r="B392" t="s">
        <v>64</v>
      </c>
      <c r="C392" t="s">
        <v>65</v>
      </c>
      <c r="D392">
        <v>8</v>
      </c>
      <c r="E392" t="s">
        <v>66</v>
      </c>
      <c r="F392" t="s">
        <v>12</v>
      </c>
      <c r="G392">
        <v>73</v>
      </c>
    </row>
    <row r="393" spans="1:7" hidden="1" x14ac:dyDescent="0.3">
      <c r="A393">
        <v>2024</v>
      </c>
      <c r="B393" t="s">
        <v>64</v>
      </c>
      <c r="C393" t="s">
        <v>65</v>
      </c>
      <c r="D393">
        <v>17</v>
      </c>
      <c r="E393" t="s">
        <v>44</v>
      </c>
      <c r="F393" t="s">
        <v>12</v>
      </c>
      <c r="G393">
        <v>9</v>
      </c>
    </row>
    <row r="394" spans="1:7" hidden="1" x14ac:dyDescent="0.3">
      <c r="A394">
        <v>2024</v>
      </c>
      <c r="B394" t="s">
        <v>64</v>
      </c>
      <c r="C394" t="s">
        <v>65</v>
      </c>
      <c r="D394">
        <v>28</v>
      </c>
      <c r="E394" t="s">
        <v>28</v>
      </c>
      <c r="F394" t="s">
        <v>12</v>
      </c>
      <c r="G394">
        <v>6</v>
      </c>
    </row>
    <row r="395" spans="1:7" hidden="1" x14ac:dyDescent="0.3">
      <c r="A395">
        <v>2024</v>
      </c>
      <c r="B395" t="s">
        <v>64</v>
      </c>
      <c r="C395" t="s">
        <v>65</v>
      </c>
      <c r="D395">
        <v>29</v>
      </c>
      <c r="E395" t="s">
        <v>67</v>
      </c>
      <c r="F395" t="s">
        <v>12</v>
      </c>
      <c r="G395">
        <v>93</v>
      </c>
    </row>
    <row r="396" spans="1:7" hidden="1" x14ac:dyDescent="0.3">
      <c r="A396">
        <v>2024</v>
      </c>
      <c r="B396" t="s">
        <v>64</v>
      </c>
      <c r="C396" t="s">
        <v>65</v>
      </c>
      <c r="D396">
        <v>32</v>
      </c>
      <c r="E396" t="s">
        <v>40</v>
      </c>
      <c r="F396" t="s">
        <v>12</v>
      </c>
      <c r="G396">
        <v>12</v>
      </c>
    </row>
    <row r="397" spans="1:7" hidden="1" x14ac:dyDescent="0.3">
      <c r="A397">
        <v>2024</v>
      </c>
      <c r="B397" t="s">
        <v>64</v>
      </c>
      <c r="C397" t="s">
        <v>65</v>
      </c>
      <c r="D397">
        <v>35</v>
      </c>
      <c r="E397" t="s">
        <v>59</v>
      </c>
      <c r="F397" t="s">
        <v>12</v>
      </c>
      <c r="G397">
        <v>58</v>
      </c>
    </row>
    <row r="398" spans="1:7" hidden="1" x14ac:dyDescent="0.3">
      <c r="A398">
        <v>2024</v>
      </c>
      <c r="B398" t="s">
        <v>64</v>
      </c>
      <c r="C398" t="s">
        <v>65</v>
      </c>
      <c r="D398">
        <v>37</v>
      </c>
      <c r="E398" t="s">
        <v>68</v>
      </c>
      <c r="F398" t="s">
        <v>12</v>
      </c>
      <c r="G398">
        <v>25</v>
      </c>
    </row>
    <row r="399" spans="1:7" hidden="1" x14ac:dyDescent="0.3">
      <c r="A399">
        <v>2024</v>
      </c>
      <c r="B399" t="s">
        <v>69</v>
      </c>
      <c r="C399" t="s">
        <v>70</v>
      </c>
      <c r="D399">
        <v>7</v>
      </c>
      <c r="E399" t="s">
        <v>35</v>
      </c>
      <c r="F399" t="s">
        <v>12</v>
      </c>
      <c r="G399">
        <v>163.5</v>
      </c>
    </row>
    <row r="400" spans="1:7" hidden="1" x14ac:dyDescent="0.3">
      <c r="A400">
        <v>2024</v>
      </c>
      <c r="B400" t="s">
        <v>69</v>
      </c>
      <c r="C400" t="s">
        <v>70</v>
      </c>
      <c r="D400">
        <v>9</v>
      </c>
      <c r="E400" t="s">
        <v>36</v>
      </c>
      <c r="F400" t="s">
        <v>12</v>
      </c>
      <c r="G400">
        <v>33</v>
      </c>
    </row>
    <row r="401" spans="1:7" hidden="1" x14ac:dyDescent="0.3">
      <c r="A401">
        <v>2024</v>
      </c>
      <c r="B401" t="s">
        <v>69</v>
      </c>
      <c r="C401" t="s">
        <v>70</v>
      </c>
      <c r="D401">
        <v>13</v>
      </c>
      <c r="E401" t="s">
        <v>22</v>
      </c>
      <c r="F401" t="s">
        <v>12</v>
      </c>
      <c r="G401">
        <v>4.5</v>
      </c>
    </row>
    <row r="402" spans="1:7" hidden="1" x14ac:dyDescent="0.3">
      <c r="A402">
        <v>2024</v>
      </c>
      <c r="B402" t="s">
        <v>69</v>
      </c>
      <c r="C402" t="s">
        <v>70</v>
      </c>
      <c r="D402">
        <v>26</v>
      </c>
      <c r="E402" t="s">
        <v>26</v>
      </c>
      <c r="F402" t="s">
        <v>12</v>
      </c>
      <c r="G402">
        <v>12</v>
      </c>
    </row>
    <row r="403" spans="1:7" hidden="1" x14ac:dyDescent="0.3">
      <c r="A403">
        <v>2024</v>
      </c>
      <c r="B403" t="s">
        <v>69</v>
      </c>
      <c r="C403" t="s">
        <v>70</v>
      </c>
      <c r="D403">
        <v>28</v>
      </c>
      <c r="E403" t="s">
        <v>28</v>
      </c>
      <c r="F403" t="s">
        <v>12</v>
      </c>
      <c r="G403">
        <v>48</v>
      </c>
    </row>
    <row r="404" spans="1:7" hidden="1" x14ac:dyDescent="0.3">
      <c r="A404">
        <v>2024</v>
      </c>
      <c r="B404" t="s">
        <v>69</v>
      </c>
      <c r="C404" t="s">
        <v>70</v>
      </c>
      <c r="D404">
        <v>32</v>
      </c>
      <c r="E404" t="s">
        <v>40</v>
      </c>
      <c r="F404" t="s">
        <v>12</v>
      </c>
      <c r="G404">
        <v>6</v>
      </c>
    </row>
    <row r="405" spans="1:7" hidden="1" x14ac:dyDescent="0.3">
      <c r="A405">
        <v>2024</v>
      </c>
      <c r="B405" t="s">
        <v>69</v>
      </c>
      <c r="C405" t="s">
        <v>70</v>
      </c>
      <c r="D405">
        <v>34</v>
      </c>
      <c r="E405" t="s">
        <v>29</v>
      </c>
      <c r="F405" t="s">
        <v>12</v>
      </c>
      <c r="G405">
        <v>36</v>
      </c>
    </row>
    <row r="406" spans="1:7" x14ac:dyDescent="0.3">
      <c r="A406">
        <v>2024</v>
      </c>
      <c r="B406" t="s">
        <v>71</v>
      </c>
      <c r="C406" t="s">
        <v>72</v>
      </c>
      <c r="D406">
        <v>9</v>
      </c>
      <c r="E406" t="s">
        <v>36</v>
      </c>
      <c r="F406" t="s">
        <v>12</v>
      </c>
      <c r="G406">
        <v>80.66</v>
      </c>
    </row>
    <row r="407" spans="1:7" x14ac:dyDescent="0.3">
      <c r="A407">
        <v>2024</v>
      </c>
      <c r="B407" t="s">
        <v>71</v>
      </c>
      <c r="C407" t="s">
        <v>72</v>
      </c>
      <c r="D407">
        <v>12</v>
      </c>
      <c r="E407" t="s">
        <v>21</v>
      </c>
      <c r="F407" t="s">
        <v>12</v>
      </c>
      <c r="G407">
        <v>12</v>
      </c>
    </row>
    <row r="408" spans="1:7" x14ac:dyDescent="0.3">
      <c r="A408">
        <v>2024</v>
      </c>
      <c r="B408" t="s">
        <v>71</v>
      </c>
      <c r="C408" t="s">
        <v>72</v>
      </c>
      <c r="D408">
        <v>17</v>
      </c>
      <c r="E408" t="s">
        <v>44</v>
      </c>
      <c r="F408" t="s">
        <v>12</v>
      </c>
      <c r="G408">
        <v>164.57</v>
      </c>
    </row>
    <row r="409" spans="1:7" x14ac:dyDescent="0.3">
      <c r="A409">
        <v>2024</v>
      </c>
      <c r="B409" t="s">
        <v>71</v>
      </c>
      <c r="C409" t="s">
        <v>72</v>
      </c>
      <c r="D409">
        <v>20</v>
      </c>
      <c r="E409" t="s">
        <v>45</v>
      </c>
      <c r="F409" t="s">
        <v>12</v>
      </c>
      <c r="G409">
        <v>2.25</v>
      </c>
    </row>
    <row r="410" spans="1:7" x14ac:dyDescent="0.3">
      <c r="A410">
        <v>2024</v>
      </c>
      <c r="B410" t="s">
        <v>71</v>
      </c>
      <c r="C410" t="s">
        <v>72</v>
      </c>
      <c r="D410">
        <v>26</v>
      </c>
      <c r="E410" t="s">
        <v>26</v>
      </c>
      <c r="F410" t="s">
        <v>12</v>
      </c>
      <c r="G410">
        <v>96</v>
      </c>
    </row>
    <row r="411" spans="1:7" x14ac:dyDescent="0.3">
      <c r="A411">
        <v>2024</v>
      </c>
      <c r="B411" t="s">
        <v>71</v>
      </c>
      <c r="C411" t="s">
        <v>72</v>
      </c>
      <c r="D411">
        <v>28</v>
      </c>
      <c r="E411" t="s">
        <v>28</v>
      </c>
      <c r="F411" t="s">
        <v>12</v>
      </c>
      <c r="G411">
        <v>48.32</v>
      </c>
    </row>
    <row r="412" spans="1:7" x14ac:dyDescent="0.3">
      <c r="A412">
        <v>2024</v>
      </c>
      <c r="B412" t="s">
        <v>71</v>
      </c>
      <c r="C412" t="s">
        <v>72</v>
      </c>
      <c r="D412">
        <v>32</v>
      </c>
      <c r="E412" t="s">
        <v>40</v>
      </c>
      <c r="F412" t="s">
        <v>12</v>
      </c>
      <c r="G412">
        <v>331.2</v>
      </c>
    </row>
    <row r="413" spans="1:7" x14ac:dyDescent="0.3">
      <c r="A413">
        <v>2024</v>
      </c>
      <c r="B413" t="s">
        <v>71</v>
      </c>
      <c r="C413" t="s">
        <v>72</v>
      </c>
      <c r="D413">
        <v>42</v>
      </c>
      <c r="E413" t="s">
        <v>53</v>
      </c>
      <c r="F413" t="s">
        <v>12</v>
      </c>
      <c r="G413">
        <v>7.5</v>
      </c>
    </row>
    <row r="414" spans="1:7" hidden="1" x14ac:dyDescent="0.3">
      <c r="A414">
        <v>2024</v>
      </c>
      <c r="B414" t="s">
        <v>73</v>
      </c>
      <c r="C414" t="s">
        <v>74</v>
      </c>
      <c r="D414">
        <v>2</v>
      </c>
      <c r="E414" t="s">
        <v>34</v>
      </c>
      <c r="F414" t="s">
        <v>12</v>
      </c>
      <c r="G414">
        <v>291.75</v>
      </c>
    </row>
    <row r="415" spans="1:7" hidden="1" x14ac:dyDescent="0.3">
      <c r="A415">
        <v>2024</v>
      </c>
      <c r="B415" t="s">
        <v>73</v>
      </c>
      <c r="C415" t="s">
        <v>74</v>
      </c>
      <c r="D415">
        <v>3</v>
      </c>
      <c r="E415" t="s">
        <v>75</v>
      </c>
      <c r="F415" t="s">
        <v>12</v>
      </c>
      <c r="G415">
        <v>28.3</v>
      </c>
    </row>
    <row r="416" spans="1:7" hidden="1" x14ac:dyDescent="0.3">
      <c r="A416">
        <v>2024</v>
      </c>
      <c r="B416" t="s">
        <v>73</v>
      </c>
      <c r="C416" t="s">
        <v>74</v>
      </c>
      <c r="D416">
        <v>7</v>
      </c>
      <c r="E416" t="s">
        <v>35</v>
      </c>
      <c r="F416" t="s">
        <v>12</v>
      </c>
      <c r="G416">
        <v>49</v>
      </c>
    </row>
    <row r="417" spans="1:7" hidden="1" x14ac:dyDescent="0.3">
      <c r="A417">
        <v>2024</v>
      </c>
      <c r="B417" t="s">
        <v>73</v>
      </c>
      <c r="C417" t="s">
        <v>74</v>
      </c>
      <c r="D417">
        <v>9</v>
      </c>
      <c r="E417" t="s">
        <v>36</v>
      </c>
      <c r="F417" t="s">
        <v>12</v>
      </c>
      <c r="G417">
        <v>6</v>
      </c>
    </row>
    <row r="418" spans="1:7" hidden="1" x14ac:dyDescent="0.3">
      <c r="A418">
        <v>2024</v>
      </c>
      <c r="B418" t="s">
        <v>73</v>
      </c>
      <c r="C418" t="s">
        <v>74</v>
      </c>
      <c r="D418">
        <v>11</v>
      </c>
      <c r="E418" t="s">
        <v>37</v>
      </c>
      <c r="F418" t="s">
        <v>12</v>
      </c>
      <c r="G418">
        <v>12</v>
      </c>
    </row>
    <row r="419" spans="1:7" hidden="1" x14ac:dyDescent="0.3">
      <c r="A419">
        <v>2024</v>
      </c>
      <c r="B419" t="s">
        <v>73</v>
      </c>
      <c r="C419" t="s">
        <v>74</v>
      </c>
      <c r="D419">
        <v>12</v>
      </c>
      <c r="E419" t="s">
        <v>21</v>
      </c>
      <c r="F419" t="s">
        <v>12</v>
      </c>
      <c r="G419">
        <v>41.4</v>
      </c>
    </row>
    <row r="420" spans="1:7" hidden="1" x14ac:dyDescent="0.3">
      <c r="A420">
        <v>2024</v>
      </c>
      <c r="B420" t="s">
        <v>73</v>
      </c>
      <c r="C420" t="s">
        <v>74</v>
      </c>
      <c r="D420">
        <v>14</v>
      </c>
      <c r="E420" t="s">
        <v>76</v>
      </c>
      <c r="F420" t="s">
        <v>12</v>
      </c>
      <c r="G420">
        <v>46</v>
      </c>
    </row>
    <row r="421" spans="1:7" hidden="1" x14ac:dyDescent="0.3">
      <c r="A421">
        <v>2024</v>
      </c>
      <c r="B421" t="s">
        <v>73</v>
      </c>
      <c r="C421" t="s">
        <v>74</v>
      </c>
      <c r="D421">
        <v>21</v>
      </c>
      <c r="E421" t="s">
        <v>25</v>
      </c>
      <c r="F421" t="s">
        <v>12</v>
      </c>
      <c r="G421">
        <v>2.5</v>
      </c>
    </row>
    <row r="422" spans="1:7" hidden="1" x14ac:dyDescent="0.3">
      <c r="A422">
        <v>2024</v>
      </c>
      <c r="B422" t="s">
        <v>73</v>
      </c>
      <c r="C422" t="s">
        <v>74</v>
      </c>
      <c r="D422">
        <v>26</v>
      </c>
      <c r="E422" t="s">
        <v>26</v>
      </c>
      <c r="F422" t="s">
        <v>12</v>
      </c>
      <c r="G422">
        <v>37.5</v>
      </c>
    </row>
    <row r="423" spans="1:7" hidden="1" x14ac:dyDescent="0.3">
      <c r="A423">
        <v>2024</v>
      </c>
      <c r="B423" t="s">
        <v>73</v>
      </c>
      <c r="C423" t="s">
        <v>74</v>
      </c>
      <c r="D423">
        <v>30</v>
      </c>
      <c r="E423" t="s">
        <v>77</v>
      </c>
      <c r="F423" t="s">
        <v>12</v>
      </c>
      <c r="G423">
        <v>49.01</v>
      </c>
    </row>
    <row r="424" spans="1:7" hidden="1" x14ac:dyDescent="0.3">
      <c r="A424">
        <v>2024</v>
      </c>
      <c r="B424" t="s">
        <v>73</v>
      </c>
      <c r="C424" t="s">
        <v>74</v>
      </c>
      <c r="D424">
        <v>31</v>
      </c>
      <c r="E424" t="s">
        <v>49</v>
      </c>
      <c r="F424" t="s">
        <v>12</v>
      </c>
      <c r="G424">
        <v>67.040000000000006</v>
      </c>
    </row>
    <row r="425" spans="1:7" hidden="1" x14ac:dyDescent="0.3">
      <c r="A425">
        <v>2024</v>
      </c>
      <c r="B425" t="s">
        <v>73</v>
      </c>
      <c r="C425" t="s">
        <v>74</v>
      </c>
      <c r="D425">
        <v>33</v>
      </c>
      <c r="E425" t="s">
        <v>50</v>
      </c>
      <c r="F425" t="s">
        <v>12</v>
      </c>
      <c r="G425">
        <v>75.5</v>
      </c>
    </row>
    <row r="426" spans="1:7" hidden="1" x14ac:dyDescent="0.3">
      <c r="A426">
        <v>2024</v>
      </c>
      <c r="B426" t="s">
        <v>73</v>
      </c>
      <c r="C426" t="s">
        <v>74</v>
      </c>
      <c r="D426">
        <v>34</v>
      </c>
      <c r="E426" t="s">
        <v>29</v>
      </c>
      <c r="F426" t="s">
        <v>12</v>
      </c>
      <c r="G426">
        <v>3</v>
      </c>
    </row>
    <row r="427" spans="1:7" hidden="1" x14ac:dyDescent="0.3">
      <c r="A427">
        <v>2024</v>
      </c>
      <c r="B427" t="s">
        <v>73</v>
      </c>
      <c r="C427" t="s">
        <v>74</v>
      </c>
      <c r="D427">
        <v>42</v>
      </c>
      <c r="E427" t="s">
        <v>53</v>
      </c>
      <c r="F427" t="s">
        <v>12</v>
      </c>
      <c r="G427">
        <v>1.75</v>
      </c>
    </row>
    <row r="428" spans="1:7" hidden="1" x14ac:dyDescent="0.3">
      <c r="A428">
        <v>2024</v>
      </c>
      <c r="B428" t="s">
        <v>73</v>
      </c>
      <c r="C428" t="s">
        <v>74</v>
      </c>
      <c r="D428">
        <v>44</v>
      </c>
      <c r="E428" t="s">
        <v>78</v>
      </c>
      <c r="F428" t="s">
        <v>12</v>
      </c>
      <c r="G428">
        <v>23</v>
      </c>
    </row>
    <row r="429" spans="1:7" hidden="1" x14ac:dyDescent="0.3">
      <c r="A429">
        <v>2024</v>
      </c>
      <c r="B429" t="s">
        <v>73</v>
      </c>
      <c r="C429" t="s">
        <v>74</v>
      </c>
      <c r="D429">
        <v>96</v>
      </c>
      <c r="E429" t="s">
        <v>31</v>
      </c>
      <c r="F429" t="s">
        <v>12</v>
      </c>
      <c r="G429">
        <v>1.25</v>
      </c>
    </row>
    <row r="430" spans="1:7" hidden="1" x14ac:dyDescent="0.3">
      <c r="A430">
        <v>2024</v>
      </c>
      <c r="B430" t="s">
        <v>79</v>
      </c>
      <c r="C430" t="s">
        <v>80</v>
      </c>
      <c r="D430">
        <v>11</v>
      </c>
      <c r="E430" t="s">
        <v>37</v>
      </c>
      <c r="F430" t="s">
        <v>12</v>
      </c>
      <c r="G430">
        <v>3.2</v>
      </c>
    </row>
    <row r="431" spans="1:7" hidden="1" x14ac:dyDescent="0.3">
      <c r="A431">
        <v>2024</v>
      </c>
      <c r="B431" t="s">
        <v>79</v>
      </c>
      <c r="C431" t="s">
        <v>80</v>
      </c>
      <c r="D431">
        <v>12</v>
      </c>
      <c r="E431" t="s">
        <v>21</v>
      </c>
      <c r="F431" t="s">
        <v>12</v>
      </c>
      <c r="G431">
        <v>40.26</v>
      </c>
    </row>
    <row r="432" spans="1:7" hidden="1" x14ac:dyDescent="0.3">
      <c r="A432">
        <v>2024</v>
      </c>
      <c r="B432" t="s">
        <v>79</v>
      </c>
      <c r="C432" t="s">
        <v>80</v>
      </c>
      <c r="D432">
        <v>17</v>
      </c>
      <c r="E432" t="s">
        <v>44</v>
      </c>
      <c r="F432" t="s">
        <v>12</v>
      </c>
      <c r="G432">
        <v>4.5</v>
      </c>
    </row>
    <row r="433" spans="1:7" hidden="1" x14ac:dyDescent="0.3">
      <c r="A433">
        <v>2024</v>
      </c>
      <c r="B433" t="s">
        <v>79</v>
      </c>
      <c r="C433" t="s">
        <v>80</v>
      </c>
      <c r="D433">
        <v>20</v>
      </c>
      <c r="E433" t="s">
        <v>45</v>
      </c>
      <c r="F433" t="s">
        <v>12</v>
      </c>
      <c r="G433">
        <v>127.8</v>
      </c>
    </row>
    <row r="434" spans="1:7" hidden="1" x14ac:dyDescent="0.3">
      <c r="A434">
        <v>2024</v>
      </c>
      <c r="B434" t="s">
        <v>79</v>
      </c>
      <c r="C434" t="s">
        <v>80</v>
      </c>
      <c r="D434">
        <v>25</v>
      </c>
      <c r="E434" t="s">
        <v>48</v>
      </c>
      <c r="F434" t="s">
        <v>12</v>
      </c>
      <c r="G434">
        <v>12</v>
      </c>
    </row>
    <row r="435" spans="1:7" hidden="1" x14ac:dyDescent="0.3">
      <c r="A435">
        <v>2024</v>
      </c>
      <c r="B435" t="s">
        <v>79</v>
      </c>
      <c r="C435" t="s">
        <v>80</v>
      </c>
      <c r="D435">
        <v>26</v>
      </c>
      <c r="E435" t="s">
        <v>26</v>
      </c>
      <c r="F435" t="s">
        <v>12</v>
      </c>
      <c r="G435">
        <v>27</v>
      </c>
    </row>
    <row r="436" spans="1:7" hidden="1" x14ac:dyDescent="0.3">
      <c r="A436">
        <v>2024</v>
      </c>
      <c r="B436" t="s">
        <v>79</v>
      </c>
      <c r="C436" t="s">
        <v>80</v>
      </c>
      <c r="D436">
        <v>28</v>
      </c>
      <c r="E436" t="s">
        <v>28</v>
      </c>
      <c r="F436" t="s">
        <v>12</v>
      </c>
      <c r="G436">
        <v>18</v>
      </c>
    </row>
    <row r="437" spans="1:7" hidden="1" x14ac:dyDescent="0.3">
      <c r="A437">
        <v>2024</v>
      </c>
      <c r="B437" t="s">
        <v>79</v>
      </c>
      <c r="C437" t="s">
        <v>80</v>
      </c>
      <c r="D437">
        <v>32</v>
      </c>
      <c r="E437" t="s">
        <v>40</v>
      </c>
      <c r="F437" t="s">
        <v>12</v>
      </c>
      <c r="G437">
        <v>18</v>
      </c>
    </row>
    <row r="438" spans="1:7" hidden="1" x14ac:dyDescent="0.3">
      <c r="A438">
        <v>2024</v>
      </c>
      <c r="B438" t="s">
        <v>79</v>
      </c>
      <c r="C438" t="s">
        <v>80</v>
      </c>
      <c r="D438">
        <v>35</v>
      </c>
      <c r="E438" t="s">
        <v>59</v>
      </c>
      <c r="F438" t="s">
        <v>12</v>
      </c>
      <c r="G438">
        <v>1.2</v>
      </c>
    </row>
    <row r="439" spans="1:7" hidden="1" x14ac:dyDescent="0.3">
      <c r="A439">
        <v>2024</v>
      </c>
      <c r="B439" t="s">
        <v>79</v>
      </c>
      <c r="C439" t="s">
        <v>80</v>
      </c>
      <c r="D439">
        <v>39</v>
      </c>
      <c r="E439" t="s">
        <v>51</v>
      </c>
      <c r="F439" t="s">
        <v>12</v>
      </c>
      <c r="G439">
        <v>282.04000000000002</v>
      </c>
    </row>
    <row r="440" spans="1:7" hidden="1" x14ac:dyDescent="0.3">
      <c r="A440">
        <v>2024</v>
      </c>
      <c r="B440" t="s">
        <v>81</v>
      </c>
      <c r="C440" t="s">
        <v>82</v>
      </c>
      <c r="D440">
        <v>2</v>
      </c>
      <c r="E440" t="s">
        <v>34</v>
      </c>
      <c r="F440" t="s">
        <v>12</v>
      </c>
      <c r="G440">
        <v>54</v>
      </c>
    </row>
    <row r="441" spans="1:7" hidden="1" x14ac:dyDescent="0.3">
      <c r="A441">
        <v>2024</v>
      </c>
      <c r="B441" t="s">
        <v>81</v>
      </c>
      <c r="C441" t="s">
        <v>82</v>
      </c>
      <c r="D441">
        <v>7</v>
      </c>
      <c r="E441" t="s">
        <v>35</v>
      </c>
      <c r="F441" t="s">
        <v>12</v>
      </c>
      <c r="G441">
        <v>2.5</v>
      </c>
    </row>
    <row r="442" spans="1:7" hidden="1" x14ac:dyDescent="0.3">
      <c r="A442">
        <v>2024</v>
      </c>
      <c r="B442" t="s">
        <v>81</v>
      </c>
      <c r="C442" t="s">
        <v>82</v>
      </c>
      <c r="D442">
        <v>9</v>
      </c>
      <c r="E442" t="s">
        <v>36</v>
      </c>
      <c r="F442" t="s">
        <v>12</v>
      </c>
      <c r="G442">
        <v>4.5</v>
      </c>
    </row>
    <row r="443" spans="1:7" hidden="1" x14ac:dyDescent="0.3">
      <c r="A443">
        <v>2024</v>
      </c>
      <c r="B443" t="s">
        <v>81</v>
      </c>
      <c r="C443" t="s">
        <v>82</v>
      </c>
      <c r="D443">
        <v>13</v>
      </c>
      <c r="E443" t="s">
        <v>22</v>
      </c>
      <c r="F443" t="s">
        <v>12</v>
      </c>
      <c r="G443">
        <v>45</v>
      </c>
    </row>
    <row r="444" spans="1:7" hidden="1" x14ac:dyDescent="0.3">
      <c r="A444">
        <v>2024</v>
      </c>
      <c r="B444" t="s">
        <v>81</v>
      </c>
      <c r="C444" t="s">
        <v>82</v>
      </c>
      <c r="D444">
        <v>32</v>
      </c>
      <c r="E444" t="s">
        <v>40</v>
      </c>
      <c r="F444" t="s">
        <v>12</v>
      </c>
      <c r="G444">
        <v>139.5</v>
      </c>
    </row>
    <row r="445" spans="1:7" hidden="1" x14ac:dyDescent="0.3">
      <c r="A445">
        <v>2024</v>
      </c>
      <c r="B445" t="s">
        <v>81</v>
      </c>
      <c r="C445" t="s">
        <v>82</v>
      </c>
      <c r="D445">
        <v>33</v>
      </c>
      <c r="E445" t="s">
        <v>50</v>
      </c>
      <c r="F445" t="s">
        <v>12</v>
      </c>
      <c r="G445">
        <v>40</v>
      </c>
    </row>
    <row r="446" spans="1:7" hidden="1" x14ac:dyDescent="0.3">
      <c r="A446">
        <v>2024</v>
      </c>
      <c r="B446" t="s">
        <v>81</v>
      </c>
      <c r="C446" t="s">
        <v>82</v>
      </c>
      <c r="D446">
        <v>39</v>
      </c>
      <c r="E446" t="s">
        <v>51</v>
      </c>
      <c r="F446" t="s">
        <v>12</v>
      </c>
      <c r="G446">
        <v>95</v>
      </c>
    </row>
    <row r="447" spans="1:7" hidden="1" x14ac:dyDescent="0.3">
      <c r="A447">
        <v>2024</v>
      </c>
      <c r="B447" t="s">
        <v>81</v>
      </c>
      <c r="C447" t="s">
        <v>82</v>
      </c>
      <c r="D447">
        <v>41</v>
      </c>
      <c r="E447" t="s">
        <v>52</v>
      </c>
      <c r="F447" t="s">
        <v>12</v>
      </c>
      <c r="G447">
        <v>1.3</v>
      </c>
    </row>
    <row r="448" spans="1:7" hidden="1" x14ac:dyDescent="0.3">
      <c r="A448">
        <v>2024</v>
      </c>
      <c r="B448" t="s">
        <v>81</v>
      </c>
      <c r="C448" t="s">
        <v>82</v>
      </c>
      <c r="D448">
        <v>96</v>
      </c>
      <c r="E448" t="s">
        <v>31</v>
      </c>
      <c r="F448" t="s">
        <v>12</v>
      </c>
      <c r="G448">
        <v>10.199999999999999</v>
      </c>
    </row>
    <row r="449" spans="1:7" hidden="1" x14ac:dyDescent="0.3">
      <c r="A449">
        <v>2024</v>
      </c>
      <c r="B449" t="s">
        <v>7</v>
      </c>
      <c r="C449" t="s">
        <v>8</v>
      </c>
      <c r="D449">
        <v>4</v>
      </c>
      <c r="E449" t="s">
        <v>9</v>
      </c>
      <c r="F449" t="s">
        <v>13</v>
      </c>
      <c r="G449">
        <v>3946.79</v>
      </c>
    </row>
    <row r="450" spans="1:7" hidden="1" x14ac:dyDescent="0.3">
      <c r="A450">
        <v>2024</v>
      </c>
      <c r="B450" t="s">
        <v>7</v>
      </c>
      <c r="C450" t="s">
        <v>8</v>
      </c>
      <c r="D450">
        <v>5</v>
      </c>
      <c r="E450" t="s">
        <v>19</v>
      </c>
      <c r="F450" t="s">
        <v>13</v>
      </c>
      <c r="G450">
        <v>6152.9</v>
      </c>
    </row>
    <row r="451" spans="1:7" hidden="1" x14ac:dyDescent="0.3">
      <c r="A451">
        <v>2024</v>
      </c>
      <c r="B451" t="s">
        <v>7</v>
      </c>
      <c r="C451" t="s">
        <v>8</v>
      </c>
      <c r="D451">
        <v>10</v>
      </c>
      <c r="E451" t="s">
        <v>20</v>
      </c>
      <c r="F451" t="s">
        <v>13</v>
      </c>
      <c r="G451">
        <v>5626</v>
      </c>
    </row>
    <row r="452" spans="1:7" hidden="1" x14ac:dyDescent="0.3">
      <c r="A452">
        <v>2024</v>
      </c>
      <c r="B452" t="s">
        <v>7</v>
      </c>
      <c r="C452" t="s">
        <v>8</v>
      </c>
      <c r="D452">
        <v>12</v>
      </c>
      <c r="E452" t="s">
        <v>21</v>
      </c>
      <c r="F452" t="s">
        <v>13</v>
      </c>
      <c r="G452">
        <v>1403.36</v>
      </c>
    </row>
    <row r="453" spans="1:7" hidden="1" x14ac:dyDescent="0.3">
      <c r="A453">
        <v>2024</v>
      </c>
      <c r="B453" t="s">
        <v>7</v>
      </c>
      <c r="C453" t="s">
        <v>8</v>
      </c>
      <c r="D453">
        <v>13</v>
      </c>
      <c r="E453" t="s">
        <v>22</v>
      </c>
      <c r="F453" t="s">
        <v>13</v>
      </c>
      <c r="G453">
        <v>66</v>
      </c>
    </row>
    <row r="454" spans="1:7" hidden="1" x14ac:dyDescent="0.3">
      <c r="A454">
        <v>2024</v>
      </c>
      <c r="B454" t="s">
        <v>7</v>
      </c>
      <c r="C454" t="s">
        <v>8</v>
      </c>
      <c r="D454">
        <v>15</v>
      </c>
      <c r="E454" t="s">
        <v>23</v>
      </c>
      <c r="F454" t="s">
        <v>13</v>
      </c>
      <c r="G454">
        <v>16.5</v>
      </c>
    </row>
    <row r="455" spans="1:7" hidden="1" x14ac:dyDescent="0.3">
      <c r="A455">
        <v>2024</v>
      </c>
      <c r="B455" t="s">
        <v>7</v>
      </c>
      <c r="C455" t="s">
        <v>8</v>
      </c>
      <c r="D455">
        <v>18</v>
      </c>
      <c r="E455" t="s">
        <v>24</v>
      </c>
      <c r="F455" t="s">
        <v>13</v>
      </c>
      <c r="G455">
        <v>217.96</v>
      </c>
    </row>
    <row r="456" spans="1:7" hidden="1" x14ac:dyDescent="0.3">
      <c r="A456">
        <v>2024</v>
      </c>
      <c r="B456" t="s">
        <v>7</v>
      </c>
      <c r="C456" t="s">
        <v>8</v>
      </c>
      <c r="D456">
        <v>21</v>
      </c>
      <c r="E456" t="s">
        <v>25</v>
      </c>
      <c r="F456" t="s">
        <v>13</v>
      </c>
      <c r="G456">
        <v>25.6</v>
      </c>
    </row>
    <row r="457" spans="1:7" hidden="1" x14ac:dyDescent="0.3">
      <c r="A457">
        <v>2024</v>
      </c>
      <c r="B457" t="s">
        <v>7</v>
      </c>
      <c r="C457" t="s">
        <v>8</v>
      </c>
      <c r="D457">
        <v>26</v>
      </c>
      <c r="E457" t="s">
        <v>26</v>
      </c>
      <c r="F457" t="s">
        <v>13</v>
      </c>
      <c r="G457">
        <v>1539</v>
      </c>
    </row>
    <row r="458" spans="1:7" hidden="1" x14ac:dyDescent="0.3">
      <c r="A458">
        <v>2024</v>
      </c>
      <c r="B458" t="s">
        <v>7</v>
      </c>
      <c r="C458" t="s">
        <v>8</v>
      </c>
      <c r="D458">
        <v>27</v>
      </c>
      <c r="E458" t="s">
        <v>27</v>
      </c>
      <c r="F458" t="s">
        <v>13</v>
      </c>
      <c r="G458">
        <v>2917.19</v>
      </c>
    </row>
    <row r="459" spans="1:7" hidden="1" x14ac:dyDescent="0.3">
      <c r="A459">
        <v>2024</v>
      </c>
      <c r="B459" t="s">
        <v>7</v>
      </c>
      <c r="C459" t="s">
        <v>8</v>
      </c>
      <c r="D459">
        <v>28</v>
      </c>
      <c r="E459" t="s">
        <v>28</v>
      </c>
      <c r="F459" t="s">
        <v>13</v>
      </c>
      <c r="G459">
        <v>1092</v>
      </c>
    </row>
    <row r="460" spans="1:7" hidden="1" x14ac:dyDescent="0.3">
      <c r="A460">
        <v>2024</v>
      </c>
      <c r="B460" t="s">
        <v>7</v>
      </c>
      <c r="C460" t="s">
        <v>8</v>
      </c>
      <c r="D460">
        <v>34</v>
      </c>
      <c r="E460" t="s">
        <v>29</v>
      </c>
      <c r="F460" t="s">
        <v>13</v>
      </c>
      <c r="G460">
        <v>2938</v>
      </c>
    </row>
    <row r="461" spans="1:7" hidden="1" x14ac:dyDescent="0.3">
      <c r="A461">
        <v>2024</v>
      </c>
      <c r="B461" t="s">
        <v>7</v>
      </c>
      <c r="C461" t="s">
        <v>8</v>
      </c>
      <c r="D461">
        <v>36</v>
      </c>
      <c r="E461" t="s">
        <v>30</v>
      </c>
      <c r="F461" t="s">
        <v>13</v>
      </c>
      <c r="G461">
        <v>8978.5</v>
      </c>
    </row>
    <row r="462" spans="1:7" hidden="1" x14ac:dyDescent="0.3">
      <c r="A462">
        <v>2024</v>
      </c>
      <c r="B462" t="s">
        <v>7</v>
      </c>
      <c r="C462" t="s">
        <v>8</v>
      </c>
      <c r="D462">
        <v>96</v>
      </c>
      <c r="E462" t="s">
        <v>31</v>
      </c>
      <c r="F462" t="s">
        <v>13</v>
      </c>
      <c r="G462">
        <v>167.2</v>
      </c>
    </row>
    <row r="463" spans="1:7" hidden="1" x14ac:dyDescent="0.3">
      <c r="A463">
        <v>2024</v>
      </c>
      <c r="B463" t="s">
        <v>32</v>
      </c>
      <c r="C463" t="s">
        <v>33</v>
      </c>
      <c r="D463">
        <v>2</v>
      </c>
      <c r="E463" t="s">
        <v>34</v>
      </c>
      <c r="F463" t="s">
        <v>13</v>
      </c>
      <c r="G463">
        <v>1.5</v>
      </c>
    </row>
    <row r="464" spans="1:7" hidden="1" x14ac:dyDescent="0.3">
      <c r="A464">
        <v>2024</v>
      </c>
      <c r="B464" t="s">
        <v>32</v>
      </c>
      <c r="C464" t="s">
        <v>33</v>
      </c>
      <c r="D464">
        <v>4</v>
      </c>
      <c r="E464" t="s">
        <v>9</v>
      </c>
      <c r="F464" t="s">
        <v>13</v>
      </c>
      <c r="G464">
        <v>9</v>
      </c>
    </row>
    <row r="465" spans="1:7" hidden="1" x14ac:dyDescent="0.3">
      <c r="A465">
        <v>2024</v>
      </c>
      <c r="B465" t="s">
        <v>32</v>
      </c>
      <c r="C465" t="s">
        <v>33</v>
      </c>
      <c r="D465">
        <v>7</v>
      </c>
      <c r="E465" t="s">
        <v>35</v>
      </c>
      <c r="F465" t="s">
        <v>13</v>
      </c>
      <c r="G465">
        <v>486</v>
      </c>
    </row>
    <row r="466" spans="1:7" hidden="1" x14ac:dyDescent="0.3">
      <c r="A466">
        <v>2024</v>
      </c>
      <c r="B466" t="s">
        <v>32</v>
      </c>
      <c r="C466" t="s">
        <v>33</v>
      </c>
      <c r="D466">
        <v>9</v>
      </c>
      <c r="E466" t="s">
        <v>36</v>
      </c>
      <c r="F466" t="s">
        <v>13</v>
      </c>
      <c r="G466">
        <v>458</v>
      </c>
    </row>
    <row r="467" spans="1:7" hidden="1" x14ac:dyDescent="0.3">
      <c r="A467">
        <v>2024</v>
      </c>
      <c r="B467" t="s">
        <v>32</v>
      </c>
      <c r="C467" t="s">
        <v>33</v>
      </c>
      <c r="D467">
        <v>11</v>
      </c>
      <c r="E467" t="s">
        <v>37</v>
      </c>
      <c r="F467" t="s">
        <v>13</v>
      </c>
      <c r="G467">
        <v>558</v>
      </c>
    </row>
    <row r="468" spans="1:7" hidden="1" x14ac:dyDescent="0.3">
      <c r="A468">
        <v>2024</v>
      </c>
      <c r="B468" t="s">
        <v>32</v>
      </c>
      <c r="C468" t="s">
        <v>33</v>
      </c>
      <c r="D468">
        <v>12</v>
      </c>
      <c r="E468" t="s">
        <v>21</v>
      </c>
      <c r="F468" t="s">
        <v>13</v>
      </c>
      <c r="G468">
        <v>324.3</v>
      </c>
    </row>
    <row r="469" spans="1:7" hidden="1" x14ac:dyDescent="0.3">
      <c r="A469">
        <v>2024</v>
      </c>
      <c r="B469" t="s">
        <v>32</v>
      </c>
      <c r="C469" t="s">
        <v>33</v>
      </c>
      <c r="D469">
        <v>13</v>
      </c>
      <c r="E469" t="s">
        <v>22</v>
      </c>
      <c r="F469" t="s">
        <v>13</v>
      </c>
      <c r="G469">
        <v>256.5</v>
      </c>
    </row>
    <row r="470" spans="1:7" hidden="1" x14ac:dyDescent="0.3">
      <c r="A470">
        <v>2024</v>
      </c>
      <c r="B470" t="s">
        <v>32</v>
      </c>
      <c r="C470" t="s">
        <v>33</v>
      </c>
      <c r="D470">
        <v>15</v>
      </c>
      <c r="E470" t="s">
        <v>23</v>
      </c>
      <c r="F470" t="s">
        <v>13</v>
      </c>
      <c r="G470">
        <v>235.5</v>
      </c>
    </row>
    <row r="471" spans="1:7" hidden="1" x14ac:dyDescent="0.3">
      <c r="A471">
        <v>2024</v>
      </c>
      <c r="B471" t="s">
        <v>32</v>
      </c>
      <c r="C471" t="s">
        <v>33</v>
      </c>
      <c r="D471">
        <v>16</v>
      </c>
      <c r="E471" t="s">
        <v>38</v>
      </c>
      <c r="F471" t="s">
        <v>13</v>
      </c>
      <c r="G471">
        <v>3103.4</v>
      </c>
    </row>
    <row r="472" spans="1:7" hidden="1" x14ac:dyDescent="0.3">
      <c r="A472">
        <v>2024</v>
      </c>
      <c r="B472" t="s">
        <v>32</v>
      </c>
      <c r="C472" t="s">
        <v>33</v>
      </c>
      <c r="D472">
        <v>18</v>
      </c>
      <c r="E472" t="s">
        <v>24</v>
      </c>
      <c r="F472" t="s">
        <v>13</v>
      </c>
      <c r="G472">
        <v>764.5</v>
      </c>
    </row>
    <row r="473" spans="1:7" hidden="1" x14ac:dyDescent="0.3">
      <c r="A473">
        <v>2024</v>
      </c>
      <c r="B473" t="s">
        <v>32</v>
      </c>
      <c r="C473" t="s">
        <v>33</v>
      </c>
      <c r="D473">
        <v>19</v>
      </c>
      <c r="E473" t="s">
        <v>39</v>
      </c>
      <c r="F473" t="s">
        <v>13</v>
      </c>
      <c r="G473">
        <v>198</v>
      </c>
    </row>
    <row r="474" spans="1:7" hidden="1" x14ac:dyDescent="0.3">
      <c r="A474">
        <v>2024</v>
      </c>
      <c r="B474" t="s">
        <v>32</v>
      </c>
      <c r="C474" t="s">
        <v>33</v>
      </c>
      <c r="D474">
        <v>21</v>
      </c>
      <c r="E474" t="s">
        <v>25</v>
      </c>
      <c r="F474" t="s">
        <v>13</v>
      </c>
      <c r="G474">
        <v>1074.04</v>
      </c>
    </row>
    <row r="475" spans="1:7" hidden="1" x14ac:dyDescent="0.3">
      <c r="A475">
        <v>2024</v>
      </c>
      <c r="B475" t="s">
        <v>32</v>
      </c>
      <c r="C475" t="s">
        <v>33</v>
      </c>
      <c r="D475">
        <v>26</v>
      </c>
      <c r="E475" t="s">
        <v>26</v>
      </c>
      <c r="F475" t="s">
        <v>13</v>
      </c>
      <c r="G475">
        <v>1024.8</v>
      </c>
    </row>
    <row r="476" spans="1:7" hidden="1" x14ac:dyDescent="0.3">
      <c r="A476">
        <v>2024</v>
      </c>
      <c r="B476" t="s">
        <v>32</v>
      </c>
      <c r="C476" t="s">
        <v>33</v>
      </c>
      <c r="D476">
        <v>27</v>
      </c>
      <c r="E476" t="s">
        <v>27</v>
      </c>
      <c r="F476" t="s">
        <v>13</v>
      </c>
      <c r="G476">
        <v>1364.25</v>
      </c>
    </row>
    <row r="477" spans="1:7" hidden="1" x14ac:dyDescent="0.3">
      <c r="A477">
        <v>2024</v>
      </c>
      <c r="B477" t="s">
        <v>32</v>
      </c>
      <c r="C477" t="s">
        <v>33</v>
      </c>
      <c r="D477">
        <v>28</v>
      </c>
      <c r="E477" t="s">
        <v>28</v>
      </c>
      <c r="F477" t="s">
        <v>13</v>
      </c>
      <c r="G477">
        <v>495</v>
      </c>
    </row>
    <row r="478" spans="1:7" hidden="1" x14ac:dyDescent="0.3">
      <c r="A478">
        <v>2024</v>
      </c>
      <c r="B478" t="s">
        <v>32</v>
      </c>
      <c r="C478" t="s">
        <v>33</v>
      </c>
      <c r="D478">
        <v>32</v>
      </c>
      <c r="E478" t="s">
        <v>40</v>
      </c>
      <c r="F478" t="s">
        <v>13</v>
      </c>
      <c r="G478">
        <v>518.4</v>
      </c>
    </row>
    <row r="479" spans="1:7" hidden="1" x14ac:dyDescent="0.3">
      <c r="A479">
        <v>2024</v>
      </c>
      <c r="B479" t="s">
        <v>32</v>
      </c>
      <c r="C479" t="s">
        <v>33</v>
      </c>
      <c r="D479">
        <v>34</v>
      </c>
      <c r="E479" t="s">
        <v>29</v>
      </c>
      <c r="F479" t="s">
        <v>13</v>
      </c>
      <c r="G479">
        <v>714</v>
      </c>
    </row>
    <row r="480" spans="1:7" hidden="1" x14ac:dyDescent="0.3">
      <c r="A480">
        <v>2024</v>
      </c>
      <c r="B480" t="s">
        <v>32</v>
      </c>
      <c r="C480" t="s">
        <v>33</v>
      </c>
      <c r="D480">
        <v>40</v>
      </c>
      <c r="E480" t="s">
        <v>41</v>
      </c>
      <c r="F480" t="s">
        <v>13</v>
      </c>
      <c r="G480">
        <v>1922.51</v>
      </c>
    </row>
    <row r="481" spans="1:7" hidden="1" x14ac:dyDescent="0.3">
      <c r="A481">
        <v>2024</v>
      </c>
      <c r="B481" t="s">
        <v>32</v>
      </c>
      <c r="C481" t="s">
        <v>33</v>
      </c>
      <c r="D481">
        <v>96</v>
      </c>
      <c r="E481" t="s">
        <v>31</v>
      </c>
      <c r="F481" t="s">
        <v>13</v>
      </c>
      <c r="G481">
        <v>52.3</v>
      </c>
    </row>
    <row r="482" spans="1:7" hidden="1" x14ac:dyDescent="0.3">
      <c r="A482">
        <v>2024</v>
      </c>
      <c r="B482" t="s">
        <v>42</v>
      </c>
      <c r="C482" t="s">
        <v>43</v>
      </c>
      <c r="D482">
        <v>2</v>
      </c>
      <c r="E482" t="s">
        <v>34</v>
      </c>
      <c r="F482" t="s">
        <v>13</v>
      </c>
      <c r="G482">
        <v>273.08</v>
      </c>
    </row>
    <row r="483" spans="1:7" hidden="1" x14ac:dyDescent="0.3">
      <c r="A483">
        <v>2024</v>
      </c>
      <c r="B483" t="s">
        <v>42</v>
      </c>
      <c r="C483" t="s">
        <v>43</v>
      </c>
      <c r="D483">
        <v>7</v>
      </c>
      <c r="E483" t="s">
        <v>35</v>
      </c>
      <c r="F483" t="s">
        <v>13</v>
      </c>
      <c r="G483">
        <v>168</v>
      </c>
    </row>
    <row r="484" spans="1:7" hidden="1" x14ac:dyDescent="0.3">
      <c r="A484">
        <v>2024</v>
      </c>
      <c r="B484" t="s">
        <v>42</v>
      </c>
      <c r="C484" t="s">
        <v>43</v>
      </c>
      <c r="D484">
        <v>9</v>
      </c>
      <c r="E484" t="s">
        <v>36</v>
      </c>
      <c r="F484" t="s">
        <v>13</v>
      </c>
      <c r="G484">
        <v>1290.5999999999999</v>
      </c>
    </row>
    <row r="485" spans="1:7" hidden="1" x14ac:dyDescent="0.3">
      <c r="A485">
        <v>2024</v>
      </c>
      <c r="B485" t="s">
        <v>42</v>
      </c>
      <c r="C485" t="s">
        <v>43</v>
      </c>
      <c r="D485">
        <v>11</v>
      </c>
      <c r="E485" t="s">
        <v>37</v>
      </c>
      <c r="F485" t="s">
        <v>13</v>
      </c>
      <c r="G485">
        <v>1012.5</v>
      </c>
    </row>
    <row r="486" spans="1:7" hidden="1" x14ac:dyDescent="0.3">
      <c r="A486">
        <v>2024</v>
      </c>
      <c r="B486" t="s">
        <v>42</v>
      </c>
      <c r="C486" t="s">
        <v>43</v>
      </c>
      <c r="D486">
        <v>12</v>
      </c>
      <c r="E486" t="s">
        <v>21</v>
      </c>
      <c r="F486" t="s">
        <v>13</v>
      </c>
      <c r="G486">
        <v>2687.12</v>
      </c>
    </row>
    <row r="487" spans="1:7" hidden="1" x14ac:dyDescent="0.3">
      <c r="A487">
        <v>2024</v>
      </c>
      <c r="B487" t="s">
        <v>42</v>
      </c>
      <c r="C487" t="s">
        <v>43</v>
      </c>
      <c r="D487">
        <v>13</v>
      </c>
      <c r="E487" t="s">
        <v>22</v>
      </c>
      <c r="F487" t="s">
        <v>13</v>
      </c>
      <c r="G487">
        <v>12.6</v>
      </c>
    </row>
    <row r="488" spans="1:7" hidden="1" x14ac:dyDescent="0.3">
      <c r="A488">
        <v>2024</v>
      </c>
      <c r="B488" t="s">
        <v>42</v>
      </c>
      <c r="C488" t="s">
        <v>43</v>
      </c>
      <c r="D488">
        <v>16</v>
      </c>
      <c r="E488" t="s">
        <v>38</v>
      </c>
      <c r="F488" t="s">
        <v>13</v>
      </c>
      <c r="G488">
        <v>754.35</v>
      </c>
    </row>
    <row r="489" spans="1:7" hidden="1" x14ac:dyDescent="0.3">
      <c r="A489">
        <v>2024</v>
      </c>
      <c r="B489" t="s">
        <v>42</v>
      </c>
      <c r="C489" t="s">
        <v>43</v>
      </c>
      <c r="D489">
        <v>17</v>
      </c>
      <c r="E489" t="s">
        <v>44</v>
      </c>
      <c r="F489" t="s">
        <v>13</v>
      </c>
      <c r="G489">
        <v>378</v>
      </c>
    </row>
    <row r="490" spans="1:7" hidden="1" x14ac:dyDescent="0.3">
      <c r="A490">
        <v>2024</v>
      </c>
      <c r="B490" t="s">
        <v>42</v>
      </c>
      <c r="C490" t="s">
        <v>43</v>
      </c>
      <c r="D490">
        <v>19</v>
      </c>
      <c r="E490" t="s">
        <v>39</v>
      </c>
      <c r="F490" t="s">
        <v>13</v>
      </c>
      <c r="G490">
        <v>1990.11</v>
      </c>
    </row>
    <row r="491" spans="1:7" hidden="1" x14ac:dyDescent="0.3">
      <c r="A491">
        <v>2024</v>
      </c>
      <c r="B491" t="s">
        <v>42</v>
      </c>
      <c r="C491" t="s">
        <v>43</v>
      </c>
      <c r="D491">
        <v>20</v>
      </c>
      <c r="E491" t="s">
        <v>45</v>
      </c>
      <c r="F491" t="s">
        <v>13</v>
      </c>
      <c r="G491">
        <v>1563.58</v>
      </c>
    </row>
    <row r="492" spans="1:7" hidden="1" x14ac:dyDescent="0.3">
      <c r="A492">
        <v>2024</v>
      </c>
      <c r="B492" t="s">
        <v>42</v>
      </c>
      <c r="C492" t="s">
        <v>43</v>
      </c>
      <c r="D492">
        <v>21</v>
      </c>
      <c r="E492" t="s">
        <v>25</v>
      </c>
      <c r="F492" t="s">
        <v>13</v>
      </c>
      <c r="G492">
        <v>1541.4</v>
      </c>
    </row>
    <row r="493" spans="1:7" hidden="1" x14ac:dyDescent="0.3">
      <c r="A493">
        <v>2024</v>
      </c>
      <c r="B493" t="s">
        <v>42</v>
      </c>
      <c r="C493" t="s">
        <v>43</v>
      </c>
      <c r="D493">
        <v>22</v>
      </c>
      <c r="E493" t="s">
        <v>46</v>
      </c>
      <c r="F493" t="s">
        <v>13</v>
      </c>
      <c r="G493">
        <v>3512.1</v>
      </c>
    </row>
    <row r="494" spans="1:7" hidden="1" x14ac:dyDescent="0.3">
      <c r="A494">
        <v>2024</v>
      </c>
      <c r="B494" t="s">
        <v>42</v>
      </c>
      <c r="C494" t="s">
        <v>43</v>
      </c>
      <c r="D494">
        <v>23</v>
      </c>
      <c r="E494" t="s">
        <v>47</v>
      </c>
      <c r="F494" t="s">
        <v>13</v>
      </c>
      <c r="G494">
        <v>2732.11</v>
      </c>
    </row>
    <row r="495" spans="1:7" hidden="1" x14ac:dyDescent="0.3">
      <c r="A495">
        <v>2024</v>
      </c>
      <c r="B495" t="s">
        <v>42</v>
      </c>
      <c r="C495" t="s">
        <v>43</v>
      </c>
      <c r="D495">
        <v>25</v>
      </c>
      <c r="E495" t="s">
        <v>48</v>
      </c>
      <c r="F495" t="s">
        <v>13</v>
      </c>
      <c r="G495">
        <v>923.75</v>
      </c>
    </row>
    <row r="496" spans="1:7" hidden="1" x14ac:dyDescent="0.3">
      <c r="A496">
        <v>2024</v>
      </c>
      <c r="B496" t="s">
        <v>42</v>
      </c>
      <c r="C496" t="s">
        <v>43</v>
      </c>
      <c r="D496">
        <v>26</v>
      </c>
      <c r="E496" t="s">
        <v>26</v>
      </c>
      <c r="F496" t="s">
        <v>13</v>
      </c>
      <c r="G496">
        <v>2965</v>
      </c>
    </row>
    <row r="497" spans="1:7" hidden="1" x14ac:dyDescent="0.3">
      <c r="A497">
        <v>2024</v>
      </c>
      <c r="B497" t="s">
        <v>42</v>
      </c>
      <c r="C497" t="s">
        <v>43</v>
      </c>
      <c r="D497">
        <v>27</v>
      </c>
      <c r="E497" t="s">
        <v>27</v>
      </c>
      <c r="F497" t="s">
        <v>13</v>
      </c>
      <c r="G497">
        <v>1028.5</v>
      </c>
    </row>
    <row r="498" spans="1:7" hidden="1" x14ac:dyDescent="0.3">
      <c r="A498">
        <v>2024</v>
      </c>
      <c r="B498" t="s">
        <v>42</v>
      </c>
      <c r="C498" t="s">
        <v>43</v>
      </c>
      <c r="D498">
        <v>28</v>
      </c>
      <c r="E498" t="s">
        <v>28</v>
      </c>
      <c r="F498" t="s">
        <v>13</v>
      </c>
      <c r="G498">
        <v>3858.75</v>
      </c>
    </row>
    <row r="499" spans="1:7" hidden="1" x14ac:dyDescent="0.3">
      <c r="A499">
        <v>2024</v>
      </c>
      <c r="B499" t="s">
        <v>42</v>
      </c>
      <c r="C499" t="s">
        <v>43</v>
      </c>
      <c r="D499">
        <v>31</v>
      </c>
      <c r="E499" t="s">
        <v>49</v>
      </c>
      <c r="F499" t="s">
        <v>13</v>
      </c>
      <c r="G499">
        <v>1126.75</v>
      </c>
    </row>
    <row r="500" spans="1:7" hidden="1" x14ac:dyDescent="0.3">
      <c r="A500">
        <v>2024</v>
      </c>
      <c r="B500" t="s">
        <v>42</v>
      </c>
      <c r="C500" t="s">
        <v>43</v>
      </c>
      <c r="D500">
        <v>32</v>
      </c>
      <c r="E500" t="s">
        <v>40</v>
      </c>
      <c r="F500" t="s">
        <v>13</v>
      </c>
      <c r="G500">
        <v>590.1</v>
      </c>
    </row>
    <row r="501" spans="1:7" hidden="1" x14ac:dyDescent="0.3">
      <c r="A501">
        <v>2024</v>
      </c>
      <c r="B501" t="s">
        <v>42</v>
      </c>
      <c r="C501" t="s">
        <v>43</v>
      </c>
      <c r="D501">
        <v>33</v>
      </c>
      <c r="E501" t="s">
        <v>50</v>
      </c>
      <c r="F501" t="s">
        <v>13</v>
      </c>
      <c r="G501">
        <v>29.25</v>
      </c>
    </row>
    <row r="502" spans="1:7" hidden="1" x14ac:dyDescent="0.3">
      <c r="A502">
        <v>2024</v>
      </c>
      <c r="B502" t="s">
        <v>42</v>
      </c>
      <c r="C502" t="s">
        <v>43</v>
      </c>
      <c r="D502">
        <v>39</v>
      </c>
      <c r="E502" t="s">
        <v>51</v>
      </c>
      <c r="F502" t="s">
        <v>13</v>
      </c>
      <c r="G502">
        <v>167.85</v>
      </c>
    </row>
    <row r="503" spans="1:7" hidden="1" x14ac:dyDescent="0.3">
      <c r="A503">
        <v>2024</v>
      </c>
      <c r="B503" t="s">
        <v>42</v>
      </c>
      <c r="C503" t="s">
        <v>43</v>
      </c>
      <c r="D503">
        <v>40</v>
      </c>
      <c r="E503" t="s">
        <v>41</v>
      </c>
      <c r="F503" t="s">
        <v>13</v>
      </c>
      <c r="G503">
        <v>84</v>
      </c>
    </row>
    <row r="504" spans="1:7" hidden="1" x14ac:dyDescent="0.3">
      <c r="A504">
        <v>2024</v>
      </c>
      <c r="B504" t="s">
        <v>42</v>
      </c>
      <c r="C504" t="s">
        <v>43</v>
      </c>
      <c r="D504">
        <v>41</v>
      </c>
      <c r="E504" t="s">
        <v>52</v>
      </c>
      <c r="F504" t="s">
        <v>13</v>
      </c>
      <c r="G504">
        <v>2035.5</v>
      </c>
    </row>
    <row r="505" spans="1:7" hidden="1" x14ac:dyDescent="0.3">
      <c r="A505">
        <v>2024</v>
      </c>
      <c r="B505" t="s">
        <v>42</v>
      </c>
      <c r="C505" t="s">
        <v>43</v>
      </c>
      <c r="D505">
        <v>42</v>
      </c>
      <c r="E505" t="s">
        <v>53</v>
      </c>
      <c r="F505" t="s">
        <v>13</v>
      </c>
      <c r="G505">
        <v>1492.09</v>
      </c>
    </row>
    <row r="506" spans="1:7" hidden="1" x14ac:dyDescent="0.3">
      <c r="A506">
        <v>2024</v>
      </c>
      <c r="B506" t="s">
        <v>42</v>
      </c>
      <c r="C506" t="s">
        <v>43</v>
      </c>
      <c r="D506">
        <v>43</v>
      </c>
      <c r="E506" t="s">
        <v>54</v>
      </c>
      <c r="F506" t="s">
        <v>13</v>
      </c>
      <c r="G506">
        <v>1408.95</v>
      </c>
    </row>
    <row r="507" spans="1:7" hidden="1" x14ac:dyDescent="0.3">
      <c r="A507">
        <v>2024</v>
      </c>
      <c r="B507" t="s">
        <v>42</v>
      </c>
      <c r="C507" t="s">
        <v>43</v>
      </c>
      <c r="D507">
        <v>96</v>
      </c>
      <c r="E507" t="s">
        <v>31</v>
      </c>
      <c r="F507" t="s">
        <v>13</v>
      </c>
      <c r="G507">
        <v>225.36</v>
      </c>
    </row>
    <row r="508" spans="1:7" hidden="1" x14ac:dyDescent="0.3">
      <c r="A508">
        <v>2024</v>
      </c>
      <c r="B508" t="s">
        <v>42</v>
      </c>
      <c r="C508" t="s">
        <v>43</v>
      </c>
      <c r="D508">
        <v>98</v>
      </c>
      <c r="E508" t="s">
        <v>55</v>
      </c>
      <c r="F508" t="s">
        <v>13</v>
      </c>
      <c r="G508">
        <v>578.1</v>
      </c>
    </row>
    <row r="509" spans="1:7" hidden="1" x14ac:dyDescent="0.3">
      <c r="A509">
        <v>2024</v>
      </c>
      <c r="B509" t="s">
        <v>56</v>
      </c>
      <c r="C509" t="s">
        <v>57</v>
      </c>
      <c r="D509">
        <v>4</v>
      </c>
      <c r="E509" t="s">
        <v>9</v>
      </c>
      <c r="F509" t="s">
        <v>13</v>
      </c>
      <c r="G509">
        <v>190</v>
      </c>
    </row>
    <row r="510" spans="1:7" hidden="1" x14ac:dyDescent="0.3">
      <c r="A510">
        <v>2024</v>
      </c>
      <c r="B510" t="s">
        <v>56</v>
      </c>
      <c r="C510" t="s">
        <v>57</v>
      </c>
      <c r="D510">
        <v>6</v>
      </c>
      <c r="E510" t="s">
        <v>58</v>
      </c>
      <c r="F510" t="s">
        <v>13</v>
      </c>
      <c r="G510">
        <v>1145.5</v>
      </c>
    </row>
    <row r="511" spans="1:7" hidden="1" x14ac:dyDescent="0.3">
      <c r="A511">
        <v>2024</v>
      </c>
      <c r="B511" t="s">
        <v>56</v>
      </c>
      <c r="C511" t="s">
        <v>57</v>
      </c>
      <c r="D511">
        <v>7</v>
      </c>
      <c r="E511" t="s">
        <v>35</v>
      </c>
      <c r="F511" t="s">
        <v>13</v>
      </c>
      <c r="G511">
        <v>696</v>
      </c>
    </row>
    <row r="512" spans="1:7" hidden="1" x14ac:dyDescent="0.3">
      <c r="A512">
        <v>2024</v>
      </c>
      <c r="B512" t="s">
        <v>56</v>
      </c>
      <c r="C512" t="s">
        <v>57</v>
      </c>
      <c r="D512">
        <v>9</v>
      </c>
      <c r="E512" t="s">
        <v>36</v>
      </c>
      <c r="F512" t="s">
        <v>13</v>
      </c>
      <c r="G512">
        <v>843</v>
      </c>
    </row>
    <row r="513" spans="1:7" hidden="1" x14ac:dyDescent="0.3">
      <c r="A513">
        <v>2024</v>
      </c>
      <c r="B513" t="s">
        <v>56</v>
      </c>
      <c r="C513" t="s">
        <v>57</v>
      </c>
      <c r="D513">
        <v>10</v>
      </c>
      <c r="E513" t="s">
        <v>20</v>
      </c>
      <c r="F513" t="s">
        <v>13</v>
      </c>
      <c r="G513">
        <v>847</v>
      </c>
    </row>
    <row r="514" spans="1:7" hidden="1" x14ac:dyDescent="0.3">
      <c r="A514">
        <v>2024</v>
      </c>
      <c r="B514" t="s">
        <v>56</v>
      </c>
      <c r="C514" t="s">
        <v>57</v>
      </c>
      <c r="D514">
        <v>11</v>
      </c>
      <c r="E514" t="s">
        <v>37</v>
      </c>
      <c r="F514" t="s">
        <v>13</v>
      </c>
      <c r="G514">
        <v>2215.5</v>
      </c>
    </row>
    <row r="515" spans="1:7" hidden="1" x14ac:dyDescent="0.3">
      <c r="A515">
        <v>2024</v>
      </c>
      <c r="B515" t="s">
        <v>56</v>
      </c>
      <c r="C515" t="s">
        <v>57</v>
      </c>
      <c r="D515">
        <v>12</v>
      </c>
      <c r="E515" t="s">
        <v>21</v>
      </c>
      <c r="F515" t="s">
        <v>13</v>
      </c>
      <c r="G515">
        <v>1501.5</v>
      </c>
    </row>
    <row r="516" spans="1:7" hidden="1" x14ac:dyDescent="0.3">
      <c r="A516">
        <v>2024</v>
      </c>
      <c r="B516" t="s">
        <v>56</v>
      </c>
      <c r="C516" t="s">
        <v>57</v>
      </c>
      <c r="D516">
        <v>13</v>
      </c>
      <c r="E516" t="s">
        <v>22</v>
      </c>
      <c r="F516" t="s">
        <v>13</v>
      </c>
      <c r="G516">
        <v>31.5</v>
      </c>
    </row>
    <row r="517" spans="1:7" hidden="1" x14ac:dyDescent="0.3">
      <c r="A517">
        <v>2024</v>
      </c>
      <c r="B517" t="s">
        <v>56</v>
      </c>
      <c r="C517" t="s">
        <v>57</v>
      </c>
      <c r="D517">
        <v>15</v>
      </c>
      <c r="E517" t="s">
        <v>23</v>
      </c>
      <c r="F517" t="s">
        <v>13</v>
      </c>
      <c r="G517">
        <v>67.5</v>
      </c>
    </row>
    <row r="518" spans="1:7" hidden="1" x14ac:dyDescent="0.3">
      <c r="A518">
        <v>2024</v>
      </c>
      <c r="B518" t="s">
        <v>56</v>
      </c>
      <c r="C518" t="s">
        <v>57</v>
      </c>
      <c r="D518">
        <v>16</v>
      </c>
      <c r="E518" t="s">
        <v>38</v>
      </c>
      <c r="F518" t="s">
        <v>13</v>
      </c>
      <c r="G518">
        <v>103.5</v>
      </c>
    </row>
    <row r="519" spans="1:7" hidden="1" x14ac:dyDescent="0.3">
      <c r="A519">
        <v>2024</v>
      </c>
      <c r="B519" t="s">
        <v>56</v>
      </c>
      <c r="C519" t="s">
        <v>57</v>
      </c>
      <c r="D519">
        <v>17</v>
      </c>
      <c r="E519" t="s">
        <v>44</v>
      </c>
      <c r="F519" t="s">
        <v>13</v>
      </c>
      <c r="G519">
        <v>716.25</v>
      </c>
    </row>
    <row r="520" spans="1:7" hidden="1" x14ac:dyDescent="0.3">
      <c r="A520">
        <v>2024</v>
      </c>
      <c r="B520" t="s">
        <v>56</v>
      </c>
      <c r="C520" t="s">
        <v>57</v>
      </c>
      <c r="D520">
        <v>19</v>
      </c>
      <c r="E520" t="s">
        <v>39</v>
      </c>
      <c r="F520" t="s">
        <v>13</v>
      </c>
      <c r="G520">
        <v>2547.5500000000002</v>
      </c>
    </row>
    <row r="521" spans="1:7" hidden="1" x14ac:dyDescent="0.3">
      <c r="A521">
        <v>2024</v>
      </c>
      <c r="B521" t="s">
        <v>56</v>
      </c>
      <c r="C521" t="s">
        <v>57</v>
      </c>
      <c r="D521">
        <v>20</v>
      </c>
      <c r="E521" t="s">
        <v>45</v>
      </c>
      <c r="F521" t="s">
        <v>13</v>
      </c>
      <c r="G521">
        <v>2013</v>
      </c>
    </row>
    <row r="522" spans="1:7" hidden="1" x14ac:dyDescent="0.3">
      <c r="A522">
        <v>2024</v>
      </c>
      <c r="B522" t="s">
        <v>56</v>
      </c>
      <c r="C522" t="s">
        <v>57</v>
      </c>
      <c r="D522">
        <v>21</v>
      </c>
      <c r="E522" t="s">
        <v>25</v>
      </c>
      <c r="F522" t="s">
        <v>13</v>
      </c>
      <c r="G522">
        <v>586.5</v>
      </c>
    </row>
    <row r="523" spans="1:7" hidden="1" x14ac:dyDescent="0.3">
      <c r="A523">
        <v>2024</v>
      </c>
      <c r="B523" t="s">
        <v>56</v>
      </c>
      <c r="C523" t="s">
        <v>57</v>
      </c>
      <c r="D523">
        <v>22</v>
      </c>
      <c r="E523" t="s">
        <v>46</v>
      </c>
      <c r="F523" t="s">
        <v>13</v>
      </c>
      <c r="G523">
        <v>3101.5</v>
      </c>
    </row>
    <row r="524" spans="1:7" hidden="1" x14ac:dyDescent="0.3">
      <c r="A524">
        <v>2024</v>
      </c>
      <c r="B524" t="s">
        <v>56</v>
      </c>
      <c r="C524" t="s">
        <v>57</v>
      </c>
      <c r="D524">
        <v>23</v>
      </c>
      <c r="E524" t="s">
        <v>47</v>
      </c>
      <c r="F524" t="s">
        <v>13</v>
      </c>
      <c r="G524">
        <v>499.5</v>
      </c>
    </row>
    <row r="525" spans="1:7" hidden="1" x14ac:dyDescent="0.3">
      <c r="A525">
        <v>2024</v>
      </c>
      <c r="B525" t="s">
        <v>56</v>
      </c>
      <c r="C525" t="s">
        <v>57</v>
      </c>
      <c r="D525">
        <v>25</v>
      </c>
      <c r="E525" t="s">
        <v>48</v>
      </c>
      <c r="F525" t="s">
        <v>13</v>
      </c>
      <c r="G525">
        <v>2286</v>
      </c>
    </row>
    <row r="526" spans="1:7" hidden="1" x14ac:dyDescent="0.3">
      <c r="A526">
        <v>2024</v>
      </c>
      <c r="B526" t="s">
        <v>56</v>
      </c>
      <c r="C526" t="s">
        <v>57</v>
      </c>
      <c r="D526">
        <v>26</v>
      </c>
      <c r="E526" t="s">
        <v>26</v>
      </c>
      <c r="F526" t="s">
        <v>13</v>
      </c>
      <c r="G526">
        <v>1908</v>
      </c>
    </row>
    <row r="527" spans="1:7" hidden="1" x14ac:dyDescent="0.3">
      <c r="A527">
        <v>2024</v>
      </c>
      <c r="B527" t="s">
        <v>56</v>
      </c>
      <c r="C527" t="s">
        <v>57</v>
      </c>
      <c r="D527">
        <v>27</v>
      </c>
      <c r="E527" t="s">
        <v>27</v>
      </c>
      <c r="F527" t="s">
        <v>13</v>
      </c>
      <c r="G527">
        <v>1380.5</v>
      </c>
    </row>
    <row r="528" spans="1:7" hidden="1" x14ac:dyDescent="0.3">
      <c r="A528">
        <v>2024</v>
      </c>
      <c r="B528" t="s">
        <v>56</v>
      </c>
      <c r="C528" t="s">
        <v>57</v>
      </c>
      <c r="D528">
        <v>28</v>
      </c>
      <c r="E528" t="s">
        <v>28</v>
      </c>
      <c r="F528" t="s">
        <v>13</v>
      </c>
      <c r="G528">
        <v>690</v>
      </c>
    </row>
    <row r="529" spans="1:7" hidden="1" x14ac:dyDescent="0.3">
      <c r="A529">
        <v>2024</v>
      </c>
      <c r="B529" t="s">
        <v>56</v>
      </c>
      <c r="C529" t="s">
        <v>57</v>
      </c>
      <c r="D529">
        <v>31</v>
      </c>
      <c r="E529" t="s">
        <v>49</v>
      </c>
      <c r="F529" t="s">
        <v>13</v>
      </c>
      <c r="G529">
        <v>561</v>
      </c>
    </row>
    <row r="530" spans="1:7" hidden="1" x14ac:dyDescent="0.3">
      <c r="A530">
        <v>2024</v>
      </c>
      <c r="B530" t="s">
        <v>56</v>
      </c>
      <c r="C530" t="s">
        <v>57</v>
      </c>
      <c r="D530">
        <v>32</v>
      </c>
      <c r="E530" t="s">
        <v>40</v>
      </c>
      <c r="F530" t="s">
        <v>13</v>
      </c>
      <c r="G530">
        <v>658.5</v>
      </c>
    </row>
    <row r="531" spans="1:7" hidden="1" x14ac:dyDescent="0.3">
      <c r="A531">
        <v>2024</v>
      </c>
      <c r="B531" t="s">
        <v>56</v>
      </c>
      <c r="C531" t="s">
        <v>57</v>
      </c>
      <c r="D531">
        <v>35</v>
      </c>
      <c r="E531" t="s">
        <v>59</v>
      </c>
      <c r="F531" t="s">
        <v>13</v>
      </c>
      <c r="G531">
        <v>27</v>
      </c>
    </row>
    <row r="532" spans="1:7" hidden="1" x14ac:dyDescent="0.3">
      <c r="A532">
        <v>2024</v>
      </c>
      <c r="B532" t="s">
        <v>56</v>
      </c>
      <c r="C532" t="s">
        <v>57</v>
      </c>
      <c r="D532">
        <v>39</v>
      </c>
      <c r="E532" t="s">
        <v>51</v>
      </c>
      <c r="F532" t="s">
        <v>13</v>
      </c>
      <c r="G532">
        <v>72</v>
      </c>
    </row>
    <row r="533" spans="1:7" hidden="1" x14ac:dyDescent="0.3">
      <c r="A533">
        <v>2024</v>
      </c>
      <c r="B533" t="s">
        <v>56</v>
      </c>
      <c r="C533" t="s">
        <v>57</v>
      </c>
      <c r="D533">
        <v>40</v>
      </c>
      <c r="E533" t="s">
        <v>41</v>
      </c>
      <c r="F533" t="s">
        <v>13</v>
      </c>
      <c r="G533">
        <v>21</v>
      </c>
    </row>
    <row r="534" spans="1:7" hidden="1" x14ac:dyDescent="0.3">
      <c r="A534">
        <v>2024</v>
      </c>
      <c r="B534" t="s">
        <v>56</v>
      </c>
      <c r="C534" t="s">
        <v>57</v>
      </c>
      <c r="D534">
        <v>41</v>
      </c>
      <c r="E534" t="s">
        <v>52</v>
      </c>
      <c r="F534" t="s">
        <v>13</v>
      </c>
      <c r="G534">
        <v>139.5</v>
      </c>
    </row>
    <row r="535" spans="1:7" hidden="1" x14ac:dyDescent="0.3">
      <c r="A535">
        <v>2024</v>
      </c>
      <c r="B535" t="s">
        <v>56</v>
      </c>
      <c r="C535" t="s">
        <v>57</v>
      </c>
      <c r="D535">
        <v>42</v>
      </c>
      <c r="E535" t="s">
        <v>53</v>
      </c>
      <c r="F535" t="s">
        <v>13</v>
      </c>
      <c r="G535">
        <v>1679</v>
      </c>
    </row>
    <row r="536" spans="1:7" hidden="1" x14ac:dyDescent="0.3">
      <c r="A536">
        <v>2024</v>
      </c>
      <c r="B536" t="s">
        <v>56</v>
      </c>
      <c r="C536" t="s">
        <v>57</v>
      </c>
      <c r="D536">
        <v>43</v>
      </c>
      <c r="E536" t="s">
        <v>54</v>
      </c>
      <c r="F536" t="s">
        <v>13</v>
      </c>
      <c r="G536">
        <v>845</v>
      </c>
    </row>
    <row r="537" spans="1:7" hidden="1" x14ac:dyDescent="0.3">
      <c r="A537">
        <v>2024</v>
      </c>
      <c r="B537" t="s">
        <v>56</v>
      </c>
      <c r="C537" t="s">
        <v>57</v>
      </c>
      <c r="D537">
        <v>96</v>
      </c>
      <c r="E537" t="s">
        <v>31</v>
      </c>
      <c r="F537" t="s">
        <v>13</v>
      </c>
      <c r="G537">
        <v>3.7</v>
      </c>
    </row>
    <row r="538" spans="1:7" hidden="1" x14ac:dyDescent="0.3">
      <c r="A538">
        <v>2024</v>
      </c>
      <c r="B538" t="s">
        <v>60</v>
      </c>
      <c r="C538" t="s">
        <v>61</v>
      </c>
      <c r="D538">
        <v>7</v>
      </c>
      <c r="E538" t="s">
        <v>35</v>
      </c>
      <c r="F538" t="s">
        <v>13</v>
      </c>
      <c r="G538">
        <v>84</v>
      </c>
    </row>
    <row r="539" spans="1:7" hidden="1" x14ac:dyDescent="0.3">
      <c r="A539">
        <v>2024</v>
      </c>
      <c r="B539" t="s">
        <v>60</v>
      </c>
      <c r="C539" t="s">
        <v>61</v>
      </c>
      <c r="D539">
        <v>11</v>
      </c>
      <c r="E539" t="s">
        <v>37</v>
      </c>
      <c r="F539" t="s">
        <v>13</v>
      </c>
      <c r="G539">
        <v>108</v>
      </c>
    </row>
    <row r="540" spans="1:7" hidden="1" x14ac:dyDescent="0.3">
      <c r="A540">
        <v>2024</v>
      </c>
      <c r="B540" t="s">
        <v>60</v>
      </c>
      <c r="C540" t="s">
        <v>61</v>
      </c>
      <c r="D540">
        <v>12</v>
      </c>
      <c r="E540" t="s">
        <v>21</v>
      </c>
      <c r="F540" t="s">
        <v>13</v>
      </c>
      <c r="G540">
        <v>180</v>
      </c>
    </row>
    <row r="541" spans="1:7" hidden="1" x14ac:dyDescent="0.3">
      <c r="A541">
        <v>2024</v>
      </c>
      <c r="B541" t="s">
        <v>60</v>
      </c>
      <c r="C541" t="s">
        <v>61</v>
      </c>
      <c r="D541">
        <v>15</v>
      </c>
      <c r="E541" t="s">
        <v>23</v>
      </c>
      <c r="F541" t="s">
        <v>13</v>
      </c>
      <c r="G541">
        <v>2145.85</v>
      </c>
    </row>
    <row r="542" spans="1:7" hidden="1" x14ac:dyDescent="0.3">
      <c r="A542">
        <v>2024</v>
      </c>
      <c r="B542" t="s">
        <v>60</v>
      </c>
      <c r="C542" t="s">
        <v>61</v>
      </c>
      <c r="D542">
        <v>16</v>
      </c>
      <c r="E542" t="s">
        <v>38</v>
      </c>
      <c r="F542" t="s">
        <v>13</v>
      </c>
      <c r="G542">
        <v>6</v>
      </c>
    </row>
    <row r="543" spans="1:7" hidden="1" x14ac:dyDescent="0.3">
      <c r="A543">
        <v>2024</v>
      </c>
      <c r="B543" t="s">
        <v>60</v>
      </c>
      <c r="C543" t="s">
        <v>61</v>
      </c>
      <c r="D543">
        <v>18</v>
      </c>
      <c r="E543" t="s">
        <v>24</v>
      </c>
      <c r="F543" t="s">
        <v>13</v>
      </c>
      <c r="G543">
        <v>84.75</v>
      </c>
    </row>
    <row r="544" spans="1:7" hidden="1" x14ac:dyDescent="0.3">
      <c r="A544">
        <v>2024</v>
      </c>
      <c r="B544" t="s">
        <v>60</v>
      </c>
      <c r="C544" t="s">
        <v>61</v>
      </c>
      <c r="D544">
        <v>21</v>
      </c>
      <c r="E544" t="s">
        <v>25</v>
      </c>
      <c r="F544" t="s">
        <v>13</v>
      </c>
      <c r="G544">
        <v>33.75</v>
      </c>
    </row>
    <row r="545" spans="1:7" hidden="1" x14ac:dyDescent="0.3">
      <c r="A545">
        <v>2024</v>
      </c>
      <c r="B545" t="s">
        <v>60</v>
      </c>
      <c r="C545" t="s">
        <v>61</v>
      </c>
      <c r="D545">
        <v>26</v>
      </c>
      <c r="E545" t="s">
        <v>26</v>
      </c>
      <c r="F545" t="s">
        <v>13</v>
      </c>
      <c r="G545">
        <v>317</v>
      </c>
    </row>
    <row r="546" spans="1:7" hidden="1" x14ac:dyDescent="0.3">
      <c r="A546">
        <v>2024</v>
      </c>
      <c r="B546" t="s">
        <v>60</v>
      </c>
      <c r="C546" t="s">
        <v>61</v>
      </c>
      <c r="D546">
        <v>32</v>
      </c>
      <c r="E546" t="s">
        <v>40</v>
      </c>
      <c r="F546" t="s">
        <v>13</v>
      </c>
      <c r="G546">
        <v>158</v>
      </c>
    </row>
    <row r="547" spans="1:7" hidden="1" x14ac:dyDescent="0.3">
      <c r="A547">
        <v>2024</v>
      </c>
      <c r="B547" t="s">
        <v>60</v>
      </c>
      <c r="C547" t="s">
        <v>61</v>
      </c>
      <c r="D547">
        <v>34</v>
      </c>
      <c r="E547" t="s">
        <v>29</v>
      </c>
      <c r="F547" t="s">
        <v>13</v>
      </c>
      <c r="G547">
        <v>79.650000000000006</v>
      </c>
    </row>
    <row r="548" spans="1:7" hidden="1" x14ac:dyDescent="0.3">
      <c r="A548">
        <v>2024</v>
      </c>
      <c r="B548" t="s">
        <v>60</v>
      </c>
      <c r="C548" t="s">
        <v>61</v>
      </c>
      <c r="D548">
        <v>96</v>
      </c>
      <c r="E548" t="s">
        <v>31</v>
      </c>
      <c r="F548" t="s">
        <v>13</v>
      </c>
      <c r="G548">
        <v>1</v>
      </c>
    </row>
    <row r="549" spans="1:7" hidden="1" x14ac:dyDescent="0.3">
      <c r="A549">
        <v>2024</v>
      </c>
      <c r="B549" t="s">
        <v>62</v>
      </c>
      <c r="C549" t="s">
        <v>63</v>
      </c>
      <c r="D549">
        <v>5</v>
      </c>
      <c r="E549" t="s">
        <v>19</v>
      </c>
      <c r="F549" t="s">
        <v>13</v>
      </c>
      <c r="G549">
        <v>5523.01</v>
      </c>
    </row>
    <row r="550" spans="1:7" hidden="1" x14ac:dyDescent="0.3">
      <c r="A550">
        <v>2024</v>
      </c>
      <c r="B550" t="s">
        <v>62</v>
      </c>
      <c r="C550" t="s">
        <v>63</v>
      </c>
      <c r="D550">
        <v>10</v>
      </c>
      <c r="E550" t="s">
        <v>20</v>
      </c>
      <c r="F550" t="s">
        <v>13</v>
      </c>
      <c r="G550">
        <v>2590.56</v>
      </c>
    </row>
    <row r="551" spans="1:7" hidden="1" x14ac:dyDescent="0.3">
      <c r="A551">
        <v>2024</v>
      </c>
      <c r="B551" t="s">
        <v>62</v>
      </c>
      <c r="C551" t="s">
        <v>63</v>
      </c>
      <c r="D551">
        <v>12</v>
      </c>
      <c r="E551" t="s">
        <v>21</v>
      </c>
      <c r="F551" t="s">
        <v>13</v>
      </c>
      <c r="G551">
        <v>589</v>
      </c>
    </row>
    <row r="552" spans="1:7" hidden="1" x14ac:dyDescent="0.3">
      <c r="A552">
        <v>2024</v>
      </c>
      <c r="B552" t="s">
        <v>62</v>
      </c>
      <c r="C552" t="s">
        <v>63</v>
      </c>
      <c r="D552">
        <v>26</v>
      </c>
      <c r="E552" t="s">
        <v>26</v>
      </c>
      <c r="F552" t="s">
        <v>13</v>
      </c>
      <c r="G552">
        <v>962</v>
      </c>
    </row>
    <row r="553" spans="1:7" hidden="1" x14ac:dyDescent="0.3">
      <c r="A553">
        <v>2024</v>
      </c>
      <c r="B553" t="s">
        <v>62</v>
      </c>
      <c r="C553" t="s">
        <v>63</v>
      </c>
      <c r="D553">
        <v>27</v>
      </c>
      <c r="E553" t="s">
        <v>27</v>
      </c>
      <c r="F553" t="s">
        <v>13</v>
      </c>
      <c r="G553">
        <v>590.67999999999995</v>
      </c>
    </row>
    <row r="554" spans="1:7" hidden="1" x14ac:dyDescent="0.3">
      <c r="A554">
        <v>2024</v>
      </c>
      <c r="B554" t="s">
        <v>62</v>
      </c>
      <c r="C554" t="s">
        <v>63</v>
      </c>
      <c r="D554">
        <v>28</v>
      </c>
      <c r="E554" t="s">
        <v>28</v>
      </c>
      <c r="F554" t="s">
        <v>13</v>
      </c>
      <c r="G554">
        <v>771.5</v>
      </c>
    </row>
    <row r="555" spans="1:7" hidden="1" x14ac:dyDescent="0.3">
      <c r="A555">
        <v>2024</v>
      </c>
      <c r="B555" t="s">
        <v>62</v>
      </c>
      <c r="C555" t="s">
        <v>63</v>
      </c>
      <c r="D555">
        <v>31</v>
      </c>
      <c r="E555" t="s">
        <v>49</v>
      </c>
      <c r="F555" t="s">
        <v>13</v>
      </c>
      <c r="G555">
        <v>57.75</v>
      </c>
    </row>
    <row r="556" spans="1:7" hidden="1" x14ac:dyDescent="0.3">
      <c r="A556">
        <v>2024</v>
      </c>
      <c r="B556" t="s">
        <v>62</v>
      </c>
      <c r="C556" t="s">
        <v>63</v>
      </c>
      <c r="D556">
        <v>34</v>
      </c>
      <c r="E556" t="s">
        <v>29</v>
      </c>
      <c r="F556" t="s">
        <v>13</v>
      </c>
      <c r="G556">
        <v>441.5</v>
      </c>
    </row>
    <row r="557" spans="1:7" hidden="1" x14ac:dyDescent="0.3">
      <c r="A557">
        <v>2024</v>
      </c>
      <c r="B557" t="s">
        <v>62</v>
      </c>
      <c r="C557" t="s">
        <v>63</v>
      </c>
      <c r="D557">
        <v>41</v>
      </c>
      <c r="E557" t="s">
        <v>52</v>
      </c>
      <c r="F557" t="s">
        <v>13</v>
      </c>
      <c r="G557">
        <v>33</v>
      </c>
    </row>
    <row r="558" spans="1:7" hidden="1" x14ac:dyDescent="0.3">
      <c r="A558">
        <v>2024</v>
      </c>
      <c r="B558" t="s">
        <v>64</v>
      </c>
      <c r="C558" t="s">
        <v>65</v>
      </c>
      <c r="D558">
        <v>6</v>
      </c>
      <c r="E558" t="s">
        <v>58</v>
      </c>
      <c r="F558" t="s">
        <v>13</v>
      </c>
      <c r="G558">
        <v>5775.96</v>
      </c>
    </row>
    <row r="559" spans="1:7" hidden="1" x14ac:dyDescent="0.3">
      <c r="A559">
        <v>2024</v>
      </c>
      <c r="B559" t="s">
        <v>64</v>
      </c>
      <c r="C559" t="s">
        <v>65</v>
      </c>
      <c r="D559">
        <v>8</v>
      </c>
      <c r="E559" t="s">
        <v>66</v>
      </c>
      <c r="F559" t="s">
        <v>13</v>
      </c>
      <c r="G559">
        <v>4914.57</v>
      </c>
    </row>
    <row r="560" spans="1:7" hidden="1" x14ac:dyDescent="0.3">
      <c r="A560">
        <v>2024</v>
      </c>
      <c r="B560" t="s">
        <v>64</v>
      </c>
      <c r="C560" t="s">
        <v>65</v>
      </c>
      <c r="D560">
        <v>13</v>
      </c>
      <c r="E560" t="s">
        <v>22</v>
      </c>
      <c r="F560" t="s">
        <v>13</v>
      </c>
      <c r="G560">
        <v>60</v>
      </c>
    </row>
    <row r="561" spans="1:7" hidden="1" x14ac:dyDescent="0.3">
      <c r="A561">
        <v>2024</v>
      </c>
      <c r="B561" t="s">
        <v>64</v>
      </c>
      <c r="C561" t="s">
        <v>65</v>
      </c>
      <c r="D561">
        <v>17</v>
      </c>
      <c r="E561" t="s">
        <v>44</v>
      </c>
      <c r="F561" t="s">
        <v>13</v>
      </c>
      <c r="G561">
        <v>180.5</v>
      </c>
    </row>
    <row r="562" spans="1:7" hidden="1" x14ac:dyDescent="0.3">
      <c r="A562">
        <v>2024</v>
      </c>
      <c r="B562" t="s">
        <v>64</v>
      </c>
      <c r="C562" t="s">
        <v>65</v>
      </c>
      <c r="D562">
        <v>28</v>
      </c>
      <c r="E562" t="s">
        <v>28</v>
      </c>
      <c r="F562" t="s">
        <v>13</v>
      </c>
      <c r="G562">
        <v>114</v>
      </c>
    </row>
    <row r="563" spans="1:7" hidden="1" x14ac:dyDescent="0.3">
      <c r="A563">
        <v>2024</v>
      </c>
      <c r="B563" t="s">
        <v>64</v>
      </c>
      <c r="C563" t="s">
        <v>65</v>
      </c>
      <c r="D563">
        <v>29</v>
      </c>
      <c r="E563" t="s">
        <v>67</v>
      </c>
      <c r="F563" t="s">
        <v>13</v>
      </c>
      <c r="G563">
        <v>5728.55</v>
      </c>
    </row>
    <row r="564" spans="1:7" hidden="1" x14ac:dyDescent="0.3">
      <c r="A564">
        <v>2024</v>
      </c>
      <c r="B564" t="s">
        <v>64</v>
      </c>
      <c r="C564" t="s">
        <v>65</v>
      </c>
      <c r="D564">
        <v>32</v>
      </c>
      <c r="E564" t="s">
        <v>40</v>
      </c>
      <c r="F564" t="s">
        <v>13</v>
      </c>
      <c r="G564">
        <v>399.5</v>
      </c>
    </row>
    <row r="565" spans="1:7" hidden="1" x14ac:dyDescent="0.3">
      <c r="A565">
        <v>2024</v>
      </c>
      <c r="B565" t="s">
        <v>64</v>
      </c>
      <c r="C565" t="s">
        <v>65</v>
      </c>
      <c r="D565">
        <v>35</v>
      </c>
      <c r="E565" t="s">
        <v>59</v>
      </c>
      <c r="F565" t="s">
        <v>13</v>
      </c>
      <c r="G565">
        <v>3023.92</v>
      </c>
    </row>
    <row r="566" spans="1:7" hidden="1" x14ac:dyDescent="0.3">
      <c r="A566">
        <v>2024</v>
      </c>
      <c r="B566" t="s">
        <v>64</v>
      </c>
      <c r="C566" t="s">
        <v>65</v>
      </c>
      <c r="D566">
        <v>37</v>
      </c>
      <c r="E566" t="s">
        <v>68</v>
      </c>
      <c r="F566" t="s">
        <v>13</v>
      </c>
      <c r="G566">
        <v>2098.5</v>
      </c>
    </row>
    <row r="567" spans="1:7" hidden="1" x14ac:dyDescent="0.3">
      <c r="A567">
        <v>2024</v>
      </c>
      <c r="B567" t="s">
        <v>64</v>
      </c>
      <c r="C567" t="s">
        <v>65</v>
      </c>
      <c r="D567">
        <v>96</v>
      </c>
      <c r="E567" t="s">
        <v>31</v>
      </c>
      <c r="F567" t="s">
        <v>13</v>
      </c>
      <c r="G567">
        <v>18</v>
      </c>
    </row>
    <row r="568" spans="1:7" hidden="1" x14ac:dyDescent="0.3">
      <c r="A568">
        <v>2024</v>
      </c>
      <c r="B568" t="s">
        <v>69</v>
      </c>
      <c r="C568" t="s">
        <v>70</v>
      </c>
      <c r="D568">
        <v>7</v>
      </c>
      <c r="E568" t="s">
        <v>35</v>
      </c>
      <c r="F568" t="s">
        <v>13</v>
      </c>
      <c r="G568">
        <v>7258.75</v>
      </c>
    </row>
    <row r="569" spans="1:7" hidden="1" x14ac:dyDescent="0.3">
      <c r="A569">
        <v>2024</v>
      </c>
      <c r="B569" t="s">
        <v>69</v>
      </c>
      <c r="C569" t="s">
        <v>70</v>
      </c>
      <c r="D569">
        <v>9</v>
      </c>
      <c r="E569" t="s">
        <v>36</v>
      </c>
      <c r="F569" t="s">
        <v>13</v>
      </c>
      <c r="G569">
        <v>1847</v>
      </c>
    </row>
    <row r="570" spans="1:7" hidden="1" x14ac:dyDescent="0.3">
      <c r="A570">
        <v>2024</v>
      </c>
      <c r="B570" t="s">
        <v>69</v>
      </c>
      <c r="C570" t="s">
        <v>70</v>
      </c>
      <c r="D570">
        <v>13</v>
      </c>
      <c r="E570" t="s">
        <v>22</v>
      </c>
      <c r="F570" t="s">
        <v>13</v>
      </c>
      <c r="G570">
        <v>40.5</v>
      </c>
    </row>
    <row r="571" spans="1:7" hidden="1" x14ac:dyDescent="0.3">
      <c r="A571">
        <v>2024</v>
      </c>
      <c r="B571" t="s">
        <v>69</v>
      </c>
      <c r="C571" t="s">
        <v>70</v>
      </c>
      <c r="D571">
        <v>20</v>
      </c>
      <c r="E571" t="s">
        <v>45</v>
      </c>
      <c r="F571" t="s">
        <v>13</v>
      </c>
      <c r="G571">
        <v>17.5</v>
      </c>
    </row>
    <row r="572" spans="1:7" hidden="1" x14ac:dyDescent="0.3">
      <c r="A572">
        <v>2024</v>
      </c>
      <c r="B572" t="s">
        <v>69</v>
      </c>
      <c r="C572" t="s">
        <v>70</v>
      </c>
      <c r="D572">
        <v>26</v>
      </c>
      <c r="E572" t="s">
        <v>26</v>
      </c>
      <c r="F572" t="s">
        <v>13</v>
      </c>
      <c r="G572">
        <v>417</v>
      </c>
    </row>
    <row r="573" spans="1:7" hidden="1" x14ac:dyDescent="0.3">
      <c r="A573">
        <v>2024</v>
      </c>
      <c r="B573" t="s">
        <v>69</v>
      </c>
      <c r="C573" t="s">
        <v>70</v>
      </c>
      <c r="D573">
        <v>28</v>
      </c>
      <c r="E573" t="s">
        <v>28</v>
      </c>
      <c r="F573" t="s">
        <v>13</v>
      </c>
      <c r="G573">
        <v>2390.25</v>
      </c>
    </row>
    <row r="574" spans="1:7" hidden="1" x14ac:dyDescent="0.3">
      <c r="A574">
        <v>2024</v>
      </c>
      <c r="B574" t="s">
        <v>69</v>
      </c>
      <c r="C574" t="s">
        <v>70</v>
      </c>
      <c r="D574">
        <v>32</v>
      </c>
      <c r="E574" t="s">
        <v>40</v>
      </c>
      <c r="F574" t="s">
        <v>13</v>
      </c>
      <c r="G574">
        <v>126</v>
      </c>
    </row>
    <row r="575" spans="1:7" hidden="1" x14ac:dyDescent="0.3">
      <c r="A575">
        <v>2024</v>
      </c>
      <c r="B575" t="s">
        <v>69</v>
      </c>
      <c r="C575" t="s">
        <v>70</v>
      </c>
      <c r="D575">
        <v>34</v>
      </c>
      <c r="E575" t="s">
        <v>29</v>
      </c>
      <c r="F575" t="s">
        <v>13</v>
      </c>
      <c r="G575">
        <v>2029.5</v>
      </c>
    </row>
    <row r="576" spans="1:7" hidden="1" x14ac:dyDescent="0.3">
      <c r="A576">
        <v>2024</v>
      </c>
      <c r="B576" t="s">
        <v>69</v>
      </c>
      <c r="C576" t="s">
        <v>70</v>
      </c>
      <c r="D576">
        <v>35</v>
      </c>
      <c r="E576" t="s">
        <v>59</v>
      </c>
      <c r="F576" t="s">
        <v>13</v>
      </c>
      <c r="G576">
        <v>290</v>
      </c>
    </row>
    <row r="577" spans="1:7" hidden="1" x14ac:dyDescent="0.3">
      <c r="A577">
        <v>2024</v>
      </c>
      <c r="B577" t="s">
        <v>69</v>
      </c>
      <c r="C577" t="s">
        <v>70</v>
      </c>
      <c r="D577">
        <v>39</v>
      </c>
      <c r="E577" t="s">
        <v>51</v>
      </c>
      <c r="F577" t="s">
        <v>13</v>
      </c>
      <c r="G577">
        <v>16</v>
      </c>
    </row>
    <row r="578" spans="1:7" hidden="1" x14ac:dyDescent="0.3">
      <c r="A578">
        <v>2024</v>
      </c>
      <c r="B578" t="s">
        <v>69</v>
      </c>
      <c r="C578" t="s">
        <v>70</v>
      </c>
      <c r="D578">
        <v>43</v>
      </c>
      <c r="E578" t="s">
        <v>54</v>
      </c>
      <c r="F578" t="s">
        <v>13</v>
      </c>
      <c r="G578">
        <v>67.5</v>
      </c>
    </row>
    <row r="579" spans="1:7" hidden="1" x14ac:dyDescent="0.3">
      <c r="A579">
        <v>2024</v>
      </c>
      <c r="B579" t="s">
        <v>69</v>
      </c>
      <c r="C579" t="s">
        <v>70</v>
      </c>
      <c r="D579">
        <v>96</v>
      </c>
      <c r="E579" t="s">
        <v>31</v>
      </c>
      <c r="F579" t="s">
        <v>13</v>
      </c>
      <c r="G579">
        <v>5</v>
      </c>
    </row>
    <row r="580" spans="1:7" x14ac:dyDescent="0.3">
      <c r="A580">
        <v>2024</v>
      </c>
      <c r="B580" t="s">
        <v>71</v>
      </c>
      <c r="C580" t="s">
        <v>72</v>
      </c>
      <c r="D580">
        <v>7</v>
      </c>
      <c r="E580" t="s">
        <v>35</v>
      </c>
      <c r="F580" t="s">
        <v>13</v>
      </c>
      <c r="G580">
        <v>156</v>
      </c>
    </row>
    <row r="581" spans="1:7" x14ac:dyDescent="0.3">
      <c r="A581">
        <v>2024</v>
      </c>
      <c r="B581" t="s">
        <v>71</v>
      </c>
      <c r="C581" t="s">
        <v>72</v>
      </c>
      <c r="D581">
        <v>8</v>
      </c>
      <c r="E581" t="s">
        <v>66</v>
      </c>
      <c r="F581" t="s">
        <v>13</v>
      </c>
      <c r="G581">
        <v>21.6</v>
      </c>
    </row>
    <row r="582" spans="1:7" x14ac:dyDescent="0.3">
      <c r="A582">
        <v>2024</v>
      </c>
      <c r="B582" t="s">
        <v>71</v>
      </c>
      <c r="C582" t="s">
        <v>72</v>
      </c>
      <c r="D582">
        <v>9</v>
      </c>
      <c r="E582" t="s">
        <v>36</v>
      </c>
      <c r="F582" t="s">
        <v>13</v>
      </c>
      <c r="G582">
        <v>1316.46</v>
      </c>
    </row>
    <row r="583" spans="1:7" x14ac:dyDescent="0.3">
      <c r="A583">
        <v>2024</v>
      </c>
      <c r="B583" t="s">
        <v>71</v>
      </c>
      <c r="C583" t="s">
        <v>72</v>
      </c>
      <c r="D583">
        <v>12</v>
      </c>
      <c r="E583" t="s">
        <v>21</v>
      </c>
      <c r="F583" t="s">
        <v>13</v>
      </c>
      <c r="G583">
        <v>418.5</v>
      </c>
    </row>
    <row r="584" spans="1:7" x14ac:dyDescent="0.3">
      <c r="A584">
        <v>2024</v>
      </c>
      <c r="B584" t="s">
        <v>71</v>
      </c>
      <c r="C584" t="s">
        <v>72</v>
      </c>
      <c r="D584">
        <v>13</v>
      </c>
      <c r="E584" t="s">
        <v>22</v>
      </c>
      <c r="F584" t="s">
        <v>13</v>
      </c>
      <c r="G584">
        <v>13.5</v>
      </c>
    </row>
    <row r="585" spans="1:7" x14ac:dyDescent="0.3">
      <c r="A585">
        <v>2024</v>
      </c>
      <c r="B585" t="s">
        <v>71</v>
      </c>
      <c r="C585" t="s">
        <v>72</v>
      </c>
      <c r="D585">
        <v>15</v>
      </c>
      <c r="E585" t="s">
        <v>23</v>
      </c>
      <c r="F585" t="s">
        <v>13</v>
      </c>
      <c r="G585">
        <v>19.5</v>
      </c>
    </row>
    <row r="586" spans="1:7" x14ac:dyDescent="0.3">
      <c r="A586">
        <v>2024</v>
      </c>
      <c r="B586" t="s">
        <v>71</v>
      </c>
      <c r="C586" t="s">
        <v>72</v>
      </c>
      <c r="D586">
        <v>17</v>
      </c>
      <c r="E586" t="s">
        <v>44</v>
      </c>
      <c r="F586" t="s">
        <v>13</v>
      </c>
      <c r="G586">
        <v>5187.24</v>
      </c>
    </row>
    <row r="587" spans="1:7" x14ac:dyDescent="0.3">
      <c r="A587">
        <v>2024</v>
      </c>
      <c r="B587" t="s">
        <v>71</v>
      </c>
      <c r="C587" t="s">
        <v>72</v>
      </c>
      <c r="D587">
        <v>20</v>
      </c>
      <c r="E587" t="s">
        <v>45</v>
      </c>
      <c r="F587" t="s">
        <v>13</v>
      </c>
      <c r="G587">
        <v>29.25</v>
      </c>
    </row>
    <row r="588" spans="1:7" x14ac:dyDescent="0.3">
      <c r="A588">
        <v>2024</v>
      </c>
      <c r="B588" t="s">
        <v>71</v>
      </c>
      <c r="C588" t="s">
        <v>72</v>
      </c>
      <c r="D588">
        <v>26</v>
      </c>
      <c r="E588" t="s">
        <v>26</v>
      </c>
      <c r="F588" t="s">
        <v>13</v>
      </c>
      <c r="G588">
        <v>1749</v>
      </c>
    </row>
    <row r="589" spans="1:7" x14ac:dyDescent="0.3">
      <c r="A589">
        <v>2024</v>
      </c>
      <c r="B589" t="s">
        <v>71</v>
      </c>
      <c r="C589" t="s">
        <v>72</v>
      </c>
      <c r="D589">
        <v>28</v>
      </c>
      <c r="E589" t="s">
        <v>28</v>
      </c>
      <c r="F589" t="s">
        <v>13</v>
      </c>
      <c r="G589">
        <v>1243.46</v>
      </c>
    </row>
    <row r="590" spans="1:7" x14ac:dyDescent="0.3">
      <c r="A590">
        <v>2024</v>
      </c>
      <c r="B590" t="s">
        <v>71</v>
      </c>
      <c r="C590" t="s">
        <v>72</v>
      </c>
      <c r="D590">
        <v>32</v>
      </c>
      <c r="E590" t="s">
        <v>40</v>
      </c>
      <c r="F590" t="s">
        <v>13</v>
      </c>
      <c r="G590">
        <v>8377.08</v>
      </c>
    </row>
    <row r="591" spans="1:7" x14ac:dyDescent="0.3">
      <c r="A591">
        <v>2024</v>
      </c>
      <c r="B591" t="s">
        <v>71</v>
      </c>
      <c r="C591" t="s">
        <v>72</v>
      </c>
      <c r="D591">
        <v>35</v>
      </c>
      <c r="E591" t="s">
        <v>59</v>
      </c>
      <c r="F591" t="s">
        <v>13</v>
      </c>
      <c r="G591">
        <v>66.760000000000005</v>
      </c>
    </row>
    <row r="592" spans="1:7" x14ac:dyDescent="0.3">
      <c r="A592">
        <v>2024</v>
      </c>
      <c r="B592" t="s">
        <v>71</v>
      </c>
      <c r="C592" t="s">
        <v>72</v>
      </c>
      <c r="D592">
        <v>39</v>
      </c>
      <c r="E592" t="s">
        <v>51</v>
      </c>
      <c r="F592" t="s">
        <v>13</v>
      </c>
      <c r="G592">
        <v>56.25</v>
      </c>
    </row>
    <row r="593" spans="1:7" x14ac:dyDescent="0.3">
      <c r="A593">
        <v>2024</v>
      </c>
      <c r="B593" t="s">
        <v>71</v>
      </c>
      <c r="C593" t="s">
        <v>72</v>
      </c>
      <c r="D593">
        <v>42</v>
      </c>
      <c r="E593" t="s">
        <v>53</v>
      </c>
      <c r="F593" t="s">
        <v>13</v>
      </c>
      <c r="G593">
        <v>498</v>
      </c>
    </row>
    <row r="594" spans="1:7" x14ac:dyDescent="0.3">
      <c r="A594">
        <v>2024</v>
      </c>
      <c r="B594" t="s">
        <v>71</v>
      </c>
      <c r="C594" t="s">
        <v>72</v>
      </c>
      <c r="D594">
        <v>96</v>
      </c>
      <c r="E594" t="s">
        <v>31</v>
      </c>
      <c r="F594" t="s">
        <v>13</v>
      </c>
      <c r="G594">
        <v>2.4</v>
      </c>
    </row>
    <row r="595" spans="1:7" hidden="1" x14ac:dyDescent="0.3">
      <c r="A595">
        <v>2024</v>
      </c>
      <c r="B595" t="s">
        <v>73</v>
      </c>
      <c r="C595" t="s">
        <v>74</v>
      </c>
      <c r="D595">
        <v>2</v>
      </c>
      <c r="E595" t="s">
        <v>34</v>
      </c>
      <c r="F595" t="s">
        <v>13</v>
      </c>
      <c r="G595">
        <v>3049.55</v>
      </c>
    </row>
    <row r="596" spans="1:7" hidden="1" x14ac:dyDescent="0.3">
      <c r="A596">
        <v>2024</v>
      </c>
      <c r="B596" t="s">
        <v>73</v>
      </c>
      <c r="C596" t="s">
        <v>74</v>
      </c>
      <c r="D596">
        <v>3</v>
      </c>
      <c r="E596" t="s">
        <v>75</v>
      </c>
      <c r="F596" t="s">
        <v>13</v>
      </c>
      <c r="G596">
        <v>827.24</v>
      </c>
    </row>
    <row r="597" spans="1:7" hidden="1" x14ac:dyDescent="0.3">
      <c r="A597">
        <v>2024</v>
      </c>
      <c r="B597" t="s">
        <v>73</v>
      </c>
      <c r="C597" t="s">
        <v>74</v>
      </c>
      <c r="D597">
        <v>7</v>
      </c>
      <c r="E597" t="s">
        <v>35</v>
      </c>
      <c r="F597" t="s">
        <v>13</v>
      </c>
      <c r="G597">
        <v>876.25</v>
      </c>
    </row>
    <row r="598" spans="1:7" hidden="1" x14ac:dyDescent="0.3">
      <c r="A598">
        <v>2024</v>
      </c>
      <c r="B598" t="s">
        <v>73</v>
      </c>
      <c r="C598" t="s">
        <v>74</v>
      </c>
      <c r="D598">
        <v>9</v>
      </c>
      <c r="E598" t="s">
        <v>36</v>
      </c>
      <c r="F598" t="s">
        <v>13</v>
      </c>
      <c r="G598">
        <v>487.5</v>
      </c>
    </row>
    <row r="599" spans="1:7" hidden="1" x14ac:dyDescent="0.3">
      <c r="A599">
        <v>2024</v>
      </c>
      <c r="B599" t="s">
        <v>73</v>
      </c>
      <c r="C599" t="s">
        <v>74</v>
      </c>
      <c r="D599">
        <v>11</v>
      </c>
      <c r="E599" t="s">
        <v>37</v>
      </c>
      <c r="F599" t="s">
        <v>13</v>
      </c>
      <c r="G599">
        <v>372</v>
      </c>
    </row>
    <row r="600" spans="1:7" hidden="1" x14ac:dyDescent="0.3">
      <c r="A600">
        <v>2024</v>
      </c>
      <c r="B600" t="s">
        <v>73</v>
      </c>
      <c r="C600" t="s">
        <v>74</v>
      </c>
      <c r="D600">
        <v>12</v>
      </c>
      <c r="E600" t="s">
        <v>21</v>
      </c>
      <c r="F600" t="s">
        <v>13</v>
      </c>
      <c r="G600">
        <v>1059.5999999999999</v>
      </c>
    </row>
    <row r="601" spans="1:7" hidden="1" x14ac:dyDescent="0.3">
      <c r="A601">
        <v>2024</v>
      </c>
      <c r="B601" t="s">
        <v>73</v>
      </c>
      <c r="C601" t="s">
        <v>74</v>
      </c>
      <c r="D601">
        <v>14</v>
      </c>
      <c r="E601" t="s">
        <v>76</v>
      </c>
      <c r="F601" t="s">
        <v>13</v>
      </c>
      <c r="G601">
        <v>2328.6</v>
      </c>
    </row>
    <row r="602" spans="1:7" hidden="1" x14ac:dyDescent="0.3">
      <c r="A602">
        <v>2024</v>
      </c>
      <c r="B602" t="s">
        <v>73</v>
      </c>
      <c r="C602" t="s">
        <v>74</v>
      </c>
      <c r="D602">
        <v>15</v>
      </c>
      <c r="E602" t="s">
        <v>23</v>
      </c>
      <c r="F602" t="s">
        <v>13</v>
      </c>
      <c r="G602">
        <v>407.5</v>
      </c>
    </row>
    <row r="603" spans="1:7" hidden="1" x14ac:dyDescent="0.3">
      <c r="A603">
        <v>2024</v>
      </c>
      <c r="B603" t="s">
        <v>73</v>
      </c>
      <c r="C603" t="s">
        <v>74</v>
      </c>
      <c r="D603">
        <v>21</v>
      </c>
      <c r="E603" t="s">
        <v>25</v>
      </c>
      <c r="F603" t="s">
        <v>13</v>
      </c>
      <c r="G603">
        <v>234.95</v>
      </c>
    </row>
    <row r="604" spans="1:7" hidden="1" x14ac:dyDescent="0.3">
      <c r="A604">
        <v>2024</v>
      </c>
      <c r="B604" t="s">
        <v>73</v>
      </c>
      <c r="C604" t="s">
        <v>74</v>
      </c>
      <c r="D604">
        <v>26</v>
      </c>
      <c r="E604" t="s">
        <v>26</v>
      </c>
      <c r="F604" t="s">
        <v>13</v>
      </c>
      <c r="G604">
        <v>1141.5</v>
      </c>
    </row>
    <row r="605" spans="1:7" hidden="1" x14ac:dyDescent="0.3">
      <c r="A605">
        <v>2024</v>
      </c>
      <c r="B605" t="s">
        <v>73</v>
      </c>
      <c r="C605" t="s">
        <v>74</v>
      </c>
      <c r="D605">
        <v>30</v>
      </c>
      <c r="E605" t="s">
        <v>77</v>
      </c>
      <c r="F605" t="s">
        <v>13</v>
      </c>
      <c r="G605">
        <v>2207.6</v>
      </c>
    </row>
    <row r="606" spans="1:7" hidden="1" x14ac:dyDescent="0.3">
      <c r="A606">
        <v>2024</v>
      </c>
      <c r="B606" t="s">
        <v>73</v>
      </c>
      <c r="C606" t="s">
        <v>74</v>
      </c>
      <c r="D606">
        <v>31</v>
      </c>
      <c r="E606" t="s">
        <v>49</v>
      </c>
      <c r="F606" t="s">
        <v>13</v>
      </c>
      <c r="G606">
        <v>1497.45</v>
      </c>
    </row>
    <row r="607" spans="1:7" hidden="1" x14ac:dyDescent="0.3">
      <c r="A607">
        <v>2024</v>
      </c>
      <c r="B607" t="s">
        <v>73</v>
      </c>
      <c r="C607" t="s">
        <v>74</v>
      </c>
      <c r="D607">
        <v>33</v>
      </c>
      <c r="E607" t="s">
        <v>50</v>
      </c>
      <c r="F607" t="s">
        <v>13</v>
      </c>
      <c r="G607">
        <v>3642.45</v>
      </c>
    </row>
    <row r="608" spans="1:7" hidden="1" x14ac:dyDescent="0.3">
      <c r="A608">
        <v>2024</v>
      </c>
      <c r="B608" t="s">
        <v>73</v>
      </c>
      <c r="C608" t="s">
        <v>74</v>
      </c>
      <c r="D608">
        <v>34</v>
      </c>
      <c r="E608" t="s">
        <v>29</v>
      </c>
      <c r="F608" t="s">
        <v>13</v>
      </c>
      <c r="G608">
        <v>42</v>
      </c>
    </row>
    <row r="609" spans="1:7" hidden="1" x14ac:dyDescent="0.3">
      <c r="A609">
        <v>2024</v>
      </c>
      <c r="B609" t="s">
        <v>73</v>
      </c>
      <c r="C609" t="s">
        <v>74</v>
      </c>
      <c r="D609">
        <v>42</v>
      </c>
      <c r="E609" t="s">
        <v>53</v>
      </c>
      <c r="F609" t="s">
        <v>13</v>
      </c>
      <c r="G609">
        <v>14</v>
      </c>
    </row>
    <row r="610" spans="1:7" hidden="1" x14ac:dyDescent="0.3">
      <c r="A610">
        <v>2024</v>
      </c>
      <c r="B610" t="s">
        <v>73</v>
      </c>
      <c r="C610" t="s">
        <v>74</v>
      </c>
      <c r="D610">
        <v>43</v>
      </c>
      <c r="E610" t="s">
        <v>54</v>
      </c>
      <c r="F610" t="s">
        <v>13</v>
      </c>
      <c r="G610">
        <v>1.8</v>
      </c>
    </row>
    <row r="611" spans="1:7" hidden="1" x14ac:dyDescent="0.3">
      <c r="A611">
        <v>2024</v>
      </c>
      <c r="B611" t="s">
        <v>73</v>
      </c>
      <c r="C611" t="s">
        <v>74</v>
      </c>
      <c r="D611">
        <v>44</v>
      </c>
      <c r="E611" t="s">
        <v>78</v>
      </c>
      <c r="F611" t="s">
        <v>13</v>
      </c>
      <c r="G611">
        <v>834.31</v>
      </c>
    </row>
    <row r="612" spans="1:7" hidden="1" x14ac:dyDescent="0.3">
      <c r="A612">
        <v>2024</v>
      </c>
      <c r="B612" t="s">
        <v>73</v>
      </c>
      <c r="C612" t="s">
        <v>74</v>
      </c>
      <c r="D612">
        <v>96</v>
      </c>
      <c r="E612" t="s">
        <v>31</v>
      </c>
      <c r="F612" t="s">
        <v>13</v>
      </c>
      <c r="G612">
        <v>4.2</v>
      </c>
    </row>
    <row r="613" spans="1:7" hidden="1" x14ac:dyDescent="0.3">
      <c r="A613">
        <v>2024</v>
      </c>
      <c r="B613" t="s">
        <v>79</v>
      </c>
      <c r="C613" t="s">
        <v>80</v>
      </c>
      <c r="D613">
        <v>8</v>
      </c>
      <c r="E613" t="s">
        <v>66</v>
      </c>
      <c r="F613" t="s">
        <v>13</v>
      </c>
      <c r="G613">
        <v>7.2</v>
      </c>
    </row>
    <row r="614" spans="1:7" hidden="1" x14ac:dyDescent="0.3">
      <c r="A614">
        <v>2024</v>
      </c>
      <c r="B614" t="s">
        <v>79</v>
      </c>
      <c r="C614" t="s">
        <v>80</v>
      </c>
      <c r="D614">
        <v>9</v>
      </c>
      <c r="E614" t="s">
        <v>36</v>
      </c>
      <c r="F614" t="s">
        <v>13</v>
      </c>
      <c r="G614">
        <v>108</v>
      </c>
    </row>
    <row r="615" spans="1:7" hidden="1" x14ac:dyDescent="0.3">
      <c r="A615">
        <v>2024</v>
      </c>
      <c r="B615" t="s">
        <v>79</v>
      </c>
      <c r="C615" t="s">
        <v>80</v>
      </c>
      <c r="D615">
        <v>11</v>
      </c>
      <c r="E615" t="s">
        <v>37</v>
      </c>
      <c r="F615" t="s">
        <v>13</v>
      </c>
      <c r="G615">
        <v>52.6</v>
      </c>
    </row>
    <row r="616" spans="1:7" hidden="1" x14ac:dyDescent="0.3">
      <c r="A616">
        <v>2024</v>
      </c>
      <c r="B616" t="s">
        <v>79</v>
      </c>
      <c r="C616" t="s">
        <v>80</v>
      </c>
      <c r="D616">
        <v>12</v>
      </c>
      <c r="E616" t="s">
        <v>21</v>
      </c>
      <c r="F616" t="s">
        <v>13</v>
      </c>
      <c r="G616">
        <v>1406.02</v>
      </c>
    </row>
    <row r="617" spans="1:7" hidden="1" x14ac:dyDescent="0.3">
      <c r="A617">
        <v>2024</v>
      </c>
      <c r="B617" t="s">
        <v>79</v>
      </c>
      <c r="C617" t="s">
        <v>80</v>
      </c>
      <c r="D617">
        <v>17</v>
      </c>
      <c r="E617" t="s">
        <v>44</v>
      </c>
      <c r="F617" t="s">
        <v>13</v>
      </c>
      <c r="G617">
        <v>260.2</v>
      </c>
    </row>
    <row r="618" spans="1:7" hidden="1" x14ac:dyDescent="0.3">
      <c r="A618">
        <v>2024</v>
      </c>
      <c r="B618" t="s">
        <v>79</v>
      </c>
      <c r="C618" t="s">
        <v>80</v>
      </c>
      <c r="D618">
        <v>20</v>
      </c>
      <c r="E618" t="s">
        <v>45</v>
      </c>
      <c r="F618" t="s">
        <v>13</v>
      </c>
      <c r="G618">
        <v>3074.05</v>
      </c>
    </row>
    <row r="619" spans="1:7" hidden="1" x14ac:dyDescent="0.3">
      <c r="A619">
        <v>2024</v>
      </c>
      <c r="B619" t="s">
        <v>79</v>
      </c>
      <c r="C619" t="s">
        <v>80</v>
      </c>
      <c r="D619">
        <v>25</v>
      </c>
      <c r="E619" t="s">
        <v>48</v>
      </c>
      <c r="F619" t="s">
        <v>13</v>
      </c>
      <c r="G619">
        <v>96</v>
      </c>
    </row>
    <row r="620" spans="1:7" hidden="1" x14ac:dyDescent="0.3">
      <c r="A620">
        <v>2024</v>
      </c>
      <c r="B620" t="s">
        <v>79</v>
      </c>
      <c r="C620" t="s">
        <v>80</v>
      </c>
      <c r="D620">
        <v>26</v>
      </c>
      <c r="E620" t="s">
        <v>26</v>
      </c>
      <c r="F620" t="s">
        <v>13</v>
      </c>
      <c r="G620">
        <v>3157.5</v>
      </c>
    </row>
    <row r="621" spans="1:7" hidden="1" x14ac:dyDescent="0.3">
      <c r="A621">
        <v>2024</v>
      </c>
      <c r="B621" t="s">
        <v>79</v>
      </c>
      <c r="C621" t="s">
        <v>80</v>
      </c>
      <c r="D621">
        <v>28</v>
      </c>
      <c r="E621" t="s">
        <v>28</v>
      </c>
      <c r="F621" t="s">
        <v>13</v>
      </c>
      <c r="G621">
        <v>631.6</v>
      </c>
    </row>
    <row r="622" spans="1:7" hidden="1" x14ac:dyDescent="0.3">
      <c r="A622">
        <v>2024</v>
      </c>
      <c r="B622" t="s">
        <v>79</v>
      </c>
      <c r="C622" t="s">
        <v>80</v>
      </c>
      <c r="D622">
        <v>31</v>
      </c>
      <c r="E622" t="s">
        <v>49</v>
      </c>
      <c r="F622" t="s">
        <v>13</v>
      </c>
      <c r="G622">
        <v>144</v>
      </c>
    </row>
    <row r="623" spans="1:7" hidden="1" x14ac:dyDescent="0.3">
      <c r="A623">
        <v>2024</v>
      </c>
      <c r="B623" t="s">
        <v>79</v>
      </c>
      <c r="C623" t="s">
        <v>80</v>
      </c>
      <c r="D623">
        <v>32</v>
      </c>
      <c r="E623" t="s">
        <v>40</v>
      </c>
      <c r="F623" t="s">
        <v>13</v>
      </c>
      <c r="G623">
        <v>756</v>
      </c>
    </row>
    <row r="624" spans="1:7" hidden="1" x14ac:dyDescent="0.3">
      <c r="A624">
        <v>2024</v>
      </c>
      <c r="B624" t="s">
        <v>79</v>
      </c>
      <c r="C624" t="s">
        <v>80</v>
      </c>
      <c r="D624">
        <v>35</v>
      </c>
      <c r="E624" t="s">
        <v>59</v>
      </c>
      <c r="F624" t="s">
        <v>13</v>
      </c>
      <c r="G624">
        <v>107</v>
      </c>
    </row>
    <row r="625" spans="1:7" hidden="1" x14ac:dyDescent="0.3">
      <c r="A625">
        <v>2024</v>
      </c>
      <c r="B625" t="s">
        <v>79</v>
      </c>
      <c r="C625" t="s">
        <v>80</v>
      </c>
      <c r="D625">
        <v>39</v>
      </c>
      <c r="E625" t="s">
        <v>51</v>
      </c>
      <c r="F625" t="s">
        <v>13</v>
      </c>
      <c r="G625">
        <v>6729.83</v>
      </c>
    </row>
    <row r="626" spans="1:7" hidden="1" x14ac:dyDescent="0.3">
      <c r="A626">
        <v>2024</v>
      </c>
      <c r="B626" t="s">
        <v>81</v>
      </c>
      <c r="C626" t="s">
        <v>82</v>
      </c>
      <c r="D626">
        <v>2</v>
      </c>
      <c r="E626" t="s">
        <v>34</v>
      </c>
      <c r="F626" t="s">
        <v>13</v>
      </c>
      <c r="G626">
        <v>844.65</v>
      </c>
    </row>
    <row r="627" spans="1:7" hidden="1" x14ac:dyDescent="0.3">
      <c r="A627">
        <v>2024</v>
      </c>
      <c r="B627" t="s">
        <v>81</v>
      </c>
      <c r="C627" t="s">
        <v>82</v>
      </c>
      <c r="D627">
        <v>3</v>
      </c>
      <c r="E627" t="s">
        <v>75</v>
      </c>
      <c r="F627" t="s">
        <v>13</v>
      </c>
      <c r="G627">
        <v>30.5</v>
      </c>
    </row>
    <row r="628" spans="1:7" hidden="1" x14ac:dyDescent="0.3">
      <c r="A628">
        <v>2024</v>
      </c>
      <c r="B628" t="s">
        <v>81</v>
      </c>
      <c r="C628" t="s">
        <v>82</v>
      </c>
      <c r="D628">
        <v>7</v>
      </c>
      <c r="E628" t="s">
        <v>35</v>
      </c>
      <c r="F628" t="s">
        <v>13</v>
      </c>
      <c r="G628">
        <v>298</v>
      </c>
    </row>
    <row r="629" spans="1:7" hidden="1" x14ac:dyDescent="0.3">
      <c r="A629">
        <v>2024</v>
      </c>
      <c r="B629" t="s">
        <v>81</v>
      </c>
      <c r="C629" t="s">
        <v>82</v>
      </c>
      <c r="D629">
        <v>8</v>
      </c>
      <c r="E629" t="s">
        <v>66</v>
      </c>
      <c r="F629" t="s">
        <v>13</v>
      </c>
      <c r="G629">
        <v>54</v>
      </c>
    </row>
    <row r="630" spans="1:7" hidden="1" x14ac:dyDescent="0.3">
      <c r="A630">
        <v>2024</v>
      </c>
      <c r="B630" t="s">
        <v>81</v>
      </c>
      <c r="C630" t="s">
        <v>82</v>
      </c>
      <c r="D630">
        <v>9</v>
      </c>
      <c r="E630" t="s">
        <v>36</v>
      </c>
      <c r="F630" t="s">
        <v>13</v>
      </c>
      <c r="G630">
        <v>266.5</v>
      </c>
    </row>
    <row r="631" spans="1:7" hidden="1" x14ac:dyDescent="0.3">
      <c r="A631">
        <v>2024</v>
      </c>
      <c r="B631" t="s">
        <v>81</v>
      </c>
      <c r="C631" t="s">
        <v>82</v>
      </c>
      <c r="D631">
        <v>11</v>
      </c>
      <c r="E631" t="s">
        <v>37</v>
      </c>
      <c r="F631" t="s">
        <v>13</v>
      </c>
      <c r="G631">
        <v>6</v>
      </c>
    </row>
    <row r="632" spans="1:7" hidden="1" x14ac:dyDescent="0.3">
      <c r="A632">
        <v>2024</v>
      </c>
      <c r="B632" t="s">
        <v>81</v>
      </c>
      <c r="C632" t="s">
        <v>82</v>
      </c>
      <c r="D632">
        <v>12</v>
      </c>
      <c r="E632" t="s">
        <v>21</v>
      </c>
      <c r="F632" t="s">
        <v>13</v>
      </c>
      <c r="G632">
        <v>66.8</v>
      </c>
    </row>
    <row r="633" spans="1:7" hidden="1" x14ac:dyDescent="0.3">
      <c r="A633">
        <v>2024</v>
      </c>
      <c r="B633" t="s">
        <v>81</v>
      </c>
      <c r="C633" t="s">
        <v>82</v>
      </c>
      <c r="D633">
        <v>13</v>
      </c>
      <c r="E633" t="s">
        <v>22</v>
      </c>
      <c r="F633" t="s">
        <v>13</v>
      </c>
      <c r="G633">
        <v>290</v>
      </c>
    </row>
    <row r="634" spans="1:7" hidden="1" x14ac:dyDescent="0.3">
      <c r="A634">
        <v>2024</v>
      </c>
      <c r="B634" t="s">
        <v>81</v>
      </c>
      <c r="C634" t="s">
        <v>82</v>
      </c>
      <c r="D634">
        <v>14</v>
      </c>
      <c r="E634" t="s">
        <v>76</v>
      </c>
      <c r="F634" t="s">
        <v>13</v>
      </c>
      <c r="G634">
        <v>269</v>
      </c>
    </row>
    <row r="635" spans="1:7" hidden="1" x14ac:dyDescent="0.3">
      <c r="A635">
        <v>2024</v>
      </c>
      <c r="B635" t="s">
        <v>81</v>
      </c>
      <c r="C635" t="s">
        <v>82</v>
      </c>
      <c r="D635">
        <v>16</v>
      </c>
      <c r="E635" t="s">
        <v>38</v>
      </c>
      <c r="F635" t="s">
        <v>13</v>
      </c>
      <c r="G635">
        <v>533</v>
      </c>
    </row>
    <row r="636" spans="1:7" hidden="1" x14ac:dyDescent="0.3">
      <c r="A636">
        <v>2024</v>
      </c>
      <c r="B636" t="s">
        <v>81</v>
      </c>
      <c r="C636" t="s">
        <v>82</v>
      </c>
      <c r="D636">
        <v>17</v>
      </c>
      <c r="E636" t="s">
        <v>44</v>
      </c>
      <c r="F636" t="s">
        <v>13</v>
      </c>
      <c r="G636">
        <v>221.85</v>
      </c>
    </row>
    <row r="637" spans="1:7" hidden="1" x14ac:dyDescent="0.3">
      <c r="A637">
        <v>2024</v>
      </c>
      <c r="B637" t="s">
        <v>81</v>
      </c>
      <c r="C637" t="s">
        <v>82</v>
      </c>
      <c r="D637">
        <v>20</v>
      </c>
      <c r="E637" t="s">
        <v>45</v>
      </c>
      <c r="F637" t="s">
        <v>13</v>
      </c>
      <c r="G637">
        <v>317</v>
      </c>
    </row>
    <row r="638" spans="1:7" hidden="1" x14ac:dyDescent="0.3">
      <c r="A638">
        <v>2024</v>
      </c>
      <c r="B638" t="s">
        <v>81</v>
      </c>
      <c r="C638" t="s">
        <v>82</v>
      </c>
      <c r="D638">
        <v>21</v>
      </c>
      <c r="E638" t="s">
        <v>25</v>
      </c>
      <c r="F638" t="s">
        <v>13</v>
      </c>
      <c r="G638">
        <v>370.3</v>
      </c>
    </row>
    <row r="639" spans="1:7" hidden="1" x14ac:dyDescent="0.3">
      <c r="A639">
        <v>2024</v>
      </c>
      <c r="B639" t="s">
        <v>81</v>
      </c>
      <c r="C639" t="s">
        <v>82</v>
      </c>
      <c r="D639">
        <v>22</v>
      </c>
      <c r="E639" t="s">
        <v>46</v>
      </c>
      <c r="F639" t="s">
        <v>13</v>
      </c>
      <c r="G639">
        <v>277.25</v>
      </c>
    </row>
    <row r="640" spans="1:7" hidden="1" x14ac:dyDescent="0.3">
      <c r="A640">
        <v>2024</v>
      </c>
      <c r="B640" t="s">
        <v>81</v>
      </c>
      <c r="C640" t="s">
        <v>82</v>
      </c>
      <c r="D640">
        <v>23</v>
      </c>
      <c r="E640" t="s">
        <v>47</v>
      </c>
      <c r="F640" t="s">
        <v>13</v>
      </c>
      <c r="G640">
        <v>338.8</v>
      </c>
    </row>
    <row r="641" spans="1:7" hidden="1" x14ac:dyDescent="0.3">
      <c r="A641">
        <v>2024</v>
      </c>
      <c r="B641" t="s">
        <v>81</v>
      </c>
      <c r="C641" t="s">
        <v>82</v>
      </c>
      <c r="D641">
        <v>25</v>
      </c>
      <c r="E641" t="s">
        <v>48</v>
      </c>
      <c r="F641" t="s">
        <v>13</v>
      </c>
      <c r="G641">
        <v>120</v>
      </c>
    </row>
    <row r="642" spans="1:7" hidden="1" x14ac:dyDescent="0.3">
      <c r="A642">
        <v>2024</v>
      </c>
      <c r="B642" t="s">
        <v>81</v>
      </c>
      <c r="C642" t="s">
        <v>82</v>
      </c>
      <c r="D642">
        <v>26</v>
      </c>
      <c r="E642" t="s">
        <v>26</v>
      </c>
      <c r="F642" t="s">
        <v>13</v>
      </c>
      <c r="G642">
        <v>6</v>
      </c>
    </row>
    <row r="643" spans="1:7" hidden="1" x14ac:dyDescent="0.3">
      <c r="A643">
        <v>2024</v>
      </c>
      <c r="B643" t="s">
        <v>81</v>
      </c>
      <c r="C643" t="s">
        <v>82</v>
      </c>
      <c r="D643">
        <v>27</v>
      </c>
      <c r="E643" t="s">
        <v>27</v>
      </c>
      <c r="F643" t="s">
        <v>13</v>
      </c>
      <c r="G643">
        <v>8.75</v>
      </c>
    </row>
    <row r="644" spans="1:7" hidden="1" x14ac:dyDescent="0.3">
      <c r="A644">
        <v>2024</v>
      </c>
      <c r="B644" t="s">
        <v>81</v>
      </c>
      <c r="C644" t="s">
        <v>82</v>
      </c>
      <c r="D644">
        <v>28</v>
      </c>
      <c r="E644" t="s">
        <v>28</v>
      </c>
      <c r="F644" t="s">
        <v>13</v>
      </c>
      <c r="G644">
        <v>250</v>
      </c>
    </row>
    <row r="645" spans="1:7" hidden="1" x14ac:dyDescent="0.3">
      <c r="A645">
        <v>2024</v>
      </c>
      <c r="B645" t="s">
        <v>81</v>
      </c>
      <c r="C645" t="s">
        <v>82</v>
      </c>
      <c r="D645">
        <v>29</v>
      </c>
      <c r="E645" t="s">
        <v>67</v>
      </c>
      <c r="F645" t="s">
        <v>13</v>
      </c>
      <c r="G645">
        <v>47</v>
      </c>
    </row>
    <row r="646" spans="1:7" hidden="1" x14ac:dyDescent="0.3">
      <c r="A646">
        <v>2024</v>
      </c>
      <c r="B646" t="s">
        <v>81</v>
      </c>
      <c r="C646" t="s">
        <v>82</v>
      </c>
      <c r="D646">
        <v>30</v>
      </c>
      <c r="E646" t="s">
        <v>77</v>
      </c>
      <c r="F646" t="s">
        <v>13</v>
      </c>
      <c r="G646">
        <v>138</v>
      </c>
    </row>
    <row r="647" spans="1:7" hidden="1" x14ac:dyDescent="0.3">
      <c r="A647">
        <v>2024</v>
      </c>
      <c r="B647" t="s">
        <v>81</v>
      </c>
      <c r="C647" t="s">
        <v>82</v>
      </c>
      <c r="D647">
        <v>31</v>
      </c>
      <c r="E647" t="s">
        <v>49</v>
      </c>
      <c r="F647" t="s">
        <v>13</v>
      </c>
      <c r="G647">
        <v>52.2</v>
      </c>
    </row>
    <row r="648" spans="1:7" hidden="1" x14ac:dyDescent="0.3">
      <c r="A648">
        <v>2024</v>
      </c>
      <c r="B648" t="s">
        <v>81</v>
      </c>
      <c r="C648" t="s">
        <v>82</v>
      </c>
      <c r="D648">
        <v>32</v>
      </c>
      <c r="E648" t="s">
        <v>40</v>
      </c>
      <c r="F648" t="s">
        <v>13</v>
      </c>
      <c r="G648">
        <v>529.5</v>
      </c>
    </row>
    <row r="649" spans="1:7" hidden="1" x14ac:dyDescent="0.3">
      <c r="A649">
        <v>2024</v>
      </c>
      <c r="B649" t="s">
        <v>81</v>
      </c>
      <c r="C649" t="s">
        <v>82</v>
      </c>
      <c r="D649">
        <v>33</v>
      </c>
      <c r="E649" t="s">
        <v>50</v>
      </c>
      <c r="F649" t="s">
        <v>13</v>
      </c>
      <c r="G649">
        <v>339.75</v>
      </c>
    </row>
    <row r="650" spans="1:7" hidden="1" x14ac:dyDescent="0.3">
      <c r="A650">
        <v>2024</v>
      </c>
      <c r="B650" t="s">
        <v>81</v>
      </c>
      <c r="C650" t="s">
        <v>82</v>
      </c>
      <c r="D650">
        <v>34</v>
      </c>
      <c r="E650" t="s">
        <v>29</v>
      </c>
      <c r="F650" t="s">
        <v>13</v>
      </c>
      <c r="G650">
        <v>78</v>
      </c>
    </row>
    <row r="651" spans="1:7" hidden="1" x14ac:dyDescent="0.3">
      <c r="A651">
        <v>2024</v>
      </c>
      <c r="B651" t="s">
        <v>81</v>
      </c>
      <c r="C651" t="s">
        <v>82</v>
      </c>
      <c r="D651">
        <v>35</v>
      </c>
      <c r="E651" t="s">
        <v>59</v>
      </c>
      <c r="F651" t="s">
        <v>13</v>
      </c>
      <c r="G651">
        <v>202</v>
      </c>
    </row>
    <row r="652" spans="1:7" hidden="1" x14ac:dyDescent="0.3">
      <c r="A652">
        <v>2024</v>
      </c>
      <c r="B652" t="s">
        <v>81</v>
      </c>
      <c r="C652" t="s">
        <v>82</v>
      </c>
      <c r="D652">
        <v>37</v>
      </c>
      <c r="E652" t="s">
        <v>68</v>
      </c>
      <c r="F652" t="s">
        <v>13</v>
      </c>
      <c r="G652">
        <v>411</v>
      </c>
    </row>
    <row r="653" spans="1:7" hidden="1" x14ac:dyDescent="0.3">
      <c r="A653">
        <v>2024</v>
      </c>
      <c r="B653" t="s">
        <v>81</v>
      </c>
      <c r="C653" t="s">
        <v>82</v>
      </c>
      <c r="D653">
        <v>39</v>
      </c>
      <c r="E653" t="s">
        <v>51</v>
      </c>
      <c r="F653" t="s">
        <v>13</v>
      </c>
      <c r="G653">
        <v>213.5</v>
      </c>
    </row>
    <row r="654" spans="1:7" hidden="1" x14ac:dyDescent="0.3">
      <c r="A654">
        <v>2024</v>
      </c>
      <c r="B654" t="s">
        <v>81</v>
      </c>
      <c r="C654" t="s">
        <v>82</v>
      </c>
      <c r="D654">
        <v>41</v>
      </c>
      <c r="E654" t="s">
        <v>52</v>
      </c>
      <c r="F654" t="s">
        <v>13</v>
      </c>
      <c r="G654">
        <v>2.6</v>
      </c>
    </row>
    <row r="655" spans="1:7" hidden="1" x14ac:dyDescent="0.3">
      <c r="A655">
        <v>2024</v>
      </c>
      <c r="B655" t="s">
        <v>81</v>
      </c>
      <c r="C655" t="s">
        <v>82</v>
      </c>
      <c r="D655">
        <v>42</v>
      </c>
      <c r="E655" t="s">
        <v>53</v>
      </c>
      <c r="F655" t="s">
        <v>13</v>
      </c>
      <c r="G655">
        <v>59.15</v>
      </c>
    </row>
    <row r="656" spans="1:7" hidden="1" x14ac:dyDescent="0.3">
      <c r="A656">
        <v>2024</v>
      </c>
      <c r="B656" t="s">
        <v>81</v>
      </c>
      <c r="C656" t="s">
        <v>82</v>
      </c>
      <c r="D656">
        <v>43</v>
      </c>
      <c r="E656" t="s">
        <v>54</v>
      </c>
      <c r="F656" t="s">
        <v>13</v>
      </c>
      <c r="G656">
        <v>408.5</v>
      </c>
    </row>
    <row r="657" spans="1:7" hidden="1" x14ac:dyDescent="0.3">
      <c r="A657">
        <v>2024</v>
      </c>
      <c r="B657" t="s">
        <v>81</v>
      </c>
      <c r="C657" t="s">
        <v>82</v>
      </c>
      <c r="D657">
        <v>44</v>
      </c>
      <c r="E657" t="s">
        <v>78</v>
      </c>
      <c r="F657" t="s">
        <v>13</v>
      </c>
      <c r="G657">
        <v>136</v>
      </c>
    </row>
    <row r="658" spans="1:7" hidden="1" x14ac:dyDescent="0.3">
      <c r="A658">
        <v>2024</v>
      </c>
      <c r="B658" t="s">
        <v>81</v>
      </c>
      <c r="C658" t="s">
        <v>82</v>
      </c>
      <c r="D658">
        <v>96</v>
      </c>
      <c r="E658" t="s">
        <v>31</v>
      </c>
      <c r="F658" t="s">
        <v>13</v>
      </c>
      <c r="G658">
        <v>117.4</v>
      </c>
    </row>
    <row r="659" spans="1:7" hidden="1" x14ac:dyDescent="0.3">
      <c r="A659">
        <v>2024</v>
      </c>
      <c r="B659" t="s">
        <v>7</v>
      </c>
      <c r="C659" t="s">
        <v>8</v>
      </c>
      <c r="D659">
        <v>4</v>
      </c>
      <c r="E659" t="s">
        <v>9</v>
      </c>
      <c r="F659" t="s">
        <v>14</v>
      </c>
      <c r="G659">
        <v>7656.79</v>
      </c>
    </row>
    <row r="660" spans="1:7" hidden="1" x14ac:dyDescent="0.3">
      <c r="A660">
        <v>2024</v>
      </c>
      <c r="B660" t="s">
        <v>7</v>
      </c>
      <c r="C660" t="s">
        <v>8</v>
      </c>
      <c r="D660">
        <v>5</v>
      </c>
      <c r="E660" t="s">
        <v>19</v>
      </c>
      <c r="F660" t="s">
        <v>14</v>
      </c>
      <c r="G660">
        <v>12520.7</v>
      </c>
    </row>
    <row r="661" spans="1:7" hidden="1" x14ac:dyDescent="0.3">
      <c r="A661">
        <v>2024</v>
      </c>
      <c r="B661" t="s">
        <v>7</v>
      </c>
      <c r="C661" t="s">
        <v>8</v>
      </c>
      <c r="D661">
        <v>10</v>
      </c>
      <c r="E661" t="s">
        <v>20</v>
      </c>
      <c r="F661" t="s">
        <v>14</v>
      </c>
      <c r="G661">
        <v>12352.25</v>
      </c>
    </row>
    <row r="662" spans="1:7" hidden="1" x14ac:dyDescent="0.3">
      <c r="A662">
        <v>2024</v>
      </c>
      <c r="B662" t="s">
        <v>7</v>
      </c>
      <c r="C662" t="s">
        <v>8</v>
      </c>
      <c r="D662">
        <v>12</v>
      </c>
      <c r="E662" t="s">
        <v>21</v>
      </c>
      <c r="F662" t="s">
        <v>14</v>
      </c>
      <c r="G662">
        <v>3002.26</v>
      </c>
    </row>
    <row r="663" spans="1:7" hidden="1" x14ac:dyDescent="0.3">
      <c r="A663">
        <v>2024</v>
      </c>
      <c r="B663" t="s">
        <v>7</v>
      </c>
      <c r="C663" t="s">
        <v>8</v>
      </c>
      <c r="D663">
        <v>13</v>
      </c>
      <c r="E663" t="s">
        <v>22</v>
      </c>
      <c r="F663" t="s">
        <v>14</v>
      </c>
      <c r="G663">
        <v>150</v>
      </c>
    </row>
    <row r="664" spans="1:7" hidden="1" x14ac:dyDescent="0.3">
      <c r="A664">
        <v>2024</v>
      </c>
      <c r="B664" t="s">
        <v>7</v>
      </c>
      <c r="C664" t="s">
        <v>8</v>
      </c>
      <c r="D664">
        <v>15</v>
      </c>
      <c r="E664" t="s">
        <v>23</v>
      </c>
      <c r="F664" t="s">
        <v>14</v>
      </c>
      <c r="G664">
        <v>34.5</v>
      </c>
    </row>
    <row r="665" spans="1:7" hidden="1" x14ac:dyDescent="0.3">
      <c r="A665">
        <v>2024</v>
      </c>
      <c r="B665" t="s">
        <v>7</v>
      </c>
      <c r="C665" t="s">
        <v>8</v>
      </c>
      <c r="D665">
        <v>18</v>
      </c>
      <c r="E665" t="s">
        <v>24</v>
      </c>
      <c r="F665" t="s">
        <v>14</v>
      </c>
      <c r="G665">
        <v>566.96</v>
      </c>
    </row>
    <row r="666" spans="1:7" hidden="1" x14ac:dyDescent="0.3">
      <c r="A666">
        <v>2024</v>
      </c>
      <c r="B666" t="s">
        <v>7</v>
      </c>
      <c r="C666" t="s">
        <v>8</v>
      </c>
      <c r="D666">
        <v>21</v>
      </c>
      <c r="E666" t="s">
        <v>25</v>
      </c>
      <c r="F666" t="s">
        <v>14</v>
      </c>
      <c r="G666">
        <v>50.8</v>
      </c>
    </row>
    <row r="667" spans="1:7" hidden="1" x14ac:dyDescent="0.3">
      <c r="A667">
        <v>2024</v>
      </c>
      <c r="B667" t="s">
        <v>7</v>
      </c>
      <c r="C667" t="s">
        <v>8</v>
      </c>
      <c r="D667">
        <v>26</v>
      </c>
      <c r="E667" t="s">
        <v>26</v>
      </c>
      <c r="F667" t="s">
        <v>14</v>
      </c>
      <c r="G667">
        <v>3336</v>
      </c>
    </row>
    <row r="668" spans="1:7" hidden="1" x14ac:dyDescent="0.3">
      <c r="A668">
        <v>2024</v>
      </c>
      <c r="B668" t="s">
        <v>7</v>
      </c>
      <c r="C668" t="s">
        <v>8</v>
      </c>
      <c r="D668">
        <v>27</v>
      </c>
      <c r="E668" t="s">
        <v>27</v>
      </c>
      <c r="F668" t="s">
        <v>14</v>
      </c>
      <c r="G668">
        <v>6218.59</v>
      </c>
    </row>
    <row r="669" spans="1:7" hidden="1" x14ac:dyDescent="0.3">
      <c r="A669">
        <v>2024</v>
      </c>
      <c r="B669" t="s">
        <v>7</v>
      </c>
      <c r="C669" t="s">
        <v>8</v>
      </c>
      <c r="D669">
        <v>28</v>
      </c>
      <c r="E669" t="s">
        <v>28</v>
      </c>
      <c r="F669" t="s">
        <v>14</v>
      </c>
      <c r="G669">
        <v>1965.25</v>
      </c>
    </row>
    <row r="670" spans="1:7" hidden="1" x14ac:dyDescent="0.3">
      <c r="A670">
        <v>2024</v>
      </c>
      <c r="B670" t="s">
        <v>7</v>
      </c>
      <c r="C670" t="s">
        <v>8</v>
      </c>
      <c r="D670">
        <v>34</v>
      </c>
      <c r="E670" t="s">
        <v>29</v>
      </c>
      <c r="F670" t="s">
        <v>14</v>
      </c>
      <c r="G670">
        <v>5692</v>
      </c>
    </row>
    <row r="671" spans="1:7" hidden="1" x14ac:dyDescent="0.3">
      <c r="A671">
        <v>2024</v>
      </c>
      <c r="B671" t="s">
        <v>7</v>
      </c>
      <c r="C671" t="s">
        <v>8</v>
      </c>
      <c r="D671">
        <v>36</v>
      </c>
      <c r="E671" t="s">
        <v>30</v>
      </c>
      <c r="F671" t="s">
        <v>14</v>
      </c>
      <c r="G671">
        <v>18812.5</v>
      </c>
    </row>
    <row r="672" spans="1:7" hidden="1" x14ac:dyDescent="0.3">
      <c r="A672">
        <v>2024</v>
      </c>
      <c r="B672" t="s">
        <v>7</v>
      </c>
      <c r="C672" t="s">
        <v>8</v>
      </c>
      <c r="D672">
        <v>96</v>
      </c>
      <c r="E672" t="s">
        <v>31</v>
      </c>
      <c r="F672" t="s">
        <v>14</v>
      </c>
      <c r="G672">
        <v>415.4</v>
      </c>
    </row>
    <row r="673" spans="1:7" hidden="1" x14ac:dyDescent="0.3">
      <c r="A673">
        <v>2024</v>
      </c>
      <c r="B673" t="s">
        <v>32</v>
      </c>
      <c r="C673" t="s">
        <v>33</v>
      </c>
      <c r="D673">
        <v>2</v>
      </c>
      <c r="E673" t="s">
        <v>34</v>
      </c>
      <c r="F673" t="s">
        <v>14</v>
      </c>
      <c r="G673">
        <v>4.5</v>
      </c>
    </row>
    <row r="674" spans="1:7" hidden="1" x14ac:dyDescent="0.3">
      <c r="A674">
        <v>2024</v>
      </c>
      <c r="B674" t="s">
        <v>32</v>
      </c>
      <c r="C674" t="s">
        <v>33</v>
      </c>
      <c r="D674">
        <v>4</v>
      </c>
      <c r="E674" t="s">
        <v>9</v>
      </c>
      <c r="F674" t="s">
        <v>14</v>
      </c>
      <c r="G674">
        <v>27</v>
      </c>
    </row>
    <row r="675" spans="1:7" hidden="1" x14ac:dyDescent="0.3">
      <c r="A675">
        <v>2024</v>
      </c>
      <c r="B675" t="s">
        <v>32</v>
      </c>
      <c r="C675" t="s">
        <v>33</v>
      </c>
      <c r="D675">
        <v>7</v>
      </c>
      <c r="E675" t="s">
        <v>35</v>
      </c>
      <c r="F675" t="s">
        <v>14</v>
      </c>
      <c r="G675">
        <v>810</v>
      </c>
    </row>
    <row r="676" spans="1:7" hidden="1" x14ac:dyDescent="0.3">
      <c r="A676">
        <v>2024</v>
      </c>
      <c r="B676" t="s">
        <v>32</v>
      </c>
      <c r="C676" t="s">
        <v>33</v>
      </c>
      <c r="D676">
        <v>9</v>
      </c>
      <c r="E676" t="s">
        <v>36</v>
      </c>
      <c r="F676" t="s">
        <v>14</v>
      </c>
      <c r="G676">
        <v>815</v>
      </c>
    </row>
    <row r="677" spans="1:7" hidden="1" x14ac:dyDescent="0.3">
      <c r="A677">
        <v>2024</v>
      </c>
      <c r="B677" t="s">
        <v>32</v>
      </c>
      <c r="C677" t="s">
        <v>33</v>
      </c>
      <c r="D677">
        <v>11</v>
      </c>
      <c r="E677" t="s">
        <v>37</v>
      </c>
      <c r="F677" t="s">
        <v>14</v>
      </c>
      <c r="G677">
        <v>1201</v>
      </c>
    </row>
    <row r="678" spans="1:7" hidden="1" x14ac:dyDescent="0.3">
      <c r="A678">
        <v>2024</v>
      </c>
      <c r="B678" t="s">
        <v>32</v>
      </c>
      <c r="C678" t="s">
        <v>33</v>
      </c>
      <c r="D678">
        <v>12</v>
      </c>
      <c r="E678" t="s">
        <v>21</v>
      </c>
      <c r="F678" t="s">
        <v>14</v>
      </c>
      <c r="G678">
        <v>636.6</v>
      </c>
    </row>
    <row r="679" spans="1:7" hidden="1" x14ac:dyDescent="0.3">
      <c r="A679">
        <v>2024</v>
      </c>
      <c r="B679" t="s">
        <v>32</v>
      </c>
      <c r="C679" t="s">
        <v>33</v>
      </c>
      <c r="D679">
        <v>13</v>
      </c>
      <c r="E679" t="s">
        <v>22</v>
      </c>
      <c r="F679" t="s">
        <v>14</v>
      </c>
      <c r="G679">
        <v>468</v>
      </c>
    </row>
    <row r="680" spans="1:7" hidden="1" x14ac:dyDescent="0.3">
      <c r="A680">
        <v>2024</v>
      </c>
      <c r="B680" t="s">
        <v>32</v>
      </c>
      <c r="C680" t="s">
        <v>33</v>
      </c>
      <c r="D680">
        <v>15</v>
      </c>
      <c r="E680" t="s">
        <v>23</v>
      </c>
      <c r="F680" t="s">
        <v>14</v>
      </c>
      <c r="G680">
        <v>339</v>
      </c>
    </row>
    <row r="681" spans="1:7" hidden="1" x14ac:dyDescent="0.3">
      <c r="A681">
        <v>2024</v>
      </c>
      <c r="B681" t="s">
        <v>32</v>
      </c>
      <c r="C681" t="s">
        <v>33</v>
      </c>
      <c r="D681">
        <v>16</v>
      </c>
      <c r="E681" t="s">
        <v>38</v>
      </c>
      <c r="F681" t="s">
        <v>14</v>
      </c>
      <c r="G681">
        <v>6413.8</v>
      </c>
    </row>
    <row r="682" spans="1:7" hidden="1" x14ac:dyDescent="0.3">
      <c r="A682">
        <v>2024</v>
      </c>
      <c r="B682" t="s">
        <v>32</v>
      </c>
      <c r="C682" t="s">
        <v>33</v>
      </c>
      <c r="D682">
        <v>18</v>
      </c>
      <c r="E682" t="s">
        <v>24</v>
      </c>
      <c r="F682" t="s">
        <v>14</v>
      </c>
      <c r="G682">
        <v>1268.75</v>
      </c>
    </row>
    <row r="683" spans="1:7" hidden="1" x14ac:dyDescent="0.3">
      <c r="A683">
        <v>2024</v>
      </c>
      <c r="B683" t="s">
        <v>32</v>
      </c>
      <c r="C683" t="s">
        <v>33</v>
      </c>
      <c r="D683">
        <v>19</v>
      </c>
      <c r="E683" t="s">
        <v>39</v>
      </c>
      <c r="F683" t="s">
        <v>14</v>
      </c>
      <c r="G683">
        <v>306</v>
      </c>
    </row>
    <row r="684" spans="1:7" hidden="1" x14ac:dyDescent="0.3">
      <c r="A684">
        <v>2024</v>
      </c>
      <c r="B684" t="s">
        <v>32</v>
      </c>
      <c r="C684" t="s">
        <v>33</v>
      </c>
      <c r="D684">
        <v>21</v>
      </c>
      <c r="E684" t="s">
        <v>25</v>
      </c>
      <c r="F684" t="s">
        <v>14</v>
      </c>
      <c r="G684">
        <v>2087.08</v>
      </c>
    </row>
    <row r="685" spans="1:7" hidden="1" x14ac:dyDescent="0.3">
      <c r="A685">
        <v>2024</v>
      </c>
      <c r="B685" t="s">
        <v>32</v>
      </c>
      <c r="C685" t="s">
        <v>33</v>
      </c>
      <c r="D685">
        <v>26</v>
      </c>
      <c r="E685" t="s">
        <v>26</v>
      </c>
      <c r="F685" t="s">
        <v>14</v>
      </c>
      <c r="G685">
        <v>1815.6</v>
      </c>
    </row>
    <row r="686" spans="1:7" hidden="1" x14ac:dyDescent="0.3">
      <c r="A686">
        <v>2024</v>
      </c>
      <c r="B686" t="s">
        <v>32</v>
      </c>
      <c r="C686" t="s">
        <v>33</v>
      </c>
      <c r="D686">
        <v>27</v>
      </c>
      <c r="E686" t="s">
        <v>27</v>
      </c>
      <c r="F686" t="s">
        <v>14</v>
      </c>
      <c r="G686">
        <v>3089.5</v>
      </c>
    </row>
    <row r="687" spans="1:7" hidden="1" x14ac:dyDescent="0.3">
      <c r="A687">
        <v>2024</v>
      </c>
      <c r="B687" t="s">
        <v>32</v>
      </c>
      <c r="C687" t="s">
        <v>33</v>
      </c>
      <c r="D687">
        <v>28</v>
      </c>
      <c r="E687" t="s">
        <v>28</v>
      </c>
      <c r="F687" t="s">
        <v>14</v>
      </c>
      <c r="G687">
        <v>891</v>
      </c>
    </row>
    <row r="688" spans="1:7" hidden="1" x14ac:dyDescent="0.3">
      <c r="A688">
        <v>2024</v>
      </c>
      <c r="B688" t="s">
        <v>32</v>
      </c>
      <c r="C688" t="s">
        <v>33</v>
      </c>
      <c r="D688">
        <v>32</v>
      </c>
      <c r="E688" t="s">
        <v>40</v>
      </c>
      <c r="F688" t="s">
        <v>14</v>
      </c>
      <c r="G688">
        <v>904.8</v>
      </c>
    </row>
    <row r="689" spans="1:7" hidden="1" x14ac:dyDescent="0.3">
      <c r="A689">
        <v>2024</v>
      </c>
      <c r="B689" t="s">
        <v>32</v>
      </c>
      <c r="C689" t="s">
        <v>33</v>
      </c>
      <c r="D689">
        <v>34</v>
      </c>
      <c r="E689" t="s">
        <v>29</v>
      </c>
      <c r="F689" t="s">
        <v>14</v>
      </c>
      <c r="G689">
        <v>1431.3</v>
      </c>
    </row>
    <row r="690" spans="1:7" hidden="1" x14ac:dyDescent="0.3">
      <c r="A690">
        <v>2024</v>
      </c>
      <c r="B690" t="s">
        <v>32</v>
      </c>
      <c r="C690" t="s">
        <v>33</v>
      </c>
      <c r="D690">
        <v>40</v>
      </c>
      <c r="E690" t="s">
        <v>41</v>
      </c>
      <c r="F690" t="s">
        <v>14</v>
      </c>
      <c r="G690">
        <v>3979.97</v>
      </c>
    </row>
    <row r="691" spans="1:7" hidden="1" x14ac:dyDescent="0.3">
      <c r="A691">
        <v>2024</v>
      </c>
      <c r="B691" t="s">
        <v>32</v>
      </c>
      <c r="C691" t="s">
        <v>33</v>
      </c>
      <c r="D691">
        <v>96</v>
      </c>
      <c r="E691" t="s">
        <v>31</v>
      </c>
      <c r="F691" t="s">
        <v>14</v>
      </c>
      <c r="G691">
        <v>106.1</v>
      </c>
    </row>
    <row r="692" spans="1:7" hidden="1" x14ac:dyDescent="0.3">
      <c r="A692">
        <v>2024</v>
      </c>
      <c r="B692" t="s">
        <v>42</v>
      </c>
      <c r="C692" t="s">
        <v>43</v>
      </c>
      <c r="D692">
        <v>2</v>
      </c>
      <c r="E692" t="s">
        <v>34</v>
      </c>
      <c r="F692" t="s">
        <v>14</v>
      </c>
      <c r="G692">
        <v>292.99</v>
      </c>
    </row>
    <row r="693" spans="1:7" hidden="1" x14ac:dyDescent="0.3">
      <c r="A693">
        <v>2024</v>
      </c>
      <c r="B693" t="s">
        <v>42</v>
      </c>
      <c r="C693" t="s">
        <v>43</v>
      </c>
      <c r="D693">
        <v>7</v>
      </c>
      <c r="E693" t="s">
        <v>35</v>
      </c>
      <c r="F693" t="s">
        <v>14</v>
      </c>
      <c r="G693">
        <v>168</v>
      </c>
    </row>
    <row r="694" spans="1:7" hidden="1" x14ac:dyDescent="0.3">
      <c r="A694">
        <v>2024</v>
      </c>
      <c r="B694" t="s">
        <v>42</v>
      </c>
      <c r="C694" t="s">
        <v>43</v>
      </c>
      <c r="D694">
        <v>9</v>
      </c>
      <c r="E694" t="s">
        <v>36</v>
      </c>
      <c r="F694" t="s">
        <v>14</v>
      </c>
      <c r="G694">
        <v>3111.8</v>
      </c>
    </row>
    <row r="695" spans="1:7" hidden="1" x14ac:dyDescent="0.3">
      <c r="A695">
        <v>2024</v>
      </c>
      <c r="B695" t="s">
        <v>42</v>
      </c>
      <c r="C695" t="s">
        <v>43</v>
      </c>
      <c r="D695">
        <v>11</v>
      </c>
      <c r="E695" t="s">
        <v>37</v>
      </c>
      <c r="F695" t="s">
        <v>14</v>
      </c>
      <c r="G695">
        <v>2655</v>
      </c>
    </row>
    <row r="696" spans="1:7" hidden="1" x14ac:dyDescent="0.3">
      <c r="A696">
        <v>2024</v>
      </c>
      <c r="B696" t="s">
        <v>42</v>
      </c>
      <c r="C696" t="s">
        <v>43</v>
      </c>
      <c r="D696">
        <v>12</v>
      </c>
      <c r="E696" t="s">
        <v>21</v>
      </c>
      <c r="F696" t="s">
        <v>14</v>
      </c>
      <c r="G696">
        <v>6718.06</v>
      </c>
    </row>
    <row r="697" spans="1:7" hidden="1" x14ac:dyDescent="0.3">
      <c r="A697">
        <v>2024</v>
      </c>
      <c r="B697" t="s">
        <v>42</v>
      </c>
      <c r="C697" t="s">
        <v>43</v>
      </c>
      <c r="D697">
        <v>13</v>
      </c>
      <c r="E697" t="s">
        <v>22</v>
      </c>
      <c r="F697" t="s">
        <v>14</v>
      </c>
      <c r="G697">
        <v>43.2</v>
      </c>
    </row>
    <row r="698" spans="1:7" hidden="1" x14ac:dyDescent="0.3">
      <c r="A698">
        <v>2024</v>
      </c>
      <c r="B698" t="s">
        <v>42</v>
      </c>
      <c r="C698" t="s">
        <v>43</v>
      </c>
      <c r="D698">
        <v>16</v>
      </c>
      <c r="E698" t="s">
        <v>38</v>
      </c>
      <c r="F698" t="s">
        <v>14</v>
      </c>
      <c r="G698">
        <v>1572.45</v>
      </c>
    </row>
    <row r="699" spans="1:7" hidden="1" x14ac:dyDescent="0.3">
      <c r="A699">
        <v>2024</v>
      </c>
      <c r="B699" t="s">
        <v>42</v>
      </c>
      <c r="C699" t="s">
        <v>43</v>
      </c>
      <c r="D699">
        <v>17</v>
      </c>
      <c r="E699" t="s">
        <v>44</v>
      </c>
      <c r="F699" t="s">
        <v>14</v>
      </c>
      <c r="G699">
        <v>885</v>
      </c>
    </row>
    <row r="700" spans="1:7" hidden="1" x14ac:dyDescent="0.3">
      <c r="A700">
        <v>2024</v>
      </c>
      <c r="B700" t="s">
        <v>42</v>
      </c>
      <c r="C700" t="s">
        <v>43</v>
      </c>
      <c r="D700">
        <v>19</v>
      </c>
      <c r="E700" t="s">
        <v>39</v>
      </c>
      <c r="F700" t="s">
        <v>14</v>
      </c>
      <c r="G700">
        <v>4163.71</v>
      </c>
    </row>
    <row r="701" spans="1:7" hidden="1" x14ac:dyDescent="0.3">
      <c r="A701">
        <v>2024</v>
      </c>
      <c r="B701" t="s">
        <v>42</v>
      </c>
      <c r="C701" t="s">
        <v>43</v>
      </c>
      <c r="D701">
        <v>20</v>
      </c>
      <c r="E701" t="s">
        <v>45</v>
      </c>
      <c r="F701" t="s">
        <v>14</v>
      </c>
      <c r="G701">
        <v>3006.79</v>
      </c>
    </row>
    <row r="702" spans="1:7" hidden="1" x14ac:dyDescent="0.3">
      <c r="A702">
        <v>2024</v>
      </c>
      <c r="B702" t="s">
        <v>42</v>
      </c>
      <c r="C702" t="s">
        <v>43</v>
      </c>
      <c r="D702">
        <v>21</v>
      </c>
      <c r="E702" t="s">
        <v>25</v>
      </c>
      <c r="F702" t="s">
        <v>14</v>
      </c>
      <c r="G702">
        <v>3233.55</v>
      </c>
    </row>
    <row r="703" spans="1:7" hidden="1" x14ac:dyDescent="0.3">
      <c r="A703">
        <v>2024</v>
      </c>
      <c r="B703" t="s">
        <v>42</v>
      </c>
      <c r="C703" t="s">
        <v>43</v>
      </c>
      <c r="D703">
        <v>22</v>
      </c>
      <c r="E703" t="s">
        <v>46</v>
      </c>
      <c r="F703" t="s">
        <v>14</v>
      </c>
      <c r="G703">
        <v>7343.2</v>
      </c>
    </row>
    <row r="704" spans="1:7" hidden="1" x14ac:dyDescent="0.3">
      <c r="A704">
        <v>2024</v>
      </c>
      <c r="B704" t="s">
        <v>42</v>
      </c>
      <c r="C704" t="s">
        <v>43</v>
      </c>
      <c r="D704">
        <v>23</v>
      </c>
      <c r="E704" t="s">
        <v>47</v>
      </c>
      <c r="F704" t="s">
        <v>14</v>
      </c>
      <c r="G704">
        <v>7014.13</v>
      </c>
    </row>
    <row r="705" spans="1:7" hidden="1" x14ac:dyDescent="0.3">
      <c r="A705">
        <v>2024</v>
      </c>
      <c r="B705" t="s">
        <v>42</v>
      </c>
      <c r="C705" t="s">
        <v>43</v>
      </c>
      <c r="D705">
        <v>25</v>
      </c>
      <c r="E705" t="s">
        <v>48</v>
      </c>
      <c r="F705" t="s">
        <v>14</v>
      </c>
      <c r="G705">
        <v>1919.5</v>
      </c>
    </row>
    <row r="706" spans="1:7" hidden="1" x14ac:dyDescent="0.3">
      <c r="A706">
        <v>2024</v>
      </c>
      <c r="B706" t="s">
        <v>42</v>
      </c>
      <c r="C706" t="s">
        <v>43</v>
      </c>
      <c r="D706">
        <v>26</v>
      </c>
      <c r="E706" t="s">
        <v>26</v>
      </c>
      <c r="F706" t="s">
        <v>14</v>
      </c>
      <c r="G706">
        <v>7114.5</v>
      </c>
    </row>
    <row r="707" spans="1:7" hidden="1" x14ac:dyDescent="0.3">
      <c r="A707">
        <v>2024</v>
      </c>
      <c r="B707" t="s">
        <v>42</v>
      </c>
      <c r="C707" t="s">
        <v>43</v>
      </c>
      <c r="D707">
        <v>27</v>
      </c>
      <c r="E707" t="s">
        <v>27</v>
      </c>
      <c r="F707" t="s">
        <v>14</v>
      </c>
      <c r="G707">
        <v>1652.5</v>
      </c>
    </row>
    <row r="708" spans="1:7" hidden="1" x14ac:dyDescent="0.3">
      <c r="A708">
        <v>2024</v>
      </c>
      <c r="B708" t="s">
        <v>42</v>
      </c>
      <c r="C708" t="s">
        <v>43</v>
      </c>
      <c r="D708">
        <v>28</v>
      </c>
      <c r="E708" t="s">
        <v>28</v>
      </c>
      <c r="F708" t="s">
        <v>14</v>
      </c>
      <c r="G708">
        <v>9130.4500000000007</v>
      </c>
    </row>
    <row r="709" spans="1:7" hidden="1" x14ac:dyDescent="0.3">
      <c r="A709">
        <v>2024</v>
      </c>
      <c r="B709" t="s">
        <v>42</v>
      </c>
      <c r="C709" t="s">
        <v>43</v>
      </c>
      <c r="D709">
        <v>31</v>
      </c>
      <c r="E709" t="s">
        <v>49</v>
      </c>
      <c r="F709" t="s">
        <v>14</v>
      </c>
      <c r="G709">
        <v>2875</v>
      </c>
    </row>
    <row r="710" spans="1:7" hidden="1" x14ac:dyDescent="0.3">
      <c r="A710">
        <v>2024</v>
      </c>
      <c r="B710" t="s">
        <v>42</v>
      </c>
      <c r="C710" t="s">
        <v>43</v>
      </c>
      <c r="D710">
        <v>32</v>
      </c>
      <c r="E710" t="s">
        <v>40</v>
      </c>
      <c r="F710" t="s">
        <v>14</v>
      </c>
      <c r="G710">
        <v>1709.7</v>
      </c>
    </row>
    <row r="711" spans="1:7" hidden="1" x14ac:dyDescent="0.3">
      <c r="A711">
        <v>2024</v>
      </c>
      <c r="B711" t="s">
        <v>42</v>
      </c>
      <c r="C711" t="s">
        <v>43</v>
      </c>
      <c r="D711">
        <v>33</v>
      </c>
      <c r="E711" t="s">
        <v>50</v>
      </c>
      <c r="F711" t="s">
        <v>14</v>
      </c>
      <c r="G711">
        <v>83.25</v>
      </c>
    </row>
    <row r="712" spans="1:7" hidden="1" x14ac:dyDescent="0.3">
      <c r="A712">
        <v>2024</v>
      </c>
      <c r="B712" t="s">
        <v>42</v>
      </c>
      <c r="C712" t="s">
        <v>43</v>
      </c>
      <c r="D712">
        <v>39</v>
      </c>
      <c r="E712" t="s">
        <v>51</v>
      </c>
      <c r="F712" t="s">
        <v>14</v>
      </c>
      <c r="G712">
        <v>370.9</v>
      </c>
    </row>
    <row r="713" spans="1:7" hidden="1" x14ac:dyDescent="0.3">
      <c r="A713">
        <v>2024</v>
      </c>
      <c r="B713" t="s">
        <v>42</v>
      </c>
      <c r="C713" t="s">
        <v>43</v>
      </c>
      <c r="D713">
        <v>40</v>
      </c>
      <c r="E713" t="s">
        <v>41</v>
      </c>
      <c r="F713" t="s">
        <v>14</v>
      </c>
      <c r="G713">
        <v>156</v>
      </c>
    </row>
    <row r="714" spans="1:7" hidden="1" x14ac:dyDescent="0.3">
      <c r="A714">
        <v>2024</v>
      </c>
      <c r="B714" t="s">
        <v>42</v>
      </c>
      <c r="C714" t="s">
        <v>43</v>
      </c>
      <c r="D714">
        <v>41</v>
      </c>
      <c r="E714" t="s">
        <v>52</v>
      </c>
      <c r="F714" t="s">
        <v>14</v>
      </c>
      <c r="G714">
        <v>5083.45</v>
      </c>
    </row>
    <row r="715" spans="1:7" hidden="1" x14ac:dyDescent="0.3">
      <c r="A715">
        <v>2024</v>
      </c>
      <c r="B715" t="s">
        <v>42</v>
      </c>
      <c r="C715" t="s">
        <v>43</v>
      </c>
      <c r="D715">
        <v>42</v>
      </c>
      <c r="E715" t="s">
        <v>53</v>
      </c>
      <c r="F715" t="s">
        <v>14</v>
      </c>
      <c r="G715">
        <v>2545.87</v>
      </c>
    </row>
    <row r="716" spans="1:7" hidden="1" x14ac:dyDescent="0.3">
      <c r="A716">
        <v>2024</v>
      </c>
      <c r="B716" t="s">
        <v>42</v>
      </c>
      <c r="C716" t="s">
        <v>43</v>
      </c>
      <c r="D716">
        <v>43</v>
      </c>
      <c r="E716" t="s">
        <v>54</v>
      </c>
      <c r="F716" t="s">
        <v>14</v>
      </c>
      <c r="G716">
        <v>3715.4</v>
      </c>
    </row>
    <row r="717" spans="1:7" hidden="1" x14ac:dyDescent="0.3">
      <c r="A717">
        <v>2024</v>
      </c>
      <c r="B717" t="s">
        <v>42</v>
      </c>
      <c r="C717" t="s">
        <v>43</v>
      </c>
      <c r="D717">
        <v>96</v>
      </c>
      <c r="E717" t="s">
        <v>31</v>
      </c>
      <c r="F717" t="s">
        <v>14</v>
      </c>
      <c r="G717">
        <v>1057.9000000000001</v>
      </c>
    </row>
    <row r="718" spans="1:7" hidden="1" x14ac:dyDescent="0.3">
      <c r="A718">
        <v>2024</v>
      </c>
      <c r="B718" t="s">
        <v>42</v>
      </c>
      <c r="C718" t="s">
        <v>43</v>
      </c>
      <c r="D718">
        <v>98</v>
      </c>
      <c r="E718" t="s">
        <v>55</v>
      </c>
      <c r="F718" t="s">
        <v>14</v>
      </c>
      <c r="G718">
        <v>1228.2</v>
      </c>
    </row>
    <row r="719" spans="1:7" hidden="1" x14ac:dyDescent="0.3">
      <c r="A719">
        <v>2024</v>
      </c>
      <c r="B719" t="s">
        <v>56</v>
      </c>
      <c r="C719" t="s">
        <v>57</v>
      </c>
      <c r="D719">
        <v>4</v>
      </c>
      <c r="E719" t="s">
        <v>9</v>
      </c>
      <c r="F719" t="s">
        <v>14</v>
      </c>
      <c r="G719">
        <v>240</v>
      </c>
    </row>
    <row r="720" spans="1:7" hidden="1" x14ac:dyDescent="0.3">
      <c r="A720">
        <v>2024</v>
      </c>
      <c r="B720" t="s">
        <v>56</v>
      </c>
      <c r="C720" t="s">
        <v>57</v>
      </c>
      <c r="D720">
        <v>6</v>
      </c>
      <c r="E720" t="s">
        <v>58</v>
      </c>
      <c r="F720" t="s">
        <v>14</v>
      </c>
      <c r="G720">
        <v>2609</v>
      </c>
    </row>
    <row r="721" spans="1:7" hidden="1" x14ac:dyDescent="0.3">
      <c r="A721">
        <v>2024</v>
      </c>
      <c r="B721" t="s">
        <v>56</v>
      </c>
      <c r="C721" t="s">
        <v>57</v>
      </c>
      <c r="D721">
        <v>7</v>
      </c>
      <c r="E721" t="s">
        <v>35</v>
      </c>
      <c r="F721" t="s">
        <v>14</v>
      </c>
      <c r="G721">
        <v>1438.5</v>
      </c>
    </row>
    <row r="722" spans="1:7" hidden="1" x14ac:dyDescent="0.3">
      <c r="A722">
        <v>2024</v>
      </c>
      <c r="B722" t="s">
        <v>56</v>
      </c>
      <c r="C722" t="s">
        <v>57</v>
      </c>
      <c r="D722">
        <v>9</v>
      </c>
      <c r="E722" t="s">
        <v>36</v>
      </c>
      <c r="F722" t="s">
        <v>14</v>
      </c>
      <c r="G722">
        <v>1623</v>
      </c>
    </row>
    <row r="723" spans="1:7" hidden="1" x14ac:dyDescent="0.3">
      <c r="A723">
        <v>2024</v>
      </c>
      <c r="B723" t="s">
        <v>56</v>
      </c>
      <c r="C723" t="s">
        <v>57</v>
      </c>
      <c r="D723">
        <v>10</v>
      </c>
      <c r="E723" t="s">
        <v>20</v>
      </c>
      <c r="F723" t="s">
        <v>14</v>
      </c>
      <c r="G723">
        <v>2291</v>
      </c>
    </row>
    <row r="724" spans="1:7" hidden="1" x14ac:dyDescent="0.3">
      <c r="A724">
        <v>2024</v>
      </c>
      <c r="B724" t="s">
        <v>56</v>
      </c>
      <c r="C724" t="s">
        <v>57</v>
      </c>
      <c r="D724">
        <v>11</v>
      </c>
      <c r="E724" t="s">
        <v>37</v>
      </c>
      <c r="F724" t="s">
        <v>14</v>
      </c>
      <c r="G724">
        <v>6051</v>
      </c>
    </row>
    <row r="725" spans="1:7" hidden="1" x14ac:dyDescent="0.3">
      <c r="A725">
        <v>2024</v>
      </c>
      <c r="B725" t="s">
        <v>56</v>
      </c>
      <c r="C725" t="s">
        <v>57</v>
      </c>
      <c r="D725">
        <v>12</v>
      </c>
      <c r="E725" t="s">
        <v>21</v>
      </c>
      <c r="F725" t="s">
        <v>14</v>
      </c>
      <c r="G725">
        <v>4686</v>
      </c>
    </row>
    <row r="726" spans="1:7" hidden="1" x14ac:dyDescent="0.3">
      <c r="A726">
        <v>2024</v>
      </c>
      <c r="B726" t="s">
        <v>56</v>
      </c>
      <c r="C726" t="s">
        <v>57</v>
      </c>
      <c r="D726">
        <v>13</v>
      </c>
      <c r="E726" t="s">
        <v>22</v>
      </c>
      <c r="F726" t="s">
        <v>14</v>
      </c>
      <c r="G726">
        <v>90</v>
      </c>
    </row>
    <row r="727" spans="1:7" hidden="1" x14ac:dyDescent="0.3">
      <c r="A727">
        <v>2024</v>
      </c>
      <c r="B727" t="s">
        <v>56</v>
      </c>
      <c r="C727" t="s">
        <v>57</v>
      </c>
      <c r="D727">
        <v>15</v>
      </c>
      <c r="E727" t="s">
        <v>23</v>
      </c>
      <c r="F727" t="s">
        <v>14</v>
      </c>
      <c r="G727">
        <v>326.25</v>
      </c>
    </row>
    <row r="728" spans="1:7" hidden="1" x14ac:dyDescent="0.3">
      <c r="A728">
        <v>2024</v>
      </c>
      <c r="B728" t="s">
        <v>56</v>
      </c>
      <c r="C728" t="s">
        <v>57</v>
      </c>
      <c r="D728">
        <v>16</v>
      </c>
      <c r="E728" t="s">
        <v>38</v>
      </c>
      <c r="F728" t="s">
        <v>14</v>
      </c>
      <c r="G728">
        <v>387</v>
      </c>
    </row>
    <row r="729" spans="1:7" hidden="1" x14ac:dyDescent="0.3">
      <c r="A729">
        <v>2024</v>
      </c>
      <c r="B729" t="s">
        <v>56</v>
      </c>
      <c r="C729" t="s">
        <v>57</v>
      </c>
      <c r="D729">
        <v>17</v>
      </c>
      <c r="E729" t="s">
        <v>44</v>
      </c>
      <c r="F729" t="s">
        <v>14</v>
      </c>
      <c r="G729">
        <v>2286.75</v>
      </c>
    </row>
    <row r="730" spans="1:7" hidden="1" x14ac:dyDescent="0.3">
      <c r="A730">
        <v>2024</v>
      </c>
      <c r="B730" t="s">
        <v>56</v>
      </c>
      <c r="C730" t="s">
        <v>57</v>
      </c>
      <c r="D730">
        <v>19</v>
      </c>
      <c r="E730" t="s">
        <v>39</v>
      </c>
      <c r="F730" t="s">
        <v>14</v>
      </c>
      <c r="G730">
        <v>5102.05</v>
      </c>
    </row>
    <row r="731" spans="1:7" hidden="1" x14ac:dyDescent="0.3">
      <c r="A731">
        <v>2024</v>
      </c>
      <c r="B731" t="s">
        <v>56</v>
      </c>
      <c r="C731" t="s">
        <v>57</v>
      </c>
      <c r="D731">
        <v>20</v>
      </c>
      <c r="E731" t="s">
        <v>45</v>
      </c>
      <c r="F731" t="s">
        <v>14</v>
      </c>
      <c r="G731">
        <v>4027.5</v>
      </c>
    </row>
    <row r="732" spans="1:7" hidden="1" x14ac:dyDescent="0.3">
      <c r="A732">
        <v>2024</v>
      </c>
      <c r="B732" t="s">
        <v>56</v>
      </c>
      <c r="C732" t="s">
        <v>57</v>
      </c>
      <c r="D732">
        <v>21</v>
      </c>
      <c r="E732" t="s">
        <v>25</v>
      </c>
      <c r="F732" t="s">
        <v>14</v>
      </c>
      <c r="G732">
        <v>1121.25</v>
      </c>
    </row>
    <row r="733" spans="1:7" hidden="1" x14ac:dyDescent="0.3">
      <c r="A733">
        <v>2024</v>
      </c>
      <c r="B733" t="s">
        <v>56</v>
      </c>
      <c r="C733" t="s">
        <v>57</v>
      </c>
      <c r="D733">
        <v>22</v>
      </c>
      <c r="E733" t="s">
        <v>46</v>
      </c>
      <c r="F733" t="s">
        <v>14</v>
      </c>
      <c r="G733">
        <v>8301.5</v>
      </c>
    </row>
    <row r="734" spans="1:7" hidden="1" x14ac:dyDescent="0.3">
      <c r="A734">
        <v>2024</v>
      </c>
      <c r="B734" t="s">
        <v>56</v>
      </c>
      <c r="C734" t="s">
        <v>57</v>
      </c>
      <c r="D734">
        <v>23</v>
      </c>
      <c r="E734" t="s">
        <v>47</v>
      </c>
      <c r="F734" t="s">
        <v>14</v>
      </c>
      <c r="G734">
        <v>835.5</v>
      </c>
    </row>
    <row r="735" spans="1:7" hidden="1" x14ac:dyDescent="0.3">
      <c r="A735">
        <v>2024</v>
      </c>
      <c r="B735" t="s">
        <v>56</v>
      </c>
      <c r="C735" t="s">
        <v>57</v>
      </c>
      <c r="D735">
        <v>25</v>
      </c>
      <c r="E735" t="s">
        <v>48</v>
      </c>
      <c r="F735" t="s">
        <v>14</v>
      </c>
      <c r="G735">
        <v>8688.75</v>
      </c>
    </row>
    <row r="736" spans="1:7" hidden="1" x14ac:dyDescent="0.3">
      <c r="A736">
        <v>2024</v>
      </c>
      <c r="B736" t="s">
        <v>56</v>
      </c>
      <c r="C736" t="s">
        <v>57</v>
      </c>
      <c r="D736">
        <v>26</v>
      </c>
      <c r="E736" t="s">
        <v>26</v>
      </c>
      <c r="F736" t="s">
        <v>14</v>
      </c>
      <c r="G736">
        <v>5739</v>
      </c>
    </row>
    <row r="737" spans="1:7" hidden="1" x14ac:dyDescent="0.3">
      <c r="A737">
        <v>2024</v>
      </c>
      <c r="B737" t="s">
        <v>56</v>
      </c>
      <c r="C737" t="s">
        <v>57</v>
      </c>
      <c r="D737">
        <v>27</v>
      </c>
      <c r="E737" t="s">
        <v>27</v>
      </c>
      <c r="F737" t="s">
        <v>14</v>
      </c>
      <c r="G737">
        <v>3322.5</v>
      </c>
    </row>
    <row r="738" spans="1:7" hidden="1" x14ac:dyDescent="0.3">
      <c r="A738">
        <v>2024</v>
      </c>
      <c r="B738" t="s">
        <v>56</v>
      </c>
      <c r="C738" t="s">
        <v>57</v>
      </c>
      <c r="D738">
        <v>28</v>
      </c>
      <c r="E738" t="s">
        <v>28</v>
      </c>
      <c r="F738" t="s">
        <v>14</v>
      </c>
      <c r="G738">
        <v>1774.5</v>
      </c>
    </row>
    <row r="739" spans="1:7" hidden="1" x14ac:dyDescent="0.3">
      <c r="A739">
        <v>2024</v>
      </c>
      <c r="B739" t="s">
        <v>56</v>
      </c>
      <c r="C739" t="s">
        <v>57</v>
      </c>
      <c r="D739">
        <v>31</v>
      </c>
      <c r="E739" t="s">
        <v>49</v>
      </c>
      <c r="F739" t="s">
        <v>14</v>
      </c>
      <c r="G739">
        <v>1723.5</v>
      </c>
    </row>
    <row r="740" spans="1:7" hidden="1" x14ac:dyDescent="0.3">
      <c r="A740">
        <v>2024</v>
      </c>
      <c r="B740" t="s">
        <v>56</v>
      </c>
      <c r="C740" t="s">
        <v>57</v>
      </c>
      <c r="D740">
        <v>32</v>
      </c>
      <c r="E740" t="s">
        <v>40</v>
      </c>
      <c r="F740" t="s">
        <v>14</v>
      </c>
      <c r="G740">
        <v>1981.5</v>
      </c>
    </row>
    <row r="741" spans="1:7" hidden="1" x14ac:dyDescent="0.3">
      <c r="A741">
        <v>2024</v>
      </c>
      <c r="B741" t="s">
        <v>56</v>
      </c>
      <c r="C741" t="s">
        <v>57</v>
      </c>
      <c r="D741">
        <v>35</v>
      </c>
      <c r="E741" t="s">
        <v>59</v>
      </c>
      <c r="F741" t="s">
        <v>14</v>
      </c>
      <c r="G741">
        <v>45</v>
      </c>
    </row>
    <row r="742" spans="1:7" hidden="1" x14ac:dyDescent="0.3">
      <c r="A742">
        <v>2024</v>
      </c>
      <c r="B742" t="s">
        <v>56</v>
      </c>
      <c r="C742" t="s">
        <v>57</v>
      </c>
      <c r="D742">
        <v>39</v>
      </c>
      <c r="E742" t="s">
        <v>51</v>
      </c>
      <c r="F742" t="s">
        <v>14</v>
      </c>
      <c r="G742">
        <v>678</v>
      </c>
    </row>
    <row r="743" spans="1:7" hidden="1" x14ac:dyDescent="0.3">
      <c r="A743">
        <v>2024</v>
      </c>
      <c r="B743" t="s">
        <v>56</v>
      </c>
      <c r="C743" t="s">
        <v>57</v>
      </c>
      <c r="D743">
        <v>40</v>
      </c>
      <c r="E743" t="s">
        <v>41</v>
      </c>
      <c r="F743" t="s">
        <v>14</v>
      </c>
      <c r="G743">
        <v>373.5</v>
      </c>
    </row>
    <row r="744" spans="1:7" hidden="1" x14ac:dyDescent="0.3">
      <c r="A744">
        <v>2024</v>
      </c>
      <c r="B744" t="s">
        <v>56</v>
      </c>
      <c r="C744" t="s">
        <v>57</v>
      </c>
      <c r="D744">
        <v>41</v>
      </c>
      <c r="E744" t="s">
        <v>52</v>
      </c>
      <c r="F744" t="s">
        <v>14</v>
      </c>
      <c r="G744">
        <v>321</v>
      </c>
    </row>
    <row r="745" spans="1:7" hidden="1" x14ac:dyDescent="0.3">
      <c r="A745">
        <v>2024</v>
      </c>
      <c r="B745" t="s">
        <v>56</v>
      </c>
      <c r="C745" t="s">
        <v>57</v>
      </c>
      <c r="D745">
        <v>42</v>
      </c>
      <c r="E745" t="s">
        <v>53</v>
      </c>
      <c r="F745" t="s">
        <v>14</v>
      </c>
      <c r="G745">
        <v>4224.25</v>
      </c>
    </row>
    <row r="746" spans="1:7" hidden="1" x14ac:dyDescent="0.3">
      <c r="A746">
        <v>2024</v>
      </c>
      <c r="B746" t="s">
        <v>56</v>
      </c>
      <c r="C746" t="s">
        <v>57</v>
      </c>
      <c r="D746">
        <v>43</v>
      </c>
      <c r="E746" t="s">
        <v>54</v>
      </c>
      <c r="F746" t="s">
        <v>14</v>
      </c>
      <c r="G746">
        <v>1657</v>
      </c>
    </row>
    <row r="747" spans="1:7" hidden="1" x14ac:dyDescent="0.3">
      <c r="A747">
        <v>2024</v>
      </c>
      <c r="B747" t="s">
        <v>56</v>
      </c>
      <c r="C747" t="s">
        <v>57</v>
      </c>
      <c r="D747">
        <v>96</v>
      </c>
      <c r="E747" t="s">
        <v>31</v>
      </c>
      <c r="F747" t="s">
        <v>14</v>
      </c>
      <c r="G747">
        <v>45.2</v>
      </c>
    </row>
    <row r="748" spans="1:7" hidden="1" x14ac:dyDescent="0.3">
      <c r="A748">
        <v>2024</v>
      </c>
      <c r="B748" t="s">
        <v>60</v>
      </c>
      <c r="C748" t="s">
        <v>61</v>
      </c>
      <c r="D748">
        <v>7</v>
      </c>
      <c r="E748" t="s">
        <v>35</v>
      </c>
      <c r="F748" t="s">
        <v>14</v>
      </c>
      <c r="G748">
        <v>78</v>
      </c>
    </row>
    <row r="749" spans="1:7" hidden="1" x14ac:dyDescent="0.3">
      <c r="A749">
        <v>2024</v>
      </c>
      <c r="B749" t="s">
        <v>60</v>
      </c>
      <c r="C749" t="s">
        <v>61</v>
      </c>
      <c r="D749">
        <v>11</v>
      </c>
      <c r="E749" t="s">
        <v>37</v>
      </c>
      <c r="F749" t="s">
        <v>14</v>
      </c>
      <c r="G749">
        <v>445.5</v>
      </c>
    </row>
    <row r="750" spans="1:7" hidden="1" x14ac:dyDescent="0.3">
      <c r="A750">
        <v>2024</v>
      </c>
      <c r="B750" t="s">
        <v>60</v>
      </c>
      <c r="C750" t="s">
        <v>61</v>
      </c>
      <c r="D750">
        <v>12</v>
      </c>
      <c r="E750" t="s">
        <v>21</v>
      </c>
      <c r="F750" t="s">
        <v>14</v>
      </c>
      <c r="G750">
        <v>588</v>
      </c>
    </row>
    <row r="751" spans="1:7" hidden="1" x14ac:dyDescent="0.3">
      <c r="A751">
        <v>2024</v>
      </c>
      <c r="B751" t="s">
        <v>60</v>
      </c>
      <c r="C751" t="s">
        <v>61</v>
      </c>
      <c r="D751">
        <v>15</v>
      </c>
      <c r="E751" t="s">
        <v>23</v>
      </c>
      <c r="F751" t="s">
        <v>14</v>
      </c>
      <c r="G751">
        <v>4781.3999999999996</v>
      </c>
    </row>
    <row r="752" spans="1:7" hidden="1" x14ac:dyDescent="0.3">
      <c r="A752">
        <v>2024</v>
      </c>
      <c r="B752" t="s">
        <v>60</v>
      </c>
      <c r="C752" t="s">
        <v>61</v>
      </c>
      <c r="D752">
        <v>16</v>
      </c>
      <c r="E752" t="s">
        <v>38</v>
      </c>
      <c r="F752" t="s">
        <v>14</v>
      </c>
      <c r="G752">
        <v>7.5</v>
      </c>
    </row>
    <row r="753" spans="1:7" hidden="1" x14ac:dyDescent="0.3">
      <c r="A753">
        <v>2024</v>
      </c>
      <c r="B753" t="s">
        <v>60</v>
      </c>
      <c r="C753" t="s">
        <v>61</v>
      </c>
      <c r="D753">
        <v>18</v>
      </c>
      <c r="E753" t="s">
        <v>24</v>
      </c>
      <c r="F753" t="s">
        <v>14</v>
      </c>
      <c r="G753">
        <v>219</v>
      </c>
    </row>
    <row r="754" spans="1:7" hidden="1" x14ac:dyDescent="0.3">
      <c r="A754">
        <v>2024</v>
      </c>
      <c r="B754" t="s">
        <v>60</v>
      </c>
      <c r="C754" t="s">
        <v>61</v>
      </c>
      <c r="D754">
        <v>21</v>
      </c>
      <c r="E754" t="s">
        <v>25</v>
      </c>
      <c r="F754" t="s">
        <v>14</v>
      </c>
      <c r="G754">
        <v>144</v>
      </c>
    </row>
    <row r="755" spans="1:7" hidden="1" x14ac:dyDescent="0.3">
      <c r="A755">
        <v>2024</v>
      </c>
      <c r="B755" t="s">
        <v>60</v>
      </c>
      <c r="C755" t="s">
        <v>61</v>
      </c>
      <c r="D755">
        <v>26</v>
      </c>
      <c r="E755" t="s">
        <v>26</v>
      </c>
      <c r="F755" t="s">
        <v>14</v>
      </c>
      <c r="G755">
        <v>1496</v>
      </c>
    </row>
    <row r="756" spans="1:7" hidden="1" x14ac:dyDescent="0.3">
      <c r="A756">
        <v>2024</v>
      </c>
      <c r="B756" t="s">
        <v>60</v>
      </c>
      <c r="C756" t="s">
        <v>61</v>
      </c>
      <c r="D756">
        <v>32</v>
      </c>
      <c r="E756" t="s">
        <v>40</v>
      </c>
      <c r="F756" t="s">
        <v>14</v>
      </c>
      <c r="G756">
        <v>516</v>
      </c>
    </row>
    <row r="757" spans="1:7" hidden="1" x14ac:dyDescent="0.3">
      <c r="A757">
        <v>2024</v>
      </c>
      <c r="B757" t="s">
        <v>60</v>
      </c>
      <c r="C757" t="s">
        <v>61</v>
      </c>
      <c r="D757">
        <v>34</v>
      </c>
      <c r="E757" t="s">
        <v>29</v>
      </c>
      <c r="F757" t="s">
        <v>14</v>
      </c>
      <c r="G757">
        <v>413.1</v>
      </c>
    </row>
    <row r="758" spans="1:7" hidden="1" x14ac:dyDescent="0.3">
      <c r="A758">
        <v>2024</v>
      </c>
      <c r="B758" t="s">
        <v>60</v>
      </c>
      <c r="C758" t="s">
        <v>61</v>
      </c>
      <c r="D758">
        <v>96</v>
      </c>
      <c r="E758" t="s">
        <v>31</v>
      </c>
      <c r="F758" t="s">
        <v>14</v>
      </c>
      <c r="G758">
        <v>7</v>
      </c>
    </row>
    <row r="759" spans="1:7" hidden="1" x14ac:dyDescent="0.3">
      <c r="A759">
        <v>2024</v>
      </c>
      <c r="B759" t="s">
        <v>62</v>
      </c>
      <c r="C759" t="s">
        <v>63</v>
      </c>
      <c r="D759">
        <v>5</v>
      </c>
      <c r="E759" t="s">
        <v>19</v>
      </c>
      <c r="F759" t="s">
        <v>14</v>
      </c>
      <c r="G759">
        <v>6744.5</v>
      </c>
    </row>
    <row r="760" spans="1:7" hidden="1" x14ac:dyDescent="0.3">
      <c r="A760">
        <v>2024</v>
      </c>
      <c r="B760" t="s">
        <v>62</v>
      </c>
      <c r="C760" t="s">
        <v>63</v>
      </c>
      <c r="D760">
        <v>10</v>
      </c>
      <c r="E760" t="s">
        <v>20</v>
      </c>
      <c r="F760" t="s">
        <v>14</v>
      </c>
      <c r="G760">
        <v>3259.5</v>
      </c>
    </row>
    <row r="761" spans="1:7" hidden="1" x14ac:dyDescent="0.3">
      <c r="A761">
        <v>2024</v>
      </c>
      <c r="B761" t="s">
        <v>62</v>
      </c>
      <c r="C761" t="s">
        <v>63</v>
      </c>
      <c r="D761">
        <v>12</v>
      </c>
      <c r="E761" t="s">
        <v>21</v>
      </c>
      <c r="F761" t="s">
        <v>14</v>
      </c>
      <c r="G761">
        <v>777</v>
      </c>
    </row>
    <row r="762" spans="1:7" hidden="1" x14ac:dyDescent="0.3">
      <c r="A762">
        <v>2024</v>
      </c>
      <c r="B762" t="s">
        <v>62</v>
      </c>
      <c r="C762" t="s">
        <v>63</v>
      </c>
      <c r="D762">
        <v>26</v>
      </c>
      <c r="E762" t="s">
        <v>26</v>
      </c>
      <c r="F762" t="s">
        <v>14</v>
      </c>
      <c r="G762">
        <v>1375.5</v>
      </c>
    </row>
    <row r="763" spans="1:7" hidden="1" x14ac:dyDescent="0.3">
      <c r="A763">
        <v>2024</v>
      </c>
      <c r="B763" t="s">
        <v>62</v>
      </c>
      <c r="C763" t="s">
        <v>63</v>
      </c>
      <c r="D763">
        <v>27</v>
      </c>
      <c r="E763" t="s">
        <v>27</v>
      </c>
      <c r="F763" t="s">
        <v>14</v>
      </c>
      <c r="G763">
        <v>637</v>
      </c>
    </row>
    <row r="764" spans="1:7" hidden="1" x14ac:dyDescent="0.3">
      <c r="A764">
        <v>2024</v>
      </c>
      <c r="B764" t="s">
        <v>62</v>
      </c>
      <c r="C764" t="s">
        <v>63</v>
      </c>
      <c r="D764">
        <v>28</v>
      </c>
      <c r="E764" t="s">
        <v>28</v>
      </c>
      <c r="F764" t="s">
        <v>14</v>
      </c>
      <c r="G764">
        <v>1408</v>
      </c>
    </row>
    <row r="765" spans="1:7" hidden="1" x14ac:dyDescent="0.3">
      <c r="A765">
        <v>2024</v>
      </c>
      <c r="B765" t="s">
        <v>62</v>
      </c>
      <c r="C765" t="s">
        <v>63</v>
      </c>
      <c r="D765">
        <v>31</v>
      </c>
      <c r="E765" t="s">
        <v>49</v>
      </c>
      <c r="F765" t="s">
        <v>14</v>
      </c>
      <c r="G765">
        <v>63</v>
      </c>
    </row>
    <row r="766" spans="1:7" hidden="1" x14ac:dyDescent="0.3">
      <c r="A766">
        <v>2024</v>
      </c>
      <c r="B766" t="s">
        <v>62</v>
      </c>
      <c r="C766" t="s">
        <v>63</v>
      </c>
      <c r="D766">
        <v>34</v>
      </c>
      <c r="E766" t="s">
        <v>29</v>
      </c>
      <c r="F766" t="s">
        <v>14</v>
      </c>
      <c r="G766">
        <v>599.5</v>
      </c>
    </row>
    <row r="767" spans="1:7" hidden="1" x14ac:dyDescent="0.3">
      <c r="A767">
        <v>2024</v>
      </c>
      <c r="B767" t="s">
        <v>62</v>
      </c>
      <c r="C767" t="s">
        <v>63</v>
      </c>
      <c r="D767">
        <v>41</v>
      </c>
      <c r="E767" t="s">
        <v>52</v>
      </c>
      <c r="F767" t="s">
        <v>14</v>
      </c>
      <c r="G767">
        <v>36</v>
      </c>
    </row>
    <row r="768" spans="1:7" hidden="1" x14ac:dyDescent="0.3">
      <c r="A768">
        <v>2024</v>
      </c>
      <c r="B768" t="s">
        <v>64</v>
      </c>
      <c r="C768" t="s">
        <v>65</v>
      </c>
      <c r="D768">
        <v>6</v>
      </c>
      <c r="E768" t="s">
        <v>58</v>
      </c>
      <c r="F768" t="s">
        <v>14</v>
      </c>
      <c r="G768">
        <v>11373.11</v>
      </c>
    </row>
    <row r="769" spans="1:7" hidden="1" x14ac:dyDescent="0.3">
      <c r="A769">
        <v>2024</v>
      </c>
      <c r="B769" t="s">
        <v>64</v>
      </c>
      <c r="C769" t="s">
        <v>65</v>
      </c>
      <c r="D769">
        <v>8</v>
      </c>
      <c r="E769" t="s">
        <v>66</v>
      </c>
      <c r="F769" t="s">
        <v>14</v>
      </c>
      <c r="G769">
        <v>8809.2999999999993</v>
      </c>
    </row>
    <row r="770" spans="1:7" hidden="1" x14ac:dyDescent="0.3">
      <c r="A770">
        <v>2024</v>
      </c>
      <c r="B770" t="s">
        <v>64</v>
      </c>
      <c r="C770" t="s">
        <v>65</v>
      </c>
      <c r="D770">
        <v>13</v>
      </c>
      <c r="E770" t="s">
        <v>22</v>
      </c>
      <c r="F770" t="s">
        <v>14</v>
      </c>
      <c r="G770">
        <v>228</v>
      </c>
    </row>
    <row r="771" spans="1:7" hidden="1" x14ac:dyDescent="0.3">
      <c r="A771">
        <v>2024</v>
      </c>
      <c r="B771" t="s">
        <v>64</v>
      </c>
      <c r="C771" t="s">
        <v>65</v>
      </c>
      <c r="D771">
        <v>17</v>
      </c>
      <c r="E771" t="s">
        <v>44</v>
      </c>
      <c r="F771" t="s">
        <v>14</v>
      </c>
      <c r="G771">
        <v>441.5</v>
      </c>
    </row>
    <row r="772" spans="1:7" hidden="1" x14ac:dyDescent="0.3">
      <c r="A772">
        <v>2024</v>
      </c>
      <c r="B772" t="s">
        <v>64</v>
      </c>
      <c r="C772" t="s">
        <v>65</v>
      </c>
      <c r="D772">
        <v>28</v>
      </c>
      <c r="E772" t="s">
        <v>28</v>
      </c>
      <c r="F772" t="s">
        <v>14</v>
      </c>
      <c r="G772">
        <v>294</v>
      </c>
    </row>
    <row r="773" spans="1:7" hidden="1" x14ac:dyDescent="0.3">
      <c r="A773">
        <v>2024</v>
      </c>
      <c r="B773" t="s">
        <v>64</v>
      </c>
      <c r="C773" t="s">
        <v>65</v>
      </c>
      <c r="D773">
        <v>29</v>
      </c>
      <c r="E773" t="s">
        <v>67</v>
      </c>
      <c r="F773" t="s">
        <v>14</v>
      </c>
      <c r="G773">
        <v>10141.26</v>
      </c>
    </row>
    <row r="774" spans="1:7" hidden="1" x14ac:dyDescent="0.3">
      <c r="A774">
        <v>2024</v>
      </c>
      <c r="B774" t="s">
        <v>64</v>
      </c>
      <c r="C774" t="s">
        <v>65</v>
      </c>
      <c r="D774">
        <v>32</v>
      </c>
      <c r="E774" t="s">
        <v>40</v>
      </c>
      <c r="F774" t="s">
        <v>14</v>
      </c>
      <c r="G774">
        <v>1034.5</v>
      </c>
    </row>
    <row r="775" spans="1:7" hidden="1" x14ac:dyDescent="0.3">
      <c r="A775">
        <v>2024</v>
      </c>
      <c r="B775" t="s">
        <v>64</v>
      </c>
      <c r="C775" t="s">
        <v>65</v>
      </c>
      <c r="D775">
        <v>35</v>
      </c>
      <c r="E775" t="s">
        <v>59</v>
      </c>
      <c r="F775" t="s">
        <v>14</v>
      </c>
      <c r="G775">
        <v>5677.33</v>
      </c>
    </row>
    <row r="776" spans="1:7" hidden="1" x14ac:dyDescent="0.3">
      <c r="A776">
        <v>2024</v>
      </c>
      <c r="B776" t="s">
        <v>64</v>
      </c>
      <c r="C776" t="s">
        <v>65</v>
      </c>
      <c r="D776">
        <v>37</v>
      </c>
      <c r="E776" t="s">
        <v>68</v>
      </c>
      <c r="F776" t="s">
        <v>14</v>
      </c>
      <c r="G776">
        <v>3083</v>
      </c>
    </row>
    <row r="777" spans="1:7" hidden="1" x14ac:dyDescent="0.3">
      <c r="A777">
        <v>2024</v>
      </c>
      <c r="B777" t="s">
        <v>64</v>
      </c>
      <c r="C777" t="s">
        <v>65</v>
      </c>
      <c r="D777">
        <v>96</v>
      </c>
      <c r="E777" t="s">
        <v>31</v>
      </c>
      <c r="F777" t="s">
        <v>14</v>
      </c>
      <c r="G777">
        <v>29.5</v>
      </c>
    </row>
    <row r="778" spans="1:7" hidden="1" x14ac:dyDescent="0.3">
      <c r="A778">
        <v>2024</v>
      </c>
      <c r="B778" t="s">
        <v>69</v>
      </c>
      <c r="C778" t="s">
        <v>70</v>
      </c>
      <c r="D778">
        <v>7</v>
      </c>
      <c r="E778" t="s">
        <v>35</v>
      </c>
      <c r="F778" t="s">
        <v>14</v>
      </c>
      <c r="G778">
        <v>13920.75</v>
      </c>
    </row>
    <row r="779" spans="1:7" hidden="1" x14ac:dyDescent="0.3">
      <c r="A779">
        <v>2024</v>
      </c>
      <c r="B779" t="s">
        <v>69</v>
      </c>
      <c r="C779" t="s">
        <v>70</v>
      </c>
      <c r="D779">
        <v>9</v>
      </c>
      <c r="E779" t="s">
        <v>36</v>
      </c>
      <c r="F779" t="s">
        <v>14</v>
      </c>
      <c r="G779">
        <v>3062</v>
      </c>
    </row>
    <row r="780" spans="1:7" hidden="1" x14ac:dyDescent="0.3">
      <c r="A780">
        <v>2024</v>
      </c>
      <c r="B780" t="s">
        <v>69</v>
      </c>
      <c r="C780" t="s">
        <v>70</v>
      </c>
      <c r="D780">
        <v>13</v>
      </c>
      <c r="E780" t="s">
        <v>22</v>
      </c>
      <c r="F780" t="s">
        <v>14</v>
      </c>
      <c r="G780">
        <v>76.5</v>
      </c>
    </row>
    <row r="781" spans="1:7" hidden="1" x14ac:dyDescent="0.3">
      <c r="A781">
        <v>2024</v>
      </c>
      <c r="B781" t="s">
        <v>69</v>
      </c>
      <c r="C781" t="s">
        <v>70</v>
      </c>
      <c r="D781">
        <v>20</v>
      </c>
      <c r="E781" t="s">
        <v>45</v>
      </c>
      <c r="F781" t="s">
        <v>14</v>
      </c>
      <c r="G781">
        <v>45.5</v>
      </c>
    </row>
    <row r="782" spans="1:7" hidden="1" x14ac:dyDescent="0.3">
      <c r="A782">
        <v>2024</v>
      </c>
      <c r="B782" t="s">
        <v>69</v>
      </c>
      <c r="C782" t="s">
        <v>70</v>
      </c>
      <c r="D782">
        <v>26</v>
      </c>
      <c r="E782" t="s">
        <v>26</v>
      </c>
      <c r="F782" t="s">
        <v>14</v>
      </c>
      <c r="G782">
        <v>1296</v>
      </c>
    </row>
    <row r="783" spans="1:7" hidden="1" x14ac:dyDescent="0.3">
      <c r="A783">
        <v>2024</v>
      </c>
      <c r="B783" t="s">
        <v>69</v>
      </c>
      <c r="C783" t="s">
        <v>70</v>
      </c>
      <c r="D783">
        <v>28</v>
      </c>
      <c r="E783" t="s">
        <v>28</v>
      </c>
      <c r="F783" t="s">
        <v>14</v>
      </c>
      <c r="G783">
        <v>4291.75</v>
      </c>
    </row>
    <row r="784" spans="1:7" hidden="1" x14ac:dyDescent="0.3">
      <c r="A784">
        <v>2024</v>
      </c>
      <c r="B784" t="s">
        <v>69</v>
      </c>
      <c r="C784" t="s">
        <v>70</v>
      </c>
      <c r="D784">
        <v>32</v>
      </c>
      <c r="E784" t="s">
        <v>40</v>
      </c>
      <c r="F784" t="s">
        <v>14</v>
      </c>
      <c r="G784">
        <v>126</v>
      </c>
    </row>
    <row r="785" spans="1:7" hidden="1" x14ac:dyDescent="0.3">
      <c r="A785">
        <v>2024</v>
      </c>
      <c r="B785" t="s">
        <v>69</v>
      </c>
      <c r="C785" t="s">
        <v>70</v>
      </c>
      <c r="D785">
        <v>34</v>
      </c>
      <c r="E785" t="s">
        <v>29</v>
      </c>
      <c r="F785" t="s">
        <v>14</v>
      </c>
      <c r="G785">
        <v>2161.5</v>
      </c>
    </row>
    <row r="786" spans="1:7" hidden="1" x14ac:dyDescent="0.3">
      <c r="A786">
        <v>2024</v>
      </c>
      <c r="B786" t="s">
        <v>69</v>
      </c>
      <c r="C786" t="s">
        <v>70</v>
      </c>
      <c r="D786">
        <v>35</v>
      </c>
      <c r="E786" t="s">
        <v>59</v>
      </c>
      <c r="F786" t="s">
        <v>14</v>
      </c>
      <c r="G786">
        <v>498.5</v>
      </c>
    </row>
    <row r="787" spans="1:7" hidden="1" x14ac:dyDescent="0.3">
      <c r="A787">
        <v>2024</v>
      </c>
      <c r="B787" t="s">
        <v>69</v>
      </c>
      <c r="C787" t="s">
        <v>70</v>
      </c>
      <c r="D787">
        <v>39</v>
      </c>
      <c r="E787" t="s">
        <v>51</v>
      </c>
      <c r="F787" t="s">
        <v>14</v>
      </c>
      <c r="G787">
        <v>54</v>
      </c>
    </row>
    <row r="788" spans="1:7" hidden="1" x14ac:dyDescent="0.3">
      <c r="A788">
        <v>2024</v>
      </c>
      <c r="B788" t="s">
        <v>69</v>
      </c>
      <c r="C788" t="s">
        <v>70</v>
      </c>
      <c r="D788">
        <v>43</v>
      </c>
      <c r="E788" t="s">
        <v>54</v>
      </c>
      <c r="F788" t="s">
        <v>14</v>
      </c>
      <c r="G788">
        <v>36</v>
      </c>
    </row>
    <row r="789" spans="1:7" hidden="1" x14ac:dyDescent="0.3">
      <c r="A789">
        <v>2024</v>
      </c>
      <c r="B789" t="s">
        <v>69</v>
      </c>
      <c r="C789" t="s">
        <v>70</v>
      </c>
      <c r="D789">
        <v>96</v>
      </c>
      <c r="E789" t="s">
        <v>31</v>
      </c>
      <c r="F789" t="s">
        <v>14</v>
      </c>
      <c r="G789">
        <v>7.5</v>
      </c>
    </row>
    <row r="790" spans="1:7" x14ac:dyDescent="0.3">
      <c r="A790">
        <v>2024</v>
      </c>
      <c r="B790" t="s">
        <v>71</v>
      </c>
      <c r="C790" t="s">
        <v>72</v>
      </c>
      <c r="D790">
        <v>7</v>
      </c>
      <c r="E790" t="s">
        <v>35</v>
      </c>
      <c r="F790" t="s">
        <v>14</v>
      </c>
      <c r="G790">
        <v>708</v>
      </c>
    </row>
    <row r="791" spans="1:7" x14ac:dyDescent="0.3">
      <c r="A791">
        <v>2024</v>
      </c>
      <c r="B791" t="s">
        <v>71</v>
      </c>
      <c r="C791" t="s">
        <v>72</v>
      </c>
      <c r="D791">
        <v>8</v>
      </c>
      <c r="E791" t="s">
        <v>66</v>
      </c>
      <c r="F791" t="s">
        <v>14</v>
      </c>
      <c r="G791">
        <v>95.4</v>
      </c>
    </row>
    <row r="792" spans="1:7" x14ac:dyDescent="0.3">
      <c r="A792">
        <v>2024</v>
      </c>
      <c r="B792" t="s">
        <v>71</v>
      </c>
      <c r="C792" t="s">
        <v>72</v>
      </c>
      <c r="D792">
        <v>9</v>
      </c>
      <c r="E792" t="s">
        <v>36</v>
      </c>
      <c r="F792" t="s">
        <v>14</v>
      </c>
      <c r="G792">
        <v>4223.9399999999996</v>
      </c>
    </row>
    <row r="793" spans="1:7" x14ac:dyDescent="0.3">
      <c r="A793">
        <v>2024</v>
      </c>
      <c r="B793" t="s">
        <v>71</v>
      </c>
      <c r="C793" t="s">
        <v>72</v>
      </c>
      <c r="D793">
        <v>12</v>
      </c>
      <c r="E793" t="s">
        <v>21</v>
      </c>
      <c r="F793" t="s">
        <v>14</v>
      </c>
      <c r="G793">
        <v>1561.5</v>
      </c>
    </row>
    <row r="794" spans="1:7" x14ac:dyDescent="0.3">
      <c r="A794">
        <v>2024</v>
      </c>
      <c r="B794" t="s">
        <v>71</v>
      </c>
      <c r="C794" t="s">
        <v>72</v>
      </c>
      <c r="D794">
        <v>13</v>
      </c>
      <c r="E794" t="s">
        <v>22</v>
      </c>
      <c r="F794" t="s">
        <v>14</v>
      </c>
      <c r="G794">
        <v>49.5</v>
      </c>
    </row>
    <row r="795" spans="1:7" x14ac:dyDescent="0.3">
      <c r="A795">
        <v>2024</v>
      </c>
      <c r="B795" t="s">
        <v>71</v>
      </c>
      <c r="C795" t="s">
        <v>72</v>
      </c>
      <c r="D795">
        <v>15</v>
      </c>
      <c r="E795" t="s">
        <v>23</v>
      </c>
      <c r="F795" t="s">
        <v>14</v>
      </c>
      <c r="G795">
        <v>88.5</v>
      </c>
    </row>
    <row r="796" spans="1:7" x14ac:dyDescent="0.3">
      <c r="A796">
        <v>2024</v>
      </c>
      <c r="B796" t="s">
        <v>71</v>
      </c>
      <c r="C796" t="s">
        <v>72</v>
      </c>
      <c r="D796">
        <v>17</v>
      </c>
      <c r="E796" t="s">
        <v>44</v>
      </c>
      <c r="F796" t="s">
        <v>14</v>
      </c>
      <c r="G796">
        <v>14623.84</v>
      </c>
    </row>
    <row r="797" spans="1:7" x14ac:dyDescent="0.3">
      <c r="A797">
        <v>2024</v>
      </c>
      <c r="B797" t="s">
        <v>71</v>
      </c>
      <c r="C797" t="s">
        <v>72</v>
      </c>
      <c r="D797">
        <v>20</v>
      </c>
      <c r="E797" t="s">
        <v>45</v>
      </c>
      <c r="F797" t="s">
        <v>14</v>
      </c>
      <c r="G797">
        <v>67.5</v>
      </c>
    </row>
    <row r="798" spans="1:7" x14ac:dyDescent="0.3">
      <c r="A798">
        <v>2024</v>
      </c>
      <c r="B798" t="s">
        <v>71</v>
      </c>
      <c r="C798" t="s">
        <v>72</v>
      </c>
      <c r="D798">
        <v>26</v>
      </c>
      <c r="E798" t="s">
        <v>26</v>
      </c>
      <c r="F798" t="s">
        <v>14</v>
      </c>
      <c r="G798">
        <v>5705</v>
      </c>
    </row>
    <row r="799" spans="1:7" x14ac:dyDescent="0.3">
      <c r="A799">
        <v>2024</v>
      </c>
      <c r="B799" t="s">
        <v>71</v>
      </c>
      <c r="C799" t="s">
        <v>72</v>
      </c>
      <c r="D799">
        <v>28</v>
      </c>
      <c r="E799" t="s">
        <v>28</v>
      </c>
      <c r="F799" t="s">
        <v>14</v>
      </c>
      <c r="G799">
        <v>4124.33</v>
      </c>
    </row>
    <row r="800" spans="1:7" x14ac:dyDescent="0.3">
      <c r="A800">
        <v>2024</v>
      </c>
      <c r="B800" t="s">
        <v>71</v>
      </c>
      <c r="C800" t="s">
        <v>72</v>
      </c>
      <c r="D800">
        <v>32</v>
      </c>
      <c r="E800" t="s">
        <v>40</v>
      </c>
      <c r="F800" t="s">
        <v>14</v>
      </c>
      <c r="G800">
        <v>24472.44</v>
      </c>
    </row>
    <row r="801" spans="1:7" x14ac:dyDescent="0.3">
      <c r="A801">
        <v>2024</v>
      </c>
      <c r="B801" t="s">
        <v>71</v>
      </c>
      <c r="C801" t="s">
        <v>72</v>
      </c>
      <c r="D801">
        <v>35</v>
      </c>
      <c r="E801" t="s">
        <v>59</v>
      </c>
      <c r="F801" t="s">
        <v>14</v>
      </c>
      <c r="G801">
        <v>462.45</v>
      </c>
    </row>
    <row r="802" spans="1:7" x14ac:dyDescent="0.3">
      <c r="A802">
        <v>2024</v>
      </c>
      <c r="B802" t="s">
        <v>71</v>
      </c>
      <c r="C802" t="s">
        <v>72</v>
      </c>
      <c r="D802">
        <v>39</v>
      </c>
      <c r="E802" t="s">
        <v>51</v>
      </c>
      <c r="F802" t="s">
        <v>14</v>
      </c>
      <c r="G802">
        <v>418.5</v>
      </c>
    </row>
    <row r="803" spans="1:7" x14ac:dyDescent="0.3">
      <c r="A803">
        <v>2024</v>
      </c>
      <c r="B803" t="s">
        <v>71</v>
      </c>
      <c r="C803" t="s">
        <v>72</v>
      </c>
      <c r="D803">
        <v>42</v>
      </c>
      <c r="E803" t="s">
        <v>53</v>
      </c>
      <c r="F803" t="s">
        <v>14</v>
      </c>
      <c r="G803">
        <v>1241.5</v>
      </c>
    </row>
    <row r="804" spans="1:7" x14ac:dyDescent="0.3">
      <c r="A804">
        <v>2024</v>
      </c>
      <c r="B804" t="s">
        <v>71</v>
      </c>
      <c r="C804" t="s">
        <v>72</v>
      </c>
      <c r="D804">
        <v>96</v>
      </c>
      <c r="E804" t="s">
        <v>31</v>
      </c>
      <c r="F804" t="s">
        <v>14</v>
      </c>
      <c r="G804">
        <v>9.6</v>
      </c>
    </row>
    <row r="805" spans="1:7" hidden="1" x14ac:dyDescent="0.3">
      <c r="A805">
        <v>2024</v>
      </c>
      <c r="B805" t="s">
        <v>73</v>
      </c>
      <c r="C805" t="s">
        <v>74</v>
      </c>
      <c r="D805">
        <v>2</v>
      </c>
      <c r="E805" t="s">
        <v>34</v>
      </c>
      <c r="F805" t="s">
        <v>14</v>
      </c>
      <c r="G805">
        <v>6982.45</v>
      </c>
    </row>
    <row r="806" spans="1:7" hidden="1" x14ac:dyDescent="0.3">
      <c r="A806">
        <v>2024</v>
      </c>
      <c r="B806" t="s">
        <v>73</v>
      </c>
      <c r="C806" t="s">
        <v>74</v>
      </c>
      <c r="D806">
        <v>3</v>
      </c>
      <c r="E806" t="s">
        <v>75</v>
      </c>
      <c r="F806" t="s">
        <v>14</v>
      </c>
      <c r="G806">
        <v>1410.35</v>
      </c>
    </row>
    <row r="807" spans="1:7" hidden="1" x14ac:dyDescent="0.3">
      <c r="A807">
        <v>2024</v>
      </c>
      <c r="B807" t="s">
        <v>73</v>
      </c>
      <c r="C807" t="s">
        <v>74</v>
      </c>
      <c r="D807">
        <v>7</v>
      </c>
      <c r="E807" t="s">
        <v>35</v>
      </c>
      <c r="F807" t="s">
        <v>14</v>
      </c>
      <c r="G807">
        <v>1586</v>
      </c>
    </row>
    <row r="808" spans="1:7" hidden="1" x14ac:dyDescent="0.3">
      <c r="A808">
        <v>2024</v>
      </c>
      <c r="B808" t="s">
        <v>73</v>
      </c>
      <c r="C808" t="s">
        <v>74</v>
      </c>
      <c r="D808">
        <v>9</v>
      </c>
      <c r="E808" t="s">
        <v>36</v>
      </c>
      <c r="F808" t="s">
        <v>14</v>
      </c>
      <c r="G808">
        <v>673.5</v>
      </c>
    </row>
    <row r="809" spans="1:7" hidden="1" x14ac:dyDescent="0.3">
      <c r="A809">
        <v>2024</v>
      </c>
      <c r="B809" t="s">
        <v>73</v>
      </c>
      <c r="C809" t="s">
        <v>74</v>
      </c>
      <c r="D809">
        <v>11</v>
      </c>
      <c r="E809" t="s">
        <v>37</v>
      </c>
      <c r="F809" t="s">
        <v>14</v>
      </c>
      <c r="G809">
        <v>546</v>
      </c>
    </row>
    <row r="810" spans="1:7" hidden="1" x14ac:dyDescent="0.3">
      <c r="A810">
        <v>2024</v>
      </c>
      <c r="B810" t="s">
        <v>73</v>
      </c>
      <c r="C810" t="s">
        <v>74</v>
      </c>
      <c r="D810">
        <v>12</v>
      </c>
      <c r="E810" t="s">
        <v>21</v>
      </c>
      <c r="F810" t="s">
        <v>14</v>
      </c>
      <c r="G810">
        <v>1778.2</v>
      </c>
    </row>
    <row r="811" spans="1:7" hidden="1" x14ac:dyDescent="0.3">
      <c r="A811">
        <v>2024</v>
      </c>
      <c r="B811" t="s">
        <v>73</v>
      </c>
      <c r="C811" t="s">
        <v>74</v>
      </c>
      <c r="D811">
        <v>14</v>
      </c>
      <c r="E811" t="s">
        <v>76</v>
      </c>
      <c r="F811" t="s">
        <v>14</v>
      </c>
      <c r="G811">
        <v>2874</v>
      </c>
    </row>
    <row r="812" spans="1:7" hidden="1" x14ac:dyDescent="0.3">
      <c r="A812">
        <v>2024</v>
      </c>
      <c r="B812" t="s">
        <v>73</v>
      </c>
      <c r="C812" t="s">
        <v>74</v>
      </c>
      <c r="D812">
        <v>15</v>
      </c>
      <c r="E812" t="s">
        <v>23</v>
      </c>
      <c r="F812" t="s">
        <v>14</v>
      </c>
      <c r="G812">
        <v>444.5</v>
      </c>
    </row>
    <row r="813" spans="1:7" hidden="1" x14ac:dyDescent="0.3">
      <c r="A813">
        <v>2024</v>
      </c>
      <c r="B813" t="s">
        <v>73</v>
      </c>
      <c r="C813" t="s">
        <v>74</v>
      </c>
      <c r="D813">
        <v>21</v>
      </c>
      <c r="E813" t="s">
        <v>25</v>
      </c>
      <c r="F813" t="s">
        <v>14</v>
      </c>
      <c r="G813">
        <v>183.85</v>
      </c>
    </row>
    <row r="814" spans="1:7" hidden="1" x14ac:dyDescent="0.3">
      <c r="A814">
        <v>2024</v>
      </c>
      <c r="B814" t="s">
        <v>73</v>
      </c>
      <c r="C814" t="s">
        <v>74</v>
      </c>
      <c r="D814">
        <v>26</v>
      </c>
      <c r="E814" t="s">
        <v>26</v>
      </c>
      <c r="F814" t="s">
        <v>14</v>
      </c>
      <c r="G814">
        <v>1912.5</v>
      </c>
    </row>
    <row r="815" spans="1:7" hidden="1" x14ac:dyDescent="0.3">
      <c r="A815">
        <v>2024</v>
      </c>
      <c r="B815" t="s">
        <v>73</v>
      </c>
      <c r="C815" t="s">
        <v>74</v>
      </c>
      <c r="D815">
        <v>30</v>
      </c>
      <c r="E815" t="s">
        <v>77</v>
      </c>
      <c r="F815" t="s">
        <v>14</v>
      </c>
      <c r="G815">
        <v>3247.38</v>
      </c>
    </row>
    <row r="816" spans="1:7" hidden="1" x14ac:dyDescent="0.3">
      <c r="A816">
        <v>2024</v>
      </c>
      <c r="B816" t="s">
        <v>73</v>
      </c>
      <c r="C816" t="s">
        <v>74</v>
      </c>
      <c r="D816">
        <v>31</v>
      </c>
      <c r="E816" t="s">
        <v>49</v>
      </c>
      <c r="F816" t="s">
        <v>14</v>
      </c>
      <c r="G816">
        <v>2709.17</v>
      </c>
    </row>
    <row r="817" spans="1:7" hidden="1" x14ac:dyDescent="0.3">
      <c r="A817">
        <v>2024</v>
      </c>
      <c r="B817" t="s">
        <v>73</v>
      </c>
      <c r="C817" t="s">
        <v>74</v>
      </c>
      <c r="D817">
        <v>33</v>
      </c>
      <c r="E817" t="s">
        <v>50</v>
      </c>
      <c r="F817" t="s">
        <v>14</v>
      </c>
      <c r="G817">
        <v>5129.95</v>
      </c>
    </row>
    <row r="818" spans="1:7" hidden="1" x14ac:dyDescent="0.3">
      <c r="A818">
        <v>2024</v>
      </c>
      <c r="B818" t="s">
        <v>73</v>
      </c>
      <c r="C818" t="s">
        <v>74</v>
      </c>
      <c r="D818">
        <v>34</v>
      </c>
      <c r="E818" t="s">
        <v>29</v>
      </c>
      <c r="F818" t="s">
        <v>14</v>
      </c>
      <c r="G818">
        <v>88.5</v>
      </c>
    </row>
    <row r="819" spans="1:7" hidden="1" x14ac:dyDescent="0.3">
      <c r="A819">
        <v>2024</v>
      </c>
      <c r="B819" t="s">
        <v>73</v>
      </c>
      <c r="C819" t="s">
        <v>74</v>
      </c>
      <c r="D819">
        <v>42</v>
      </c>
      <c r="E819" t="s">
        <v>53</v>
      </c>
      <c r="F819" t="s">
        <v>14</v>
      </c>
      <c r="G819">
        <v>45.5</v>
      </c>
    </row>
    <row r="820" spans="1:7" hidden="1" x14ac:dyDescent="0.3">
      <c r="A820">
        <v>2024</v>
      </c>
      <c r="B820" t="s">
        <v>73</v>
      </c>
      <c r="C820" t="s">
        <v>74</v>
      </c>
      <c r="D820">
        <v>43</v>
      </c>
      <c r="E820" t="s">
        <v>54</v>
      </c>
      <c r="F820" t="s">
        <v>14</v>
      </c>
      <c r="G820">
        <v>1.2</v>
      </c>
    </row>
    <row r="821" spans="1:7" hidden="1" x14ac:dyDescent="0.3">
      <c r="A821">
        <v>2024</v>
      </c>
      <c r="B821" t="s">
        <v>73</v>
      </c>
      <c r="C821" t="s">
        <v>74</v>
      </c>
      <c r="D821">
        <v>44</v>
      </c>
      <c r="E821" t="s">
        <v>78</v>
      </c>
      <c r="F821" t="s">
        <v>14</v>
      </c>
      <c r="G821">
        <v>1239.4000000000001</v>
      </c>
    </row>
    <row r="822" spans="1:7" hidden="1" x14ac:dyDescent="0.3">
      <c r="A822">
        <v>2024</v>
      </c>
      <c r="B822" t="s">
        <v>73</v>
      </c>
      <c r="C822" t="s">
        <v>74</v>
      </c>
      <c r="D822">
        <v>96</v>
      </c>
      <c r="E822" t="s">
        <v>31</v>
      </c>
      <c r="F822" t="s">
        <v>14</v>
      </c>
      <c r="G822">
        <v>14.05</v>
      </c>
    </row>
    <row r="823" spans="1:7" hidden="1" x14ac:dyDescent="0.3">
      <c r="A823">
        <v>2024</v>
      </c>
      <c r="B823" t="s">
        <v>79</v>
      </c>
      <c r="C823" t="s">
        <v>80</v>
      </c>
      <c r="D823">
        <v>8</v>
      </c>
      <c r="E823" t="s">
        <v>66</v>
      </c>
      <c r="F823" t="s">
        <v>14</v>
      </c>
      <c r="G823">
        <v>21.6</v>
      </c>
    </row>
    <row r="824" spans="1:7" hidden="1" x14ac:dyDescent="0.3">
      <c r="A824">
        <v>2024</v>
      </c>
      <c r="B824" t="s">
        <v>79</v>
      </c>
      <c r="C824" t="s">
        <v>80</v>
      </c>
      <c r="D824">
        <v>9</v>
      </c>
      <c r="E824" t="s">
        <v>36</v>
      </c>
      <c r="F824" t="s">
        <v>14</v>
      </c>
      <c r="G824">
        <v>690</v>
      </c>
    </row>
    <row r="825" spans="1:7" hidden="1" x14ac:dyDescent="0.3">
      <c r="A825">
        <v>2024</v>
      </c>
      <c r="B825" t="s">
        <v>79</v>
      </c>
      <c r="C825" t="s">
        <v>80</v>
      </c>
      <c r="D825">
        <v>11</v>
      </c>
      <c r="E825" t="s">
        <v>37</v>
      </c>
      <c r="F825" t="s">
        <v>14</v>
      </c>
      <c r="G825">
        <v>252.8</v>
      </c>
    </row>
    <row r="826" spans="1:7" hidden="1" x14ac:dyDescent="0.3">
      <c r="A826">
        <v>2024</v>
      </c>
      <c r="B826" t="s">
        <v>79</v>
      </c>
      <c r="C826" t="s">
        <v>80</v>
      </c>
      <c r="D826">
        <v>12</v>
      </c>
      <c r="E826" t="s">
        <v>21</v>
      </c>
      <c r="F826" t="s">
        <v>14</v>
      </c>
      <c r="G826">
        <v>3775.66</v>
      </c>
    </row>
    <row r="827" spans="1:7" hidden="1" x14ac:dyDescent="0.3">
      <c r="A827">
        <v>2024</v>
      </c>
      <c r="B827" t="s">
        <v>79</v>
      </c>
      <c r="C827" t="s">
        <v>80</v>
      </c>
      <c r="D827">
        <v>17</v>
      </c>
      <c r="E827" t="s">
        <v>44</v>
      </c>
      <c r="F827" t="s">
        <v>14</v>
      </c>
      <c r="G827">
        <v>648.75</v>
      </c>
    </row>
    <row r="828" spans="1:7" hidden="1" x14ac:dyDescent="0.3">
      <c r="A828">
        <v>2024</v>
      </c>
      <c r="B828" t="s">
        <v>79</v>
      </c>
      <c r="C828" t="s">
        <v>80</v>
      </c>
      <c r="D828">
        <v>20</v>
      </c>
      <c r="E828" t="s">
        <v>45</v>
      </c>
      <c r="F828" t="s">
        <v>14</v>
      </c>
      <c r="G828">
        <v>8406.2999999999993</v>
      </c>
    </row>
    <row r="829" spans="1:7" hidden="1" x14ac:dyDescent="0.3">
      <c r="A829">
        <v>2024</v>
      </c>
      <c r="B829" t="s">
        <v>79</v>
      </c>
      <c r="C829" t="s">
        <v>80</v>
      </c>
      <c r="D829">
        <v>25</v>
      </c>
      <c r="E829" t="s">
        <v>48</v>
      </c>
      <c r="F829" t="s">
        <v>14</v>
      </c>
      <c r="G829">
        <v>492</v>
      </c>
    </row>
    <row r="830" spans="1:7" hidden="1" x14ac:dyDescent="0.3">
      <c r="A830">
        <v>2024</v>
      </c>
      <c r="B830" t="s">
        <v>79</v>
      </c>
      <c r="C830" t="s">
        <v>80</v>
      </c>
      <c r="D830">
        <v>26</v>
      </c>
      <c r="E830" t="s">
        <v>26</v>
      </c>
      <c r="F830" t="s">
        <v>14</v>
      </c>
      <c r="G830">
        <v>8061.75</v>
      </c>
    </row>
    <row r="831" spans="1:7" hidden="1" x14ac:dyDescent="0.3">
      <c r="A831">
        <v>2024</v>
      </c>
      <c r="B831" t="s">
        <v>79</v>
      </c>
      <c r="C831" t="s">
        <v>80</v>
      </c>
      <c r="D831">
        <v>28</v>
      </c>
      <c r="E831" t="s">
        <v>28</v>
      </c>
      <c r="F831" t="s">
        <v>14</v>
      </c>
      <c r="G831">
        <v>1916.4</v>
      </c>
    </row>
    <row r="832" spans="1:7" hidden="1" x14ac:dyDescent="0.3">
      <c r="A832">
        <v>2024</v>
      </c>
      <c r="B832" t="s">
        <v>79</v>
      </c>
      <c r="C832" t="s">
        <v>80</v>
      </c>
      <c r="D832">
        <v>31</v>
      </c>
      <c r="E832" t="s">
        <v>49</v>
      </c>
      <c r="F832" t="s">
        <v>14</v>
      </c>
      <c r="G832">
        <v>544.5</v>
      </c>
    </row>
    <row r="833" spans="1:7" hidden="1" x14ac:dyDescent="0.3">
      <c r="A833">
        <v>2024</v>
      </c>
      <c r="B833" t="s">
        <v>79</v>
      </c>
      <c r="C833" t="s">
        <v>80</v>
      </c>
      <c r="D833">
        <v>32</v>
      </c>
      <c r="E833" t="s">
        <v>40</v>
      </c>
      <c r="F833" t="s">
        <v>14</v>
      </c>
      <c r="G833">
        <v>2004</v>
      </c>
    </row>
    <row r="834" spans="1:7" hidden="1" x14ac:dyDescent="0.3">
      <c r="A834">
        <v>2024</v>
      </c>
      <c r="B834" t="s">
        <v>79</v>
      </c>
      <c r="C834" t="s">
        <v>80</v>
      </c>
      <c r="D834">
        <v>35</v>
      </c>
      <c r="E834" t="s">
        <v>59</v>
      </c>
      <c r="F834" t="s">
        <v>14</v>
      </c>
      <c r="G834">
        <v>277.8</v>
      </c>
    </row>
    <row r="835" spans="1:7" hidden="1" x14ac:dyDescent="0.3">
      <c r="A835">
        <v>2024</v>
      </c>
      <c r="B835" t="s">
        <v>79</v>
      </c>
      <c r="C835" t="s">
        <v>80</v>
      </c>
      <c r="D835">
        <v>39</v>
      </c>
      <c r="E835" t="s">
        <v>51</v>
      </c>
      <c r="F835" t="s">
        <v>14</v>
      </c>
      <c r="G835">
        <v>18634.439999999999</v>
      </c>
    </row>
    <row r="836" spans="1:7" hidden="1" x14ac:dyDescent="0.3">
      <c r="A836">
        <v>2024</v>
      </c>
      <c r="B836" t="s">
        <v>81</v>
      </c>
      <c r="C836" t="s">
        <v>82</v>
      </c>
      <c r="D836">
        <v>2</v>
      </c>
      <c r="E836" t="s">
        <v>34</v>
      </c>
      <c r="F836" t="s">
        <v>14</v>
      </c>
      <c r="G836">
        <v>4162.6000000000004</v>
      </c>
    </row>
    <row r="837" spans="1:7" hidden="1" x14ac:dyDescent="0.3">
      <c r="A837">
        <v>2024</v>
      </c>
      <c r="B837" t="s">
        <v>81</v>
      </c>
      <c r="C837" t="s">
        <v>82</v>
      </c>
      <c r="D837">
        <v>3</v>
      </c>
      <c r="E837" t="s">
        <v>75</v>
      </c>
      <c r="F837" t="s">
        <v>14</v>
      </c>
      <c r="G837">
        <v>878.5</v>
      </c>
    </row>
    <row r="838" spans="1:7" hidden="1" x14ac:dyDescent="0.3">
      <c r="A838">
        <v>2024</v>
      </c>
      <c r="B838" t="s">
        <v>81</v>
      </c>
      <c r="C838" t="s">
        <v>82</v>
      </c>
      <c r="D838">
        <v>7</v>
      </c>
      <c r="E838" t="s">
        <v>35</v>
      </c>
      <c r="F838" t="s">
        <v>14</v>
      </c>
      <c r="G838">
        <v>611</v>
      </c>
    </row>
    <row r="839" spans="1:7" hidden="1" x14ac:dyDescent="0.3">
      <c r="A839">
        <v>2024</v>
      </c>
      <c r="B839" t="s">
        <v>81</v>
      </c>
      <c r="C839" t="s">
        <v>82</v>
      </c>
      <c r="D839">
        <v>8</v>
      </c>
      <c r="E839" t="s">
        <v>66</v>
      </c>
      <c r="F839" t="s">
        <v>14</v>
      </c>
      <c r="G839">
        <v>459</v>
      </c>
    </row>
    <row r="840" spans="1:7" hidden="1" x14ac:dyDescent="0.3">
      <c r="A840">
        <v>2024</v>
      </c>
      <c r="B840" t="s">
        <v>81</v>
      </c>
      <c r="C840" t="s">
        <v>82</v>
      </c>
      <c r="D840">
        <v>9</v>
      </c>
      <c r="E840" t="s">
        <v>36</v>
      </c>
      <c r="F840" t="s">
        <v>14</v>
      </c>
      <c r="G840">
        <v>928</v>
      </c>
    </row>
    <row r="841" spans="1:7" hidden="1" x14ac:dyDescent="0.3">
      <c r="A841">
        <v>2024</v>
      </c>
      <c r="B841" t="s">
        <v>81</v>
      </c>
      <c r="C841" t="s">
        <v>82</v>
      </c>
      <c r="D841">
        <v>11</v>
      </c>
      <c r="E841" t="s">
        <v>37</v>
      </c>
      <c r="F841" t="s">
        <v>14</v>
      </c>
      <c r="G841">
        <v>36</v>
      </c>
    </row>
    <row r="842" spans="1:7" hidden="1" x14ac:dyDescent="0.3">
      <c r="A842">
        <v>2024</v>
      </c>
      <c r="B842" t="s">
        <v>81</v>
      </c>
      <c r="C842" t="s">
        <v>82</v>
      </c>
      <c r="D842">
        <v>12</v>
      </c>
      <c r="E842" t="s">
        <v>21</v>
      </c>
      <c r="F842" t="s">
        <v>14</v>
      </c>
      <c r="G842">
        <v>68.8</v>
      </c>
    </row>
    <row r="843" spans="1:7" hidden="1" x14ac:dyDescent="0.3">
      <c r="A843">
        <v>2024</v>
      </c>
      <c r="B843" t="s">
        <v>81</v>
      </c>
      <c r="C843" t="s">
        <v>82</v>
      </c>
      <c r="D843">
        <v>13</v>
      </c>
      <c r="E843" t="s">
        <v>22</v>
      </c>
      <c r="F843" t="s">
        <v>14</v>
      </c>
      <c r="G843">
        <v>710</v>
      </c>
    </row>
    <row r="844" spans="1:7" hidden="1" x14ac:dyDescent="0.3">
      <c r="A844">
        <v>2024</v>
      </c>
      <c r="B844" t="s">
        <v>81</v>
      </c>
      <c r="C844" t="s">
        <v>82</v>
      </c>
      <c r="D844">
        <v>14</v>
      </c>
      <c r="E844" t="s">
        <v>76</v>
      </c>
      <c r="F844" t="s">
        <v>14</v>
      </c>
      <c r="G844">
        <v>219</v>
      </c>
    </row>
    <row r="845" spans="1:7" hidden="1" x14ac:dyDescent="0.3">
      <c r="A845">
        <v>2024</v>
      </c>
      <c r="B845" t="s">
        <v>81</v>
      </c>
      <c r="C845" t="s">
        <v>82</v>
      </c>
      <c r="D845">
        <v>16</v>
      </c>
      <c r="E845" t="s">
        <v>38</v>
      </c>
      <c r="F845" t="s">
        <v>14</v>
      </c>
      <c r="G845">
        <v>1379.5</v>
      </c>
    </row>
    <row r="846" spans="1:7" hidden="1" x14ac:dyDescent="0.3">
      <c r="A846">
        <v>2024</v>
      </c>
      <c r="B846" t="s">
        <v>81</v>
      </c>
      <c r="C846" t="s">
        <v>82</v>
      </c>
      <c r="D846">
        <v>17</v>
      </c>
      <c r="E846" t="s">
        <v>44</v>
      </c>
      <c r="F846" t="s">
        <v>14</v>
      </c>
      <c r="G846">
        <v>1136.3</v>
      </c>
    </row>
    <row r="847" spans="1:7" hidden="1" x14ac:dyDescent="0.3">
      <c r="A847">
        <v>2024</v>
      </c>
      <c r="B847" t="s">
        <v>81</v>
      </c>
      <c r="C847" t="s">
        <v>82</v>
      </c>
      <c r="D847">
        <v>20</v>
      </c>
      <c r="E847" t="s">
        <v>45</v>
      </c>
      <c r="F847" t="s">
        <v>14</v>
      </c>
      <c r="G847">
        <v>1576.75</v>
      </c>
    </row>
    <row r="848" spans="1:7" hidden="1" x14ac:dyDescent="0.3">
      <c r="A848">
        <v>2024</v>
      </c>
      <c r="B848" t="s">
        <v>81</v>
      </c>
      <c r="C848" t="s">
        <v>82</v>
      </c>
      <c r="D848">
        <v>21</v>
      </c>
      <c r="E848" t="s">
        <v>25</v>
      </c>
      <c r="F848" t="s">
        <v>14</v>
      </c>
      <c r="G848">
        <v>2883.8</v>
      </c>
    </row>
    <row r="849" spans="1:7" hidden="1" x14ac:dyDescent="0.3">
      <c r="A849">
        <v>2024</v>
      </c>
      <c r="B849" t="s">
        <v>81</v>
      </c>
      <c r="C849" t="s">
        <v>82</v>
      </c>
      <c r="D849">
        <v>22</v>
      </c>
      <c r="E849" t="s">
        <v>46</v>
      </c>
      <c r="F849" t="s">
        <v>14</v>
      </c>
      <c r="G849">
        <v>1083.5</v>
      </c>
    </row>
    <row r="850" spans="1:7" hidden="1" x14ac:dyDescent="0.3">
      <c r="A850">
        <v>2024</v>
      </c>
      <c r="B850" t="s">
        <v>81</v>
      </c>
      <c r="C850" t="s">
        <v>82</v>
      </c>
      <c r="D850">
        <v>23</v>
      </c>
      <c r="E850" t="s">
        <v>47</v>
      </c>
      <c r="F850" t="s">
        <v>14</v>
      </c>
      <c r="G850">
        <v>333.85</v>
      </c>
    </row>
    <row r="851" spans="1:7" hidden="1" x14ac:dyDescent="0.3">
      <c r="A851">
        <v>2024</v>
      </c>
      <c r="B851" t="s">
        <v>81</v>
      </c>
      <c r="C851" t="s">
        <v>82</v>
      </c>
      <c r="D851">
        <v>25</v>
      </c>
      <c r="E851" t="s">
        <v>48</v>
      </c>
      <c r="F851" t="s">
        <v>14</v>
      </c>
      <c r="G851">
        <v>522</v>
      </c>
    </row>
    <row r="852" spans="1:7" hidden="1" x14ac:dyDescent="0.3">
      <c r="A852">
        <v>2024</v>
      </c>
      <c r="B852" t="s">
        <v>81</v>
      </c>
      <c r="C852" t="s">
        <v>82</v>
      </c>
      <c r="D852">
        <v>26</v>
      </c>
      <c r="E852" t="s">
        <v>26</v>
      </c>
      <c r="F852" t="s">
        <v>14</v>
      </c>
      <c r="G852">
        <v>358.1</v>
      </c>
    </row>
    <row r="853" spans="1:7" hidden="1" x14ac:dyDescent="0.3">
      <c r="A853">
        <v>2024</v>
      </c>
      <c r="B853" t="s">
        <v>81</v>
      </c>
      <c r="C853" t="s">
        <v>82</v>
      </c>
      <c r="D853">
        <v>27</v>
      </c>
      <c r="E853" t="s">
        <v>27</v>
      </c>
      <c r="F853" t="s">
        <v>14</v>
      </c>
      <c r="G853">
        <v>68.5</v>
      </c>
    </row>
    <row r="854" spans="1:7" hidden="1" x14ac:dyDescent="0.3">
      <c r="A854">
        <v>2024</v>
      </c>
      <c r="B854" t="s">
        <v>81</v>
      </c>
      <c r="C854" t="s">
        <v>82</v>
      </c>
      <c r="D854">
        <v>28</v>
      </c>
      <c r="E854" t="s">
        <v>28</v>
      </c>
      <c r="F854" t="s">
        <v>14</v>
      </c>
      <c r="G854">
        <v>230</v>
      </c>
    </row>
    <row r="855" spans="1:7" hidden="1" x14ac:dyDescent="0.3">
      <c r="A855">
        <v>2024</v>
      </c>
      <c r="B855" t="s">
        <v>81</v>
      </c>
      <c r="C855" t="s">
        <v>82</v>
      </c>
      <c r="D855">
        <v>29</v>
      </c>
      <c r="E855" t="s">
        <v>67</v>
      </c>
      <c r="F855" t="s">
        <v>14</v>
      </c>
      <c r="G855">
        <v>399.5</v>
      </c>
    </row>
    <row r="856" spans="1:7" hidden="1" x14ac:dyDescent="0.3">
      <c r="A856">
        <v>2024</v>
      </c>
      <c r="B856" t="s">
        <v>81</v>
      </c>
      <c r="C856" t="s">
        <v>82</v>
      </c>
      <c r="D856">
        <v>30</v>
      </c>
      <c r="E856" t="s">
        <v>77</v>
      </c>
      <c r="F856" t="s">
        <v>14</v>
      </c>
      <c r="G856">
        <v>401.2</v>
      </c>
    </row>
    <row r="857" spans="1:7" hidden="1" x14ac:dyDescent="0.3">
      <c r="A857">
        <v>2024</v>
      </c>
      <c r="B857" t="s">
        <v>81</v>
      </c>
      <c r="C857" t="s">
        <v>82</v>
      </c>
      <c r="D857">
        <v>31</v>
      </c>
      <c r="E857" t="s">
        <v>49</v>
      </c>
      <c r="F857" t="s">
        <v>14</v>
      </c>
      <c r="G857">
        <v>139.4</v>
      </c>
    </row>
    <row r="858" spans="1:7" hidden="1" x14ac:dyDescent="0.3">
      <c r="A858">
        <v>2024</v>
      </c>
      <c r="B858" t="s">
        <v>81</v>
      </c>
      <c r="C858" t="s">
        <v>82</v>
      </c>
      <c r="D858">
        <v>32</v>
      </c>
      <c r="E858" t="s">
        <v>40</v>
      </c>
      <c r="F858" t="s">
        <v>14</v>
      </c>
      <c r="G858">
        <v>3030.5</v>
      </c>
    </row>
    <row r="859" spans="1:7" hidden="1" x14ac:dyDescent="0.3">
      <c r="A859">
        <v>2024</v>
      </c>
      <c r="B859" t="s">
        <v>81</v>
      </c>
      <c r="C859" t="s">
        <v>82</v>
      </c>
      <c r="D859">
        <v>33</v>
      </c>
      <c r="E859" t="s">
        <v>50</v>
      </c>
      <c r="F859" t="s">
        <v>14</v>
      </c>
      <c r="G859">
        <v>1705</v>
      </c>
    </row>
    <row r="860" spans="1:7" hidden="1" x14ac:dyDescent="0.3">
      <c r="A860">
        <v>2024</v>
      </c>
      <c r="B860" t="s">
        <v>81</v>
      </c>
      <c r="C860" t="s">
        <v>82</v>
      </c>
      <c r="D860">
        <v>34</v>
      </c>
      <c r="E860" t="s">
        <v>29</v>
      </c>
      <c r="F860" t="s">
        <v>14</v>
      </c>
      <c r="G860">
        <v>51</v>
      </c>
    </row>
    <row r="861" spans="1:7" hidden="1" x14ac:dyDescent="0.3">
      <c r="A861">
        <v>2024</v>
      </c>
      <c r="B861" t="s">
        <v>81</v>
      </c>
      <c r="C861" t="s">
        <v>82</v>
      </c>
      <c r="D861">
        <v>35</v>
      </c>
      <c r="E861" t="s">
        <v>59</v>
      </c>
      <c r="F861" t="s">
        <v>14</v>
      </c>
      <c r="G861">
        <v>184</v>
      </c>
    </row>
    <row r="862" spans="1:7" hidden="1" x14ac:dyDescent="0.3">
      <c r="A862">
        <v>2024</v>
      </c>
      <c r="B862" t="s">
        <v>81</v>
      </c>
      <c r="C862" t="s">
        <v>82</v>
      </c>
      <c r="D862">
        <v>37</v>
      </c>
      <c r="E862" t="s">
        <v>68</v>
      </c>
      <c r="F862" t="s">
        <v>14</v>
      </c>
      <c r="G862">
        <v>888</v>
      </c>
    </row>
    <row r="863" spans="1:7" hidden="1" x14ac:dyDescent="0.3">
      <c r="A863">
        <v>2024</v>
      </c>
      <c r="B863" t="s">
        <v>81</v>
      </c>
      <c r="C863" t="s">
        <v>82</v>
      </c>
      <c r="D863">
        <v>39</v>
      </c>
      <c r="E863" t="s">
        <v>51</v>
      </c>
      <c r="F863" t="s">
        <v>14</v>
      </c>
      <c r="G863">
        <v>875.75</v>
      </c>
    </row>
    <row r="864" spans="1:7" hidden="1" x14ac:dyDescent="0.3">
      <c r="A864">
        <v>2024</v>
      </c>
      <c r="B864" t="s">
        <v>81</v>
      </c>
      <c r="C864" t="s">
        <v>82</v>
      </c>
      <c r="D864">
        <v>41</v>
      </c>
      <c r="E864" t="s">
        <v>52</v>
      </c>
      <c r="F864" t="s">
        <v>14</v>
      </c>
      <c r="G864">
        <v>33.799999999999997</v>
      </c>
    </row>
    <row r="865" spans="1:7" hidden="1" x14ac:dyDescent="0.3">
      <c r="A865">
        <v>2024</v>
      </c>
      <c r="B865" t="s">
        <v>81</v>
      </c>
      <c r="C865" t="s">
        <v>82</v>
      </c>
      <c r="D865">
        <v>42</v>
      </c>
      <c r="E865" t="s">
        <v>53</v>
      </c>
      <c r="F865" t="s">
        <v>14</v>
      </c>
      <c r="G865">
        <v>459.7</v>
      </c>
    </row>
    <row r="866" spans="1:7" hidden="1" x14ac:dyDescent="0.3">
      <c r="A866">
        <v>2024</v>
      </c>
      <c r="B866" t="s">
        <v>81</v>
      </c>
      <c r="C866" t="s">
        <v>82</v>
      </c>
      <c r="D866">
        <v>43</v>
      </c>
      <c r="E866" t="s">
        <v>54</v>
      </c>
      <c r="F866" t="s">
        <v>14</v>
      </c>
      <c r="G866">
        <v>1254.5</v>
      </c>
    </row>
    <row r="867" spans="1:7" hidden="1" x14ac:dyDescent="0.3">
      <c r="A867">
        <v>2024</v>
      </c>
      <c r="B867" t="s">
        <v>81</v>
      </c>
      <c r="C867" t="s">
        <v>82</v>
      </c>
      <c r="D867">
        <v>44</v>
      </c>
      <c r="E867" t="s">
        <v>78</v>
      </c>
      <c r="F867" t="s">
        <v>14</v>
      </c>
      <c r="G867">
        <v>408</v>
      </c>
    </row>
    <row r="868" spans="1:7" hidden="1" x14ac:dyDescent="0.3">
      <c r="A868">
        <v>2024</v>
      </c>
      <c r="B868" t="s">
        <v>81</v>
      </c>
      <c r="C868" t="s">
        <v>82</v>
      </c>
      <c r="D868">
        <v>96</v>
      </c>
      <c r="E868" t="s">
        <v>31</v>
      </c>
      <c r="F868" t="s">
        <v>14</v>
      </c>
      <c r="G868">
        <v>1427.95</v>
      </c>
    </row>
    <row r="869" spans="1:7" hidden="1" x14ac:dyDescent="0.3">
      <c r="A869">
        <v>2024</v>
      </c>
      <c r="B869" t="s">
        <v>7</v>
      </c>
      <c r="C869" t="s">
        <v>8</v>
      </c>
      <c r="D869">
        <v>4</v>
      </c>
      <c r="E869" t="s">
        <v>9</v>
      </c>
      <c r="F869" t="s">
        <v>15</v>
      </c>
      <c r="G869">
        <v>5787.4</v>
      </c>
    </row>
    <row r="870" spans="1:7" hidden="1" x14ac:dyDescent="0.3">
      <c r="A870">
        <v>2024</v>
      </c>
      <c r="B870" t="s">
        <v>7</v>
      </c>
      <c r="C870" t="s">
        <v>8</v>
      </c>
      <c r="D870">
        <v>5</v>
      </c>
      <c r="E870" t="s">
        <v>19</v>
      </c>
      <c r="F870" t="s">
        <v>15</v>
      </c>
      <c r="G870">
        <v>9466.2000000000007</v>
      </c>
    </row>
    <row r="871" spans="1:7" hidden="1" x14ac:dyDescent="0.3">
      <c r="A871">
        <v>2024</v>
      </c>
      <c r="B871" t="s">
        <v>7</v>
      </c>
      <c r="C871" t="s">
        <v>8</v>
      </c>
      <c r="D871">
        <v>10</v>
      </c>
      <c r="E871" t="s">
        <v>20</v>
      </c>
      <c r="F871" t="s">
        <v>15</v>
      </c>
      <c r="G871">
        <v>9035</v>
      </c>
    </row>
    <row r="872" spans="1:7" hidden="1" x14ac:dyDescent="0.3">
      <c r="A872">
        <v>2024</v>
      </c>
      <c r="B872" t="s">
        <v>7</v>
      </c>
      <c r="C872" t="s">
        <v>8</v>
      </c>
      <c r="D872">
        <v>12</v>
      </c>
      <c r="E872" t="s">
        <v>21</v>
      </c>
      <c r="F872" t="s">
        <v>15</v>
      </c>
      <c r="G872">
        <v>2094.6</v>
      </c>
    </row>
    <row r="873" spans="1:7" hidden="1" x14ac:dyDescent="0.3">
      <c r="A873">
        <v>2024</v>
      </c>
      <c r="B873" t="s">
        <v>7</v>
      </c>
      <c r="C873" t="s">
        <v>8</v>
      </c>
      <c r="D873">
        <v>13</v>
      </c>
      <c r="E873" t="s">
        <v>22</v>
      </c>
      <c r="F873" t="s">
        <v>15</v>
      </c>
      <c r="G873">
        <v>84</v>
      </c>
    </row>
    <row r="874" spans="1:7" hidden="1" x14ac:dyDescent="0.3">
      <c r="A874">
        <v>2024</v>
      </c>
      <c r="B874" t="s">
        <v>7</v>
      </c>
      <c r="C874" t="s">
        <v>8</v>
      </c>
      <c r="D874">
        <v>15</v>
      </c>
      <c r="E874" t="s">
        <v>23</v>
      </c>
      <c r="F874" t="s">
        <v>15</v>
      </c>
      <c r="G874">
        <v>4.5</v>
      </c>
    </row>
    <row r="875" spans="1:7" hidden="1" x14ac:dyDescent="0.3">
      <c r="A875">
        <v>2024</v>
      </c>
      <c r="B875" t="s">
        <v>7</v>
      </c>
      <c r="C875" t="s">
        <v>8</v>
      </c>
      <c r="D875">
        <v>18</v>
      </c>
      <c r="E875" t="s">
        <v>24</v>
      </c>
      <c r="F875" t="s">
        <v>15</v>
      </c>
      <c r="G875">
        <v>480.6</v>
      </c>
    </row>
    <row r="876" spans="1:7" hidden="1" x14ac:dyDescent="0.3">
      <c r="A876">
        <v>2024</v>
      </c>
      <c r="B876" t="s">
        <v>7</v>
      </c>
      <c r="C876" t="s">
        <v>8</v>
      </c>
      <c r="D876">
        <v>21</v>
      </c>
      <c r="E876" t="s">
        <v>25</v>
      </c>
      <c r="F876" t="s">
        <v>15</v>
      </c>
      <c r="G876">
        <v>44</v>
      </c>
    </row>
    <row r="877" spans="1:7" hidden="1" x14ac:dyDescent="0.3">
      <c r="A877">
        <v>2024</v>
      </c>
      <c r="B877" t="s">
        <v>7</v>
      </c>
      <c r="C877" t="s">
        <v>8</v>
      </c>
      <c r="D877">
        <v>26</v>
      </c>
      <c r="E877" t="s">
        <v>26</v>
      </c>
      <c r="F877" t="s">
        <v>15</v>
      </c>
      <c r="G877">
        <v>2484</v>
      </c>
    </row>
    <row r="878" spans="1:7" hidden="1" x14ac:dyDescent="0.3">
      <c r="A878">
        <v>2024</v>
      </c>
      <c r="B878" t="s">
        <v>7</v>
      </c>
      <c r="C878" t="s">
        <v>8</v>
      </c>
      <c r="D878">
        <v>27</v>
      </c>
      <c r="E878" t="s">
        <v>27</v>
      </c>
      <c r="F878" t="s">
        <v>15</v>
      </c>
      <c r="G878">
        <v>4822.6000000000004</v>
      </c>
    </row>
    <row r="879" spans="1:7" hidden="1" x14ac:dyDescent="0.3">
      <c r="A879">
        <v>2024</v>
      </c>
      <c r="B879" t="s">
        <v>7</v>
      </c>
      <c r="C879" t="s">
        <v>8</v>
      </c>
      <c r="D879">
        <v>28</v>
      </c>
      <c r="E879" t="s">
        <v>28</v>
      </c>
      <c r="F879" t="s">
        <v>15</v>
      </c>
      <c r="G879">
        <v>1636</v>
      </c>
    </row>
    <row r="880" spans="1:7" hidden="1" x14ac:dyDescent="0.3">
      <c r="A880">
        <v>2024</v>
      </c>
      <c r="B880" t="s">
        <v>7</v>
      </c>
      <c r="C880" t="s">
        <v>8</v>
      </c>
      <c r="D880">
        <v>34</v>
      </c>
      <c r="E880" t="s">
        <v>29</v>
      </c>
      <c r="F880" t="s">
        <v>15</v>
      </c>
      <c r="G880">
        <v>4254.5</v>
      </c>
    </row>
    <row r="881" spans="1:7" hidden="1" x14ac:dyDescent="0.3">
      <c r="A881">
        <v>2024</v>
      </c>
      <c r="B881" t="s">
        <v>7</v>
      </c>
      <c r="C881" t="s">
        <v>8</v>
      </c>
      <c r="D881">
        <v>36</v>
      </c>
      <c r="E881" t="s">
        <v>30</v>
      </c>
      <c r="F881" t="s">
        <v>15</v>
      </c>
      <c r="G881">
        <v>14068</v>
      </c>
    </row>
    <row r="882" spans="1:7" hidden="1" x14ac:dyDescent="0.3">
      <c r="A882">
        <v>2024</v>
      </c>
      <c r="B882" t="s">
        <v>7</v>
      </c>
      <c r="C882" t="s">
        <v>8</v>
      </c>
      <c r="D882">
        <v>96</v>
      </c>
      <c r="E882" t="s">
        <v>31</v>
      </c>
      <c r="F882" t="s">
        <v>15</v>
      </c>
      <c r="G882">
        <v>129.1</v>
      </c>
    </row>
    <row r="883" spans="1:7" hidden="1" x14ac:dyDescent="0.3">
      <c r="A883">
        <v>2024</v>
      </c>
      <c r="B883" t="s">
        <v>32</v>
      </c>
      <c r="C883" t="s">
        <v>33</v>
      </c>
      <c r="D883">
        <v>2</v>
      </c>
      <c r="E883" t="s">
        <v>34</v>
      </c>
      <c r="F883" t="s">
        <v>15</v>
      </c>
      <c r="G883">
        <v>1.5</v>
      </c>
    </row>
    <row r="884" spans="1:7" hidden="1" x14ac:dyDescent="0.3">
      <c r="A884">
        <v>2024</v>
      </c>
      <c r="B884" t="s">
        <v>32</v>
      </c>
      <c r="C884" t="s">
        <v>33</v>
      </c>
      <c r="D884">
        <v>4</v>
      </c>
      <c r="E884" t="s">
        <v>9</v>
      </c>
      <c r="F884" t="s">
        <v>15</v>
      </c>
      <c r="G884">
        <v>4.5</v>
      </c>
    </row>
    <row r="885" spans="1:7" hidden="1" x14ac:dyDescent="0.3">
      <c r="A885">
        <v>2024</v>
      </c>
      <c r="B885" t="s">
        <v>32</v>
      </c>
      <c r="C885" t="s">
        <v>33</v>
      </c>
      <c r="D885">
        <v>7</v>
      </c>
      <c r="E885" t="s">
        <v>35</v>
      </c>
      <c r="F885" t="s">
        <v>15</v>
      </c>
      <c r="G885">
        <v>618</v>
      </c>
    </row>
    <row r="886" spans="1:7" hidden="1" x14ac:dyDescent="0.3">
      <c r="A886">
        <v>2024</v>
      </c>
      <c r="B886" t="s">
        <v>32</v>
      </c>
      <c r="C886" t="s">
        <v>33</v>
      </c>
      <c r="D886">
        <v>9</v>
      </c>
      <c r="E886" t="s">
        <v>36</v>
      </c>
      <c r="F886" t="s">
        <v>15</v>
      </c>
      <c r="G886">
        <v>542</v>
      </c>
    </row>
    <row r="887" spans="1:7" hidden="1" x14ac:dyDescent="0.3">
      <c r="A887">
        <v>2024</v>
      </c>
      <c r="B887" t="s">
        <v>32</v>
      </c>
      <c r="C887" t="s">
        <v>33</v>
      </c>
      <c r="D887">
        <v>11</v>
      </c>
      <c r="E887" t="s">
        <v>37</v>
      </c>
      <c r="F887" t="s">
        <v>15</v>
      </c>
      <c r="G887">
        <v>1103.25</v>
      </c>
    </row>
    <row r="888" spans="1:7" hidden="1" x14ac:dyDescent="0.3">
      <c r="A888">
        <v>2024</v>
      </c>
      <c r="B888" t="s">
        <v>32</v>
      </c>
      <c r="C888" t="s">
        <v>33</v>
      </c>
      <c r="D888">
        <v>12</v>
      </c>
      <c r="E888" t="s">
        <v>21</v>
      </c>
      <c r="F888" t="s">
        <v>15</v>
      </c>
      <c r="G888">
        <v>561.9</v>
      </c>
    </row>
    <row r="889" spans="1:7" hidden="1" x14ac:dyDescent="0.3">
      <c r="A889">
        <v>2024</v>
      </c>
      <c r="B889" t="s">
        <v>32</v>
      </c>
      <c r="C889" t="s">
        <v>33</v>
      </c>
      <c r="D889">
        <v>13</v>
      </c>
      <c r="E889" t="s">
        <v>22</v>
      </c>
      <c r="F889" t="s">
        <v>15</v>
      </c>
      <c r="G889">
        <v>382.5</v>
      </c>
    </row>
    <row r="890" spans="1:7" hidden="1" x14ac:dyDescent="0.3">
      <c r="A890">
        <v>2024</v>
      </c>
      <c r="B890" t="s">
        <v>32</v>
      </c>
      <c r="C890" t="s">
        <v>33</v>
      </c>
      <c r="D890">
        <v>15</v>
      </c>
      <c r="E890" t="s">
        <v>23</v>
      </c>
      <c r="F890" t="s">
        <v>15</v>
      </c>
      <c r="G890">
        <v>306</v>
      </c>
    </row>
    <row r="891" spans="1:7" hidden="1" x14ac:dyDescent="0.3">
      <c r="A891">
        <v>2024</v>
      </c>
      <c r="B891" t="s">
        <v>32</v>
      </c>
      <c r="C891" t="s">
        <v>33</v>
      </c>
      <c r="D891">
        <v>16</v>
      </c>
      <c r="E891" t="s">
        <v>38</v>
      </c>
      <c r="F891" t="s">
        <v>15</v>
      </c>
      <c r="G891">
        <v>3302.9</v>
      </c>
    </row>
    <row r="892" spans="1:7" hidden="1" x14ac:dyDescent="0.3">
      <c r="A892">
        <v>2024</v>
      </c>
      <c r="B892" t="s">
        <v>32</v>
      </c>
      <c r="C892" t="s">
        <v>33</v>
      </c>
      <c r="D892">
        <v>18</v>
      </c>
      <c r="E892" t="s">
        <v>24</v>
      </c>
      <c r="F892" t="s">
        <v>15</v>
      </c>
      <c r="G892">
        <v>975.45</v>
      </c>
    </row>
    <row r="893" spans="1:7" hidden="1" x14ac:dyDescent="0.3">
      <c r="A893">
        <v>2024</v>
      </c>
      <c r="B893" t="s">
        <v>32</v>
      </c>
      <c r="C893" t="s">
        <v>33</v>
      </c>
      <c r="D893">
        <v>19</v>
      </c>
      <c r="E893" t="s">
        <v>39</v>
      </c>
      <c r="F893" t="s">
        <v>15</v>
      </c>
      <c r="G893">
        <v>186</v>
      </c>
    </row>
    <row r="894" spans="1:7" hidden="1" x14ac:dyDescent="0.3">
      <c r="A894">
        <v>2024</v>
      </c>
      <c r="B894" t="s">
        <v>32</v>
      </c>
      <c r="C894" t="s">
        <v>33</v>
      </c>
      <c r="D894">
        <v>21</v>
      </c>
      <c r="E894" t="s">
        <v>25</v>
      </c>
      <c r="F894" t="s">
        <v>15</v>
      </c>
      <c r="G894">
        <v>1531.76</v>
      </c>
    </row>
    <row r="895" spans="1:7" hidden="1" x14ac:dyDescent="0.3">
      <c r="A895">
        <v>2024</v>
      </c>
      <c r="B895" t="s">
        <v>32</v>
      </c>
      <c r="C895" t="s">
        <v>33</v>
      </c>
      <c r="D895">
        <v>26</v>
      </c>
      <c r="E895" t="s">
        <v>26</v>
      </c>
      <c r="F895" t="s">
        <v>15</v>
      </c>
      <c r="G895">
        <v>1628.4</v>
      </c>
    </row>
    <row r="896" spans="1:7" hidden="1" x14ac:dyDescent="0.3">
      <c r="A896">
        <v>2024</v>
      </c>
      <c r="B896" t="s">
        <v>32</v>
      </c>
      <c r="C896" t="s">
        <v>33</v>
      </c>
      <c r="D896">
        <v>27</v>
      </c>
      <c r="E896" t="s">
        <v>27</v>
      </c>
      <c r="F896" t="s">
        <v>15</v>
      </c>
      <c r="G896">
        <v>1899.75</v>
      </c>
    </row>
    <row r="897" spans="1:7" hidden="1" x14ac:dyDescent="0.3">
      <c r="A897">
        <v>2024</v>
      </c>
      <c r="B897" t="s">
        <v>32</v>
      </c>
      <c r="C897" t="s">
        <v>33</v>
      </c>
      <c r="D897">
        <v>28</v>
      </c>
      <c r="E897" t="s">
        <v>28</v>
      </c>
      <c r="F897" t="s">
        <v>15</v>
      </c>
      <c r="G897">
        <v>735</v>
      </c>
    </row>
    <row r="898" spans="1:7" hidden="1" x14ac:dyDescent="0.3">
      <c r="A898">
        <v>2024</v>
      </c>
      <c r="B898" t="s">
        <v>32</v>
      </c>
      <c r="C898" t="s">
        <v>33</v>
      </c>
      <c r="D898">
        <v>32</v>
      </c>
      <c r="E898" t="s">
        <v>40</v>
      </c>
      <c r="F898" t="s">
        <v>15</v>
      </c>
      <c r="G898">
        <v>799.2</v>
      </c>
    </row>
    <row r="899" spans="1:7" hidden="1" x14ac:dyDescent="0.3">
      <c r="A899">
        <v>2024</v>
      </c>
      <c r="B899" t="s">
        <v>32</v>
      </c>
      <c r="C899" t="s">
        <v>33</v>
      </c>
      <c r="D899">
        <v>34</v>
      </c>
      <c r="E899" t="s">
        <v>29</v>
      </c>
      <c r="F899" t="s">
        <v>15</v>
      </c>
      <c r="G899">
        <v>668.1</v>
      </c>
    </row>
    <row r="900" spans="1:7" hidden="1" x14ac:dyDescent="0.3">
      <c r="A900">
        <v>2024</v>
      </c>
      <c r="B900" t="s">
        <v>32</v>
      </c>
      <c r="C900" t="s">
        <v>33</v>
      </c>
      <c r="D900">
        <v>40</v>
      </c>
      <c r="E900" t="s">
        <v>41</v>
      </c>
      <c r="F900" t="s">
        <v>15</v>
      </c>
      <c r="G900">
        <v>2152.4899999999998</v>
      </c>
    </row>
    <row r="901" spans="1:7" hidden="1" x14ac:dyDescent="0.3">
      <c r="A901">
        <v>2024</v>
      </c>
      <c r="B901" t="s">
        <v>32</v>
      </c>
      <c r="C901" t="s">
        <v>33</v>
      </c>
      <c r="D901">
        <v>96</v>
      </c>
      <c r="E901" t="s">
        <v>31</v>
      </c>
      <c r="F901" t="s">
        <v>15</v>
      </c>
      <c r="G901">
        <v>52.3</v>
      </c>
    </row>
    <row r="902" spans="1:7" hidden="1" x14ac:dyDescent="0.3">
      <c r="A902">
        <v>2024</v>
      </c>
      <c r="B902" t="s">
        <v>42</v>
      </c>
      <c r="C902" t="s">
        <v>43</v>
      </c>
      <c r="D902">
        <v>2</v>
      </c>
      <c r="E902" t="s">
        <v>34</v>
      </c>
      <c r="F902" t="s">
        <v>15</v>
      </c>
      <c r="G902">
        <v>291.86</v>
      </c>
    </row>
    <row r="903" spans="1:7" hidden="1" x14ac:dyDescent="0.3">
      <c r="A903">
        <v>2024</v>
      </c>
      <c r="B903" t="s">
        <v>42</v>
      </c>
      <c r="C903" t="s">
        <v>43</v>
      </c>
      <c r="D903">
        <v>7</v>
      </c>
      <c r="E903" t="s">
        <v>35</v>
      </c>
      <c r="F903" t="s">
        <v>15</v>
      </c>
      <c r="G903">
        <v>216</v>
      </c>
    </row>
    <row r="904" spans="1:7" hidden="1" x14ac:dyDescent="0.3">
      <c r="A904">
        <v>2024</v>
      </c>
      <c r="B904" t="s">
        <v>42</v>
      </c>
      <c r="C904" t="s">
        <v>43</v>
      </c>
      <c r="D904">
        <v>9</v>
      </c>
      <c r="E904" t="s">
        <v>36</v>
      </c>
      <c r="F904" t="s">
        <v>15</v>
      </c>
      <c r="G904">
        <v>2689.5</v>
      </c>
    </row>
    <row r="905" spans="1:7" hidden="1" x14ac:dyDescent="0.3">
      <c r="A905">
        <v>2024</v>
      </c>
      <c r="B905" t="s">
        <v>42</v>
      </c>
      <c r="C905" t="s">
        <v>43</v>
      </c>
      <c r="D905">
        <v>11</v>
      </c>
      <c r="E905" t="s">
        <v>37</v>
      </c>
      <c r="F905" t="s">
        <v>15</v>
      </c>
      <c r="G905">
        <v>2124</v>
      </c>
    </row>
    <row r="906" spans="1:7" hidden="1" x14ac:dyDescent="0.3">
      <c r="A906">
        <v>2024</v>
      </c>
      <c r="B906" t="s">
        <v>42</v>
      </c>
      <c r="C906" t="s">
        <v>43</v>
      </c>
      <c r="D906">
        <v>12</v>
      </c>
      <c r="E906" t="s">
        <v>21</v>
      </c>
      <c r="F906" t="s">
        <v>15</v>
      </c>
      <c r="G906">
        <v>5733.99</v>
      </c>
    </row>
    <row r="907" spans="1:7" hidden="1" x14ac:dyDescent="0.3">
      <c r="A907">
        <v>2024</v>
      </c>
      <c r="B907" t="s">
        <v>42</v>
      </c>
      <c r="C907" t="s">
        <v>43</v>
      </c>
      <c r="D907">
        <v>13</v>
      </c>
      <c r="E907" t="s">
        <v>22</v>
      </c>
      <c r="F907" t="s">
        <v>15</v>
      </c>
      <c r="G907">
        <v>27.9</v>
      </c>
    </row>
    <row r="908" spans="1:7" hidden="1" x14ac:dyDescent="0.3">
      <c r="A908">
        <v>2024</v>
      </c>
      <c r="B908" t="s">
        <v>42</v>
      </c>
      <c r="C908" t="s">
        <v>43</v>
      </c>
      <c r="D908">
        <v>16</v>
      </c>
      <c r="E908" t="s">
        <v>38</v>
      </c>
      <c r="F908" t="s">
        <v>15</v>
      </c>
      <c r="G908">
        <v>1046.6500000000001</v>
      </c>
    </row>
    <row r="909" spans="1:7" hidden="1" x14ac:dyDescent="0.3">
      <c r="A909">
        <v>2024</v>
      </c>
      <c r="B909" t="s">
        <v>42</v>
      </c>
      <c r="C909" t="s">
        <v>43</v>
      </c>
      <c r="D909">
        <v>17</v>
      </c>
      <c r="E909" t="s">
        <v>44</v>
      </c>
      <c r="F909" t="s">
        <v>15</v>
      </c>
      <c r="G909">
        <v>810</v>
      </c>
    </row>
    <row r="910" spans="1:7" hidden="1" x14ac:dyDescent="0.3">
      <c r="A910">
        <v>2024</v>
      </c>
      <c r="B910" t="s">
        <v>42</v>
      </c>
      <c r="C910" t="s">
        <v>43</v>
      </c>
      <c r="D910">
        <v>19</v>
      </c>
      <c r="E910" t="s">
        <v>39</v>
      </c>
      <c r="F910" t="s">
        <v>15</v>
      </c>
      <c r="G910">
        <v>3223.08</v>
      </c>
    </row>
    <row r="911" spans="1:7" hidden="1" x14ac:dyDescent="0.3">
      <c r="A911">
        <v>2024</v>
      </c>
      <c r="B911" t="s">
        <v>42</v>
      </c>
      <c r="C911" t="s">
        <v>43</v>
      </c>
      <c r="D911">
        <v>20</v>
      </c>
      <c r="E911" t="s">
        <v>45</v>
      </c>
      <c r="F911" t="s">
        <v>15</v>
      </c>
      <c r="G911">
        <v>2350.77</v>
      </c>
    </row>
    <row r="912" spans="1:7" hidden="1" x14ac:dyDescent="0.3">
      <c r="A912">
        <v>2024</v>
      </c>
      <c r="B912" t="s">
        <v>42</v>
      </c>
      <c r="C912" t="s">
        <v>43</v>
      </c>
      <c r="D912">
        <v>21</v>
      </c>
      <c r="E912" t="s">
        <v>25</v>
      </c>
      <c r="F912" t="s">
        <v>15</v>
      </c>
      <c r="G912">
        <v>2441.1</v>
      </c>
    </row>
    <row r="913" spans="1:7" hidden="1" x14ac:dyDescent="0.3">
      <c r="A913">
        <v>2024</v>
      </c>
      <c r="B913" t="s">
        <v>42</v>
      </c>
      <c r="C913" t="s">
        <v>43</v>
      </c>
      <c r="D913">
        <v>22</v>
      </c>
      <c r="E913" t="s">
        <v>46</v>
      </c>
      <c r="F913" t="s">
        <v>15</v>
      </c>
      <c r="G913">
        <v>5637.4</v>
      </c>
    </row>
    <row r="914" spans="1:7" hidden="1" x14ac:dyDescent="0.3">
      <c r="A914">
        <v>2024</v>
      </c>
      <c r="B914" t="s">
        <v>42</v>
      </c>
      <c r="C914" t="s">
        <v>43</v>
      </c>
      <c r="D914">
        <v>23</v>
      </c>
      <c r="E914" t="s">
        <v>47</v>
      </c>
      <c r="F914" t="s">
        <v>15</v>
      </c>
      <c r="G914">
        <v>4906.7</v>
      </c>
    </row>
    <row r="915" spans="1:7" hidden="1" x14ac:dyDescent="0.3">
      <c r="A915">
        <v>2024</v>
      </c>
      <c r="B915" t="s">
        <v>42</v>
      </c>
      <c r="C915" t="s">
        <v>43</v>
      </c>
      <c r="D915">
        <v>25</v>
      </c>
      <c r="E915" t="s">
        <v>48</v>
      </c>
      <c r="F915" t="s">
        <v>15</v>
      </c>
      <c r="G915">
        <v>1533.75</v>
      </c>
    </row>
    <row r="916" spans="1:7" hidden="1" x14ac:dyDescent="0.3">
      <c r="A916">
        <v>2024</v>
      </c>
      <c r="B916" t="s">
        <v>42</v>
      </c>
      <c r="C916" t="s">
        <v>43</v>
      </c>
      <c r="D916">
        <v>26</v>
      </c>
      <c r="E916" t="s">
        <v>26</v>
      </c>
      <c r="F916" t="s">
        <v>15</v>
      </c>
      <c r="G916">
        <v>6261</v>
      </c>
    </row>
    <row r="917" spans="1:7" hidden="1" x14ac:dyDescent="0.3">
      <c r="A917">
        <v>2024</v>
      </c>
      <c r="B917" t="s">
        <v>42</v>
      </c>
      <c r="C917" t="s">
        <v>43</v>
      </c>
      <c r="D917">
        <v>27</v>
      </c>
      <c r="E917" t="s">
        <v>27</v>
      </c>
      <c r="F917" t="s">
        <v>15</v>
      </c>
      <c r="G917">
        <v>1581.5</v>
      </c>
    </row>
    <row r="918" spans="1:7" hidden="1" x14ac:dyDescent="0.3">
      <c r="A918">
        <v>2024</v>
      </c>
      <c r="B918" t="s">
        <v>42</v>
      </c>
      <c r="C918" t="s">
        <v>43</v>
      </c>
      <c r="D918">
        <v>28</v>
      </c>
      <c r="E918" t="s">
        <v>28</v>
      </c>
      <c r="F918" t="s">
        <v>15</v>
      </c>
      <c r="G918">
        <v>6224.25</v>
      </c>
    </row>
    <row r="919" spans="1:7" hidden="1" x14ac:dyDescent="0.3">
      <c r="A919">
        <v>2024</v>
      </c>
      <c r="B919" t="s">
        <v>42</v>
      </c>
      <c r="C919" t="s">
        <v>43</v>
      </c>
      <c r="D919">
        <v>31</v>
      </c>
      <c r="E919" t="s">
        <v>49</v>
      </c>
      <c r="F919" t="s">
        <v>15</v>
      </c>
      <c r="G919">
        <v>2449.75</v>
      </c>
    </row>
    <row r="920" spans="1:7" hidden="1" x14ac:dyDescent="0.3">
      <c r="A920">
        <v>2024</v>
      </c>
      <c r="B920" t="s">
        <v>42</v>
      </c>
      <c r="C920" t="s">
        <v>43</v>
      </c>
      <c r="D920">
        <v>32</v>
      </c>
      <c r="E920" t="s">
        <v>40</v>
      </c>
      <c r="F920" t="s">
        <v>15</v>
      </c>
      <c r="G920">
        <v>1511.4</v>
      </c>
    </row>
    <row r="921" spans="1:7" hidden="1" x14ac:dyDescent="0.3">
      <c r="A921">
        <v>2024</v>
      </c>
      <c r="B921" t="s">
        <v>42</v>
      </c>
      <c r="C921" t="s">
        <v>43</v>
      </c>
      <c r="D921">
        <v>33</v>
      </c>
      <c r="E921" t="s">
        <v>50</v>
      </c>
      <c r="F921" t="s">
        <v>15</v>
      </c>
      <c r="G921">
        <v>58.5</v>
      </c>
    </row>
    <row r="922" spans="1:7" hidden="1" x14ac:dyDescent="0.3">
      <c r="A922">
        <v>2024</v>
      </c>
      <c r="B922" t="s">
        <v>42</v>
      </c>
      <c r="C922" t="s">
        <v>43</v>
      </c>
      <c r="D922">
        <v>39</v>
      </c>
      <c r="E922" t="s">
        <v>51</v>
      </c>
      <c r="F922" t="s">
        <v>15</v>
      </c>
      <c r="G922">
        <v>170.4</v>
      </c>
    </row>
    <row r="923" spans="1:7" hidden="1" x14ac:dyDescent="0.3">
      <c r="A923">
        <v>2024</v>
      </c>
      <c r="B923" t="s">
        <v>42</v>
      </c>
      <c r="C923" t="s">
        <v>43</v>
      </c>
      <c r="D923">
        <v>40</v>
      </c>
      <c r="E923" t="s">
        <v>41</v>
      </c>
      <c r="F923" t="s">
        <v>15</v>
      </c>
      <c r="G923">
        <v>28</v>
      </c>
    </row>
    <row r="924" spans="1:7" hidden="1" x14ac:dyDescent="0.3">
      <c r="A924">
        <v>2024</v>
      </c>
      <c r="B924" t="s">
        <v>42</v>
      </c>
      <c r="C924" t="s">
        <v>43</v>
      </c>
      <c r="D924">
        <v>41</v>
      </c>
      <c r="E924" t="s">
        <v>52</v>
      </c>
      <c r="F924" t="s">
        <v>15</v>
      </c>
      <c r="G924">
        <v>3319.75</v>
      </c>
    </row>
    <row r="925" spans="1:7" hidden="1" x14ac:dyDescent="0.3">
      <c r="A925">
        <v>2024</v>
      </c>
      <c r="B925" t="s">
        <v>42</v>
      </c>
      <c r="C925" t="s">
        <v>43</v>
      </c>
      <c r="D925">
        <v>42</v>
      </c>
      <c r="E925" t="s">
        <v>53</v>
      </c>
      <c r="F925" t="s">
        <v>15</v>
      </c>
      <c r="G925">
        <v>2119.8000000000002</v>
      </c>
    </row>
    <row r="926" spans="1:7" hidden="1" x14ac:dyDescent="0.3">
      <c r="A926">
        <v>2024</v>
      </c>
      <c r="B926" t="s">
        <v>42</v>
      </c>
      <c r="C926" t="s">
        <v>43</v>
      </c>
      <c r="D926">
        <v>43</v>
      </c>
      <c r="E926" t="s">
        <v>54</v>
      </c>
      <c r="F926" t="s">
        <v>15</v>
      </c>
      <c r="G926">
        <v>1961.65</v>
      </c>
    </row>
    <row r="927" spans="1:7" hidden="1" x14ac:dyDescent="0.3">
      <c r="A927">
        <v>2024</v>
      </c>
      <c r="B927" t="s">
        <v>42</v>
      </c>
      <c r="C927" t="s">
        <v>43</v>
      </c>
      <c r="D927">
        <v>96</v>
      </c>
      <c r="E927" t="s">
        <v>31</v>
      </c>
      <c r="F927" t="s">
        <v>15</v>
      </c>
      <c r="G927">
        <v>389.05</v>
      </c>
    </row>
    <row r="928" spans="1:7" hidden="1" x14ac:dyDescent="0.3">
      <c r="A928">
        <v>2024</v>
      </c>
      <c r="B928" t="s">
        <v>42</v>
      </c>
      <c r="C928" t="s">
        <v>43</v>
      </c>
      <c r="D928">
        <v>98</v>
      </c>
      <c r="E928" t="s">
        <v>55</v>
      </c>
      <c r="F928" t="s">
        <v>15</v>
      </c>
      <c r="G928">
        <v>926</v>
      </c>
    </row>
    <row r="929" spans="1:7" hidden="1" x14ac:dyDescent="0.3">
      <c r="A929">
        <v>2024</v>
      </c>
      <c r="B929" t="s">
        <v>56</v>
      </c>
      <c r="C929" t="s">
        <v>57</v>
      </c>
      <c r="D929">
        <v>4</v>
      </c>
      <c r="E929" t="s">
        <v>9</v>
      </c>
      <c r="F929" t="s">
        <v>15</v>
      </c>
      <c r="G929">
        <v>300</v>
      </c>
    </row>
    <row r="930" spans="1:7" hidden="1" x14ac:dyDescent="0.3">
      <c r="A930">
        <v>2024</v>
      </c>
      <c r="B930" t="s">
        <v>56</v>
      </c>
      <c r="C930" t="s">
        <v>57</v>
      </c>
      <c r="D930">
        <v>6</v>
      </c>
      <c r="E930" t="s">
        <v>58</v>
      </c>
      <c r="F930" t="s">
        <v>15</v>
      </c>
      <c r="G930">
        <v>1918.5</v>
      </c>
    </row>
    <row r="931" spans="1:7" hidden="1" x14ac:dyDescent="0.3">
      <c r="A931">
        <v>2024</v>
      </c>
      <c r="B931" t="s">
        <v>56</v>
      </c>
      <c r="C931" t="s">
        <v>57</v>
      </c>
      <c r="D931">
        <v>7</v>
      </c>
      <c r="E931" t="s">
        <v>35</v>
      </c>
      <c r="F931" t="s">
        <v>15</v>
      </c>
      <c r="G931">
        <v>1062</v>
      </c>
    </row>
    <row r="932" spans="1:7" hidden="1" x14ac:dyDescent="0.3">
      <c r="A932">
        <v>2024</v>
      </c>
      <c r="B932" t="s">
        <v>56</v>
      </c>
      <c r="C932" t="s">
        <v>57</v>
      </c>
      <c r="D932">
        <v>9</v>
      </c>
      <c r="E932" t="s">
        <v>36</v>
      </c>
      <c r="F932" t="s">
        <v>15</v>
      </c>
      <c r="G932">
        <v>1438.5</v>
      </c>
    </row>
    <row r="933" spans="1:7" hidden="1" x14ac:dyDescent="0.3">
      <c r="A933">
        <v>2024</v>
      </c>
      <c r="B933" t="s">
        <v>56</v>
      </c>
      <c r="C933" t="s">
        <v>57</v>
      </c>
      <c r="D933">
        <v>10</v>
      </c>
      <c r="E933" t="s">
        <v>20</v>
      </c>
      <c r="F933" t="s">
        <v>15</v>
      </c>
      <c r="G933">
        <v>1754.5</v>
      </c>
    </row>
    <row r="934" spans="1:7" hidden="1" x14ac:dyDescent="0.3">
      <c r="A934">
        <v>2024</v>
      </c>
      <c r="B934" t="s">
        <v>56</v>
      </c>
      <c r="C934" t="s">
        <v>57</v>
      </c>
      <c r="D934">
        <v>11</v>
      </c>
      <c r="E934" t="s">
        <v>37</v>
      </c>
      <c r="F934" t="s">
        <v>15</v>
      </c>
      <c r="G934">
        <v>3940.5</v>
      </c>
    </row>
    <row r="935" spans="1:7" hidden="1" x14ac:dyDescent="0.3">
      <c r="A935">
        <v>2024</v>
      </c>
      <c r="B935" t="s">
        <v>56</v>
      </c>
      <c r="C935" t="s">
        <v>57</v>
      </c>
      <c r="D935">
        <v>12</v>
      </c>
      <c r="E935" t="s">
        <v>21</v>
      </c>
      <c r="F935" t="s">
        <v>15</v>
      </c>
      <c r="G935">
        <v>2931</v>
      </c>
    </row>
    <row r="936" spans="1:7" hidden="1" x14ac:dyDescent="0.3">
      <c r="A936">
        <v>2024</v>
      </c>
      <c r="B936" t="s">
        <v>56</v>
      </c>
      <c r="C936" t="s">
        <v>57</v>
      </c>
      <c r="D936">
        <v>13</v>
      </c>
      <c r="E936" t="s">
        <v>22</v>
      </c>
      <c r="F936" t="s">
        <v>15</v>
      </c>
      <c r="G936">
        <v>49.5</v>
      </c>
    </row>
    <row r="937" spans="1:7" hidden="1" x14ac:dyDescent="0.3">
      <c r="A937">
        <v>2024</v>
      </c>
      <c r="B937" t="s">
        <v>56</v>
      </c>
      <c r="C937" t="s">
        <v>57</v>
      </c>
      <c r="D937">
        <v>15</v>
      </c>
      <c r="E937" t="s">
        <v>23</v>
      </c>
      <c r="F937" t="s">
        <v>15</v>
      </c>
      <c r="G937">
        <v>114.75</v>
      </c>
    </row>
    <row r="938" spans="1:7" hidden="1" x14ac:dyDescent="0.3">
      <c r="A938">
        <v>2024</v>
      </c>
      <c r="B938" t="s">
        <v>56</v>
      </c>
      <c r="C938" t="s">
        <v>57</v>
      </c>
      <c r="D938">
        <v>16</v>
      </c>
      <c r="E938" t="s">
        <v>38</v>
      </c>
      <c r="F938" t="s">
        <v>15</v>
      </c>
      <c r="G938">
        <v>139.5</v>
      </c>
    </row>
    <row r="939" spans="1:7" hidden="1" x14ac:dyDescent="0.3">
      <c r="A939">
        <v>2024</v>
      </c>
      <c r="B939" t="s">
        <v>56</v>
      </c>
      <c r="C939" t="s">
        <v>57</v>
      </c>
      <c r="D939">
        <v>17</v>
      </c>
      <c r="E939" t="s">
        <v>44</v>
      </c>
      <c r="F939" t="s">
        <v>15</v>
      </c>
      <c r="G939">
        <v>1098</v>
      </c>
    </row>
    <row r="940" spans="1:7" hidden="1" x14ac:dyDescent="0.3">
      <c r="A940">
        <v>2024</v>
      </c>
      <c r="B940" t="s">
        <v>56</v>
      </c>
      <c r="C940" t="s">
        <v>57</v>
      </c>
      <c r="D940">
        <v>19</v>
      </c>
      <c r="E940" t="s">
        <v>39</v>
      </c>
      <c r="F940" t="s">
        <v>15</v>
      </c>
      <c r="G940">
        <v>4878.2</v>
      </c>
    </row>
    <row r="941" spans="1:7" hidden="1" x14ac:dyDescent="0.3">
      <c r="A941">
        <v>2024</v>
      </c>
      <c r="B941" t="s">
        <v>56</v>
      </c>
      <c r="C941" t="s">
        <v>57</v>
      </c>
      <c r="D941">
        <v>20</v>
      </c>
      <c r="E941" t="s">
        <v>45</v>
      </c>
      <c r="F941" t="s">
        <v>15</v>
      </c>
      <c r="G941">
        <v>3301</v>
      </c>
    </row>
    <row r="942" spans="1:7" hidden="1" x14ac:dyDescent="0.3">
      <c r="A942">
        <v>2024</v>
      </c>
      <c r="B942" t="s">
        <v>56</v>
      </c>
      <c r="C942" t="s">
        <v>57</v>
      </c>
      <c r="D942">
        <v>21</v>
      </c>
      <c r="E942" t="s">
        <v>25</v>
      </c>
      <c r="F942" t="s">
        <v>15</v>
      </c>
      <c r="G942">
        <v>987.75</v>
      </c>
    </row>
    <row r="943" spans="1:7" hidden="1" x14ac:dyDescent="0.3">
      <c r="A943">
        <v>2024</v>
      </c>
      <c r="B943" t="s">
        <v>56</v>
      </c>
      <c r="C943" t="s">
        <v>57</v>
      </c>
      <c r="D943">
        <v>22</v>
      </c>
      <c r="E943" t="s">
        <v>46</v>
      </c>
      <c r="F943" t="s">
        <v>15</v>
      </c>
      <c r="G943">
        <v>5319.5</v>
      </c>
    </row>
    <row r="944" spans="1:7" hidden="1" x14ac:dyDescent="0.3">
      <c r="A944">
        <v>2024</v>
      </c>
      <c r="B944" t="s">
        <v>56</v>
      </c>
      <c r="C944" t="s">
        <v>57</v>
      </c>
      <c r="D944">
        <v>23</v>
      </c>
      <c r="E944" t="s">
        <v>47</v>
      </c>
      <c r="F944" t="s">
        <v>15</v>
      </c>
      <c r="G944">
        <v>808.5</v>
      </c>
    </row>
    <row r="945" spans="1:7" hidden="1" x14ac:dyDescent="0.3">
      <c r="A945">
        <v>2024</v>
      </c>
      <c r="B945" t="s">
        <v>56</v>
      </c>
      <c r="C945" t="s">
        <v>57</v>
      </c>
      <c r="D945">
        <v>25</v>
      </c>
      <c r="E945" t="s">
        <v>48</v>
      </c>
      <c r="F945" t="s">
        <v>15</v>
      </c>
      <c r="G945">
        <v>3410.75</v>
      </c>
    </row>
    <row r="946" spans="1:7" hidden="1" x14ac:dyDescent="0.3">
      <c r="A946">
        <v>2024</v>
      </c>
      <c r="B946" t="s">
        <v>56</v>
      </c>
      <c r="C946" t="s">
        <v>57</v>
      </c>
      <c r="D946">
        <v>26</v>
      </c>
      <c r="E946" t="s">
        <v>26</v>
      </c>
      <c r="F946" t="s">
        <v>15</v>
      </c>
      <c r="G946">
        <v>3505.5</v>
      </c>
    </row>
    <row r="947" spans="1:7" hidden="1" x14ac:dyDescent="0.3">
      <c r="A947">
        <v>2024</v>
      </c>
      <c r="B947" t="s">
        <v>56</v>
      </c>
      <c r="C947" t="s">
        <v>57</v>
      </c>
      <c r="D947">
        <v>27</v>
      </c>
      <c r="E947" t="s">
        <v>27</v>
      </c>
      <c r="F947" t="s">
        <v>15</v>
      </c>
      <c r="G947">
        <v>1913.5</v>
      </c>
    </row>
    <row r="948" spans="1:7" hidden="1" x14ac:dyDescent="0.3">
      <c r="A948">
        <v>2024</v>
      </c>
      <c r="B948" t="s">
        <v>56</v>
      </c>
      <c r="C948" t="s">
        <v>57</v>
      </c>
      <c r="D948">
        <v>28</v>
      </c>
      <c r="E948" t="s">
        <v>28</v>
      </c>
      <c r="F948" t="s">
        <v>15</v>
      </c>
      <c r="G948">
        <v>1344</v>
      </c>
    </row>
    <row r="949" spans="1:7" hidden="1" x14ac:dyDescent="0.3">
      <c r="A949">
        <v>2024</v>
      </c>
      <c r="B949" t="s">
        <v>56</v>
      </c>
      <c r="C949" t="s">
        <v>57</v>
      </c>
      <c r="D949">
        <v>31</v>
      </c>
      <c r="E949" t="s">
        <v>49</v>
      </c>
      <c r="F949" t="s">
        <v>15</v>
      </c>
      <c r="G949">
        <v>1024.5</v>
      </c>
    </row>
    <row r="950" spans="1:7" hidden="1" x14ac:dyDescent="0.3">
      <c r="A950">
        <v>2024</v>
      </c>
      <c r="B950" t="s">
        <v>56</v>
      </c>
      <c r="C950" t="s">
        <v>57</v>
      </c>
      <c r="D950">
        <v>32</v>
      </c>
      <c r="E950" t="s">
        <v>40</v>
      </c>
      <c r="F950" t="s">
        <v>15</v>
      </c>
      <c r="G950">
        <v>1387.5</v>
      </c>
    </row>
    <row r="951" spans="1:7" hidden="1" x14ac:dyDescent="0.3">
      <c r="A951">
        <v>2024</v>
      </c>
      <c r="B951" t="s">
        <v>56</v>
      </c>
      <c r="C951" t="s">
        <v>57</v>
      </c>
      <c r="D951">
        <v>35</v>
      </c>
      <c r="E951" t="s">
        <v>59</v>
      </c>
      <c r="F951" t="s">
        <v>15</v>
      </c>
      <c r="G951">
        <v>36</v>
      </c>
    </row>
    <row r="952" spans="1:7" hidden="1" x14ac:dyDescent="0.3">
      <c r="A952">
        <v>2024</v>
      </c>
      <c r="B952" t="s">
        <v>56</v>
      </c>
      <c r="C952" t="s">
        <v>57</v>
      </c>
      <c r="D952">
        <v>39</v>
      </c>
      <c r="E952" t="s">
        <v>51</v>
      </c>
      <c r="F952" t="s">
        <v>15</v>
      </c>
      <c r="G952">
        <v>199.5</v>
      </c>
    </row>
    <row r="953" spans="1:7" hidden="1" x14ac:dyDescent="0.3">
      <c r="A953">
        <v>2024</v>
      </c>
      <c r="B953" t="s">
        <v>56</v>
      </c>
      <c r="C953" t="s">
        <v>57</v>
      </c>
      <c r="D953">
        <v>40</v>
      </c>
      <c r="E953" t="s">
        <v>41</v>
      </c>
      <c r="F953" t="s">
        <v>15</v>
      </c>
      <c r="G953">
        <v>60</v>
      </c>
    </row>
    <row r="954" spans="1:7" hidden="1" x14ac:dyDescent="0.3">
      <c r="A954">
        <v>2024</v>
      </c>
      <c r="B954" t="s">
        <v>56</v>
      </c>
      <c r="C954" t="s">
        <v>57</v>
      </c>
      <c r="D954">
        <v>41</v>
      </c>
      <c r="E954" t="s">
        <v>52</v>
      </c>
      <c r="F954" t="s">
        <v>15</v>
      </c>
      <c r="G954">
        <v>364.5</v>
      </c>
    </row>
    <row r="955" spans="1:7" hidden="1" x14ac:dyDescent="0.3">
      <c r="A955">
        <v>2024</v>
      </c>
      <c r="B955" t="s">
        <v>56</v>
      </c>
      <c r="C955" t="s">
        <v>57</v>
      </c>
      <c r="D955">
        <v>42</v>
      </c>
      <c r="E955" t="s">
        <v>53</v>
      </c>
      <c r="F955" t="s">
        <v>15</v>
      </c>
      <c r="G955">
        <v>3010.25</v>
      </c>
    </row>
    <row r="956" spans="1:7" hidden="1" x14ac:dyDescent="0.3">
      <c r="A956">
        <v>2024</v>
      </c>
      <c r="B956" t="s">
        <v>56</v>
      </c>
      <c r="C956" t="s">
        <v>57</v>
      </c>
      <c r="D956">
        <v>43</v>
      </c>
      <c r="E956" t="s">
        <v>54</v>
      </c>
      <c r="F956" t="s">
        <v>15</v>
      </c>
      <c r="G956">
        <v>1330</v>
      </c>
    </row>
    <row r="957" spans="1:7" hidden="1" x14ac:dyDescent="0.3">
      <c r="A957">
        <v>2024</v>
      </c>
      <c r="B957" t="s">
        <v>56</v>
      </c>
      <c r="C957" t="s">
        <v>57</v>
      </c>
      <c r="D957">
        <v>96</v>
      </c>
      <c r="E957" t="s">
        <v>31</v>
      </c>
      <c r="F957" t="s">
        <v>15</v>
      </c>
      <c r="G957">
        <v>8.3000000000000007</v>
      </c>
    </row>
    <row r="958" spans="1:7" hidden="1" x14ac:dyDescent="0.3">
      <c r="A958">
        <v>2024</v>
      </c>
      <c r="B958" t="s">
        <v>60</v>
      </c>
      <c r="C958" t="s">
        <v>61</v>
      </c>
      <c r="D958">
        <v>7</v>
      </c>
      <c r="E958" t="s">
        <v>35</v>
      </c>
      <c r="F958" t="s">
        <v>15</v>
      </c>
      <c r="G958">
        <v>84</v>
      </c>
    </row>
    <row r="959" spans="1:7" hidden="1" x14ac:dyDescent="0.3">
      <c r="A959">
        <v>2024</v>
      </c>
      <c r="B959" t="s">
        <v>60</v>
      </c>
      <c r="C959" t="s">
        <v>61</v>
      </c>
      <c r="D959">
        <v>11</v>
      </c>
      <c r="E959" t="s">
        <v>37</v>
      </c>
      <c r="F959" t="s">
        <v>15</v>
      </c>
      <c r="G959">
        <v>343.5</v>
      </c>
    </row>
    <row r="960" spans="1:7" hidden="1" x14ac:dyDescent="0.3">
      <c r="A960">
        <v>2024</v>
      </c>
      <c r="B960" t="s">
        <v>60</v>
      </c>
      <c r="C960" t="s">
        <v>61</v>
      </c>
      <c r="D960">
        <v>12</v>
      </c>
      <c r="E960" t="s">
        <v>21</v>
      </c>
      <c r="F960" t="s">
        <v>15</v>
      </c>
      <c r="G960">
        <v>444</v>
      </c>
    </row>
    <row r="961" spans="1:7" hidden="1" x14ac:dyDescent="0.3">
      <c r="A961">
        <v>2024</v>
      </c>
      <c r="B961" t="s">
        <v>60</v>
      </c>
      <c r="C961" t="s">
        <v>61</v>
      </c>
      <c r="D961">
        <v>15</v>
      </c>
      <c r="E961" t="s">
        <v>23</v>
      </c>
      <c r="F961" t="s">
        <v>15</v>
      </c>
      <c r="G961">
        <v>3612.45</v>
      </c>
    </row>
    <row r="962" spans="1:7" hidden="1" x14ac:dyDescent="0.3">
      <c r="A962">
        <v>2024</v>
      </c>
      <c r="B962" t="s">
        <v>60</v>
      </c>
      <c r="C962" t="s">
        <v>61</v>
      </c>
      <c r="D962">
        <v>16</v>
      </c>
      <c r="E962" t="s">
        <v>38</v>
      </c>
      <c r="F962" t="s">
        <v>15</v>
      </c>
      <c r="G962">
        <v>13.5</v>
      </c>
    </row>
    <row r="963" spans="1:7" hidden="1" x14ac:dyDescent="0.3">
      <c r="A963">
        <v>2024</v>
      </c>
      <c r="B963" t="s">
        <v>60</v>
      </c>
      <c r="C963" t="s">
        <v>61</v>
      </c>
      <c r="D963">
        <v>18</v>
      </c>
      <c r="E963" t="s">
        <v>24</v>
      </c>
      <c r="F963" t="s">
        <v>15</v>
      </c>
      <c r="G963">
        <v>191.25</v>
      </c>
    </row>
    <row r="964" spans="1:7" hidden="1" x14ac:dyDescent="0.3">
      <c r="A964">
        <v>2024</v>
      </c>
      <c r="B964" t="s">
        <v>60</v>
      </c>
      <c r="C964" t="s">
        <v>61</v>
      </c>
      <c r="D964">
        <v>21</v>
      </c>
      <c r="E964" t="s">
        <v>25</v>
      </c>
      <c r="F964" t="s">
        <v>15</v>
      </c>
      <c r="G964">
        <v>119.25</v>
      </c>
    </row>
    <row r="965" spans="1:7" hidden="1" x14ac:dyDescent="0.3">
      <c r="A965">
        <v>2024</v>
      </c>
      <c r="B965" t="s">
        <v>60</v>
      </c>
      <c r="C965" t="s">
        <v>61</v>
      </c>
      <c r="D965">
        <v>26</v>
      </c>
      <c r="E965" t="s">
        <v>26</v>
      </c>
      <c r="F965" t="s">
        <v>15</v>
      </c>
      <c r="G965">
        <v>1105</v>
      </c>
    </row>
    <row r="966" spans="1:7" hidden="1" x14ac:dyDescent="0.3">
      <c r="A966">
        <v>2024</v>
      </c>
      <c r="B966" t="s">
        <v>60</v>
      </c>
      <c r="C966" t="s">
        <v>61</v>
      </c>
      <c r="D966">
        <v>32</v>
      </c>
      <c r="E966" t="s">
        <v>40</v>
      </c>
      <c r="F966" t="s">
        <v>15</v>
      </c>
      <c r="G966">
        <v>405</v>
      </c>
    </row>
    <row r="967" spans="1:7" hidden="1" x14ac:dyDescent="0.3">
      <c r="A967">
        <v>2024</v>
      </c>
      <c r="B967" t="s">
        <v>60</v>
      </c>
      <c r="C967" t="s">
        <v>61</v>
      </c>
      <c r="D967">
        <v>34</v>
      </c>
      <c r="E967" t="s">
        <v>29</v>
      </c>
      <c r="F967" t="s">
        <v>15</v>
      </c>
      <c r="G967">
        <v>277.05</v>
      </c>
    </row>
    <row r="968" spans="1:7" hidden="1" x14ac:dyDescent="0.3">
      <c r="A968">
        <v>2024</v>
      </c>
      <c r="B968" t="s">
        <v>60</v>
      </c>
      <c r="C968" t="s">
        <v>61</v>
      </c>
      <c r="D968">
        <v>96</v>
      </c>
      <c r="E968" t="s">
        <v>31</v>
      </c>
      <c r="F968" t="s">
        <v>15</v>
      </c>
      <c r="G968">
        <v>0.5</v>
      </c>
    </row>
    <row r="969" spans="1:7" hidden="1" x14ac:dyDescent="0.3">
      <c r="A969">
        <v>2024</v>
      </c>
      <c r="B969" t="s">
        <v>62</v>
      </c>
      <c r="C969" t="s">
        <v>63</v>
      </c>
      <c r="D969">
        <v>5</v>
      </c>
      <c r="E969" t="s">
        <v>19</v>
      </c>
      <c r="F969" t="s">
        <v>15</v>
      </c>
      <c r="G969">
        <v>9896.6</v>
      </c>
    </row>
    <row r="970" spans="1:7" hidden="1" x14ac:dyDescent="0.3">
      <c r="A970">
        <v>2024</v>
      </c>
      <c r="B970" t="s">
        <v>62</v>
      </c>
      <c r="C970" t="s">
        <v>63</v>
      </c>
      <c r="D970">
        <v>10</v>
      </c>
      <c r="E970" t="s">
        <v>20</v>
      </c>
      <c r="F970" t="s">
        <v>15</v>
      </c>
      <c r="G970">
        <v>5672.1</v>
      </c>
    </row>
    <row r="971" spans="1:7" hidden="1" x14ac:dyDescent="0.3">
      <c r="A971">
        <v>2024</v>
      </c>
      <c r="B971" t="s">
        <v>62</v>
      </c>
      <c r="C971" t="s">
        <v>63</v>
      </c>
      <c r="D971">
        <v>12</v>
      </c>
      <c r="E971" t="s">
        <v>21</v>
      </c>
      <c r="F971" t="s">
        <v>15</v>
      </c>
      <c r="G971">
        <v>1225.5</v>
      </c>
    </row>
    <row r="972" spans="1:7" hidden="1" x14ac:dyDescent="0.3">
      <c r="A972">
        <v>2024</v>
      </c>
      <c r="B972" t="s">
        <v>62</v>
      </c>
      <c r="C972" t="s">
        <v>63</v>
      </c>
      <c r="D972">
        <v>26</v>
      </c>
      <c r="E972" t="s">
        <v>26</v>
      </c>
      <c r="F972" t="s">
        <v>15</v>
      </c>
      <c r="G972">
        <v>2244.5</v>
      </c>
    </row>
    <row r="973" spans="1:7" hidden="1" x14ac:dyDescent="0.3">
      <c r="A973">
        <v>2024</v>
      </c>
      <c r="B973" t="s">
        <v>62</v>
      </c>
      <c r="C973" t="s">
        <v>63</v>
      </c>
      <c r="D973">
        <v>27</v>
      </c>
      <c r="E973" t="s">
        <v>27</v>
      </c>
      <c r="F973" t="s">
        <v>15</v>
      </c>
      <c r="G973">
        <v>1022.8</v>
      </c>
    </row>
    <row r="974" spans="1:7" hidden="1" x14ac:dyDescent="0.3">
      <c r="A974">
        <v>2024</v>
      </c>
      <c r="B974" t="s">
        <v>62</v>
      </c>
      <c r="C974" t="s">
        <v>63</v>
      </c>
      <c r="D974">
        <v>28</v>
      </c>
      <c r="E974" t="s">
        <v>28</v>
      </c>
      <c r="F974" t="s">
        <v>15</v>
      </c>
      <c r="G974">
        <v>1443.5</v>
      </c>
    </row>
    <row r="975" spans="1:7" hidden="1" x14ac:dyDescent="0.3">
      <c r="A975">
        <v>2024</v>
      </c>
      <c r="B975" t="s">
        <v>62</v>
      </c>
      <c r="C975" t="s">
        <v>63</v>
      </c>
      <c r="D975">
        <v>31</v>
      </c>
      <c r="E975" t="s">
        <v>49</v>
      </c>
      <c r="F975" t="s">
        <v>15</v>
      </c>
      <c r="G975">
        <v>31.5</v>
      </c>
    </row>
    <row r="976" spans="1:7" hidden="1" x14ac:dyDescent="0.3">
      <c r="A976">
        <v>2024</v>
      </c>
      <c r="B976" t="s">
        <v>62</v>
      </c>
      <c r="C976" t="s">
        <v>63</v>
      </c>
      <c r="D976">
        <v>34</v>
      </c>
      <c r="E976" t="s">
        <v>29</v>
      </c>
      <c r="F976" t="s">
        <v>15</v>
      </c>
      <c r="G976">
        <v>819.5</v>
      </c>
    </row>
    <row r="977" spans="1:7" hidden="1" x14ac:dyDescent="0.3">
      <c r="A977">
        <v>2024</v>
      </c>
      <c r="B977" t="s">
        <v>62</v>
      </c>
      <c r="C977" t="s">
        <v>63</v>
      </c>
      <c r="D977">
        <v>41</v>
      </c>
      <c r="E977" t="s">
        <v>52</v>
      </c>
      <c r="F977" t="s">
        <v>15</v>
      </c>
      <c r="G977">
        <v>18</v>
      </c>
    </row>
    <row r="978" spans="1:7" hidden="1" x14ac:dyDescent="0.3">
      <c r="A978">
        <v>2024</v>
      </c>
      <c r="B978" t="s">
        <v>64</v>
      </c>
      <c r="C978" t="s">
        <v>65</v>
      </c>
      <c r="D978">
        <v>6</v>
      </c>
      <c r="E978" t="s">
        <v>58</v>
      </c>
      <c r="F978" t="s">
        <v>15</v>
      </c>
      <c r="G978">
        <v>13554.99</v>
      </c>
    </row>
    <row r="979" spans="1:7" hidden="1" x14ac:dyDescent="0.3">
      <c r="A979">
        <v>2024</v>
      </c>
      <c r="B979" t="s">
        <v>64</v>
      </c>
      <c r="C979" t="s">
        <v>65</v>
      </c>
      <c r="D979">
        <v>8</v>
      </c>
      <c r="E979" t="s">
        <v>66</v>
      </c>
      <c r="F979" t="s">
        <v>15</v>
      </c>
      <c r="G979">
        <v>10343.780000000001</v>
      </c>
    </row>
    <row r="980" spans="1:7" hidden="1" x14ac:dyDescent="0.3">
      <c r="A980">
        <v>2024</v>
      </c>
      <c r="B980" t="s">
        <v>64</v>
      </c>
      <c r="C980" t="s">
        <v>65</v>
      </c>
      <c r="D980">
        <v>13</v>
      </c>
      <c r="E980" t="s">
        <v>22</v>
      </c>
      <c r="F980" t="s">
        <v>15</v>
      </c>
      <c r="G980">
        <v>186</v>
      </c>
    </row>
    <row r="981" spans="1:7" hidden="1" x14ac:dyDescent="0.3">
      <c r="A981">
        <v>2024</v>
      </c>
      <c r="B981" t="s">
        <v>64</v>
      </c>
      <c r="C981" t="s">
        <v>65</v>
      </c>
      <c r="D981">
        <v>17</v>
      </c>
      <c r="E981" t="s">
        <v>44</v>
      </c>
      <c r="F981" t="s">
        <v>15</v>
      </c>
      <c r="G981">
        <v>311.5</v>
      </c>
    </row>
    <row r="982" spans="1:7" hidden="1" x14ac:dyDescent="0.3">
      <c r="A982">
        <v>2024</v>
      </c>
      <c r="B982" t="s">
        <v>64</v>
      </c>
      <c r="C982" t="s">
        <v>65</v>
      </c>
      <c r="D982">
        <v>28</v>
      </c>
      <c r="E982" t="s">
        <v>28</v>
      </c>
      <c r="F982" t="s">
        <v>15</v>
      </c>
      <c r="G982">
        <v>168</v>
      </c>
    </row>
    <row r="983" spans="1:7" hidden="1" x14ac:dyDescent="0.3">
      <c r="A983">
        <v>2024</v>
      </c>
      <c r="B983" t="s">
        <v>64</v>
      </c>
      <c r="C983" t="s">
        <v>65</v>
      </c>
      <c r="D983">
        <v>29</v>
      </c>
      <c r="E983" t="s">
        <v>67</v>
      </c>
      <c r="F983" t="s">
        <v>15</v>
      </c>
      <c r="G983">
        <v>11846.6</v>
      </c>
    </row>
    <row r="984" spans="1:7" hidden="1" x14ac:dyDescent="0.3">
      <c r="A984">
        <v>2024</v>
      </c>
      <c r="B984" t="s">
        <v>64</v>
      </c>
      <c r="C984" t="s">
        <v>65</v>
      </c>
      <c r="D984">
        <v>32</v>
      </c>
      <c r="E984" t="s">
        <v>40</v>
      </c>
      <c r="F984" t="s">
        <v>15</v>
      </c>
      <c r="G984">
        <v>603.5</v>
      </c>
    </row>
    <row r="985" spans="1:7" hidden="1" x14ac:dyDescent="0.3">
      <c r="A985">
        <v>2024</v>
      </c>
      <c r="B985" t="s">
        <v>64</v>
      </c>
      <c r="C985" t="s">
        <v>65</v>
      </c>
      <c r="D985">
        <v>35</v>
      </c>
      <c r="E985" t="s">
        <v>59</v>
      </c>
      <c r="F985" t="s">
        <v>15</v>
      </c>
      <c r="G985">
        <v>5772.63</v>
      </c>
    </row>
    <row r="986" spans="1:7" hidden="1" x14ac:dyDescent="0.3">
      <c r="A986">
        <v>2024</v>
      </c>
      <c r="B986" t="s">
        <v>64</v>
      </c>
      <c r="C986" t="s">
        <v>65</v>
      </c>
      <c r="D986">
        <v>37</v>
      </c>
      <c r="E986" t="s">
        <v>68</v>
      </c>
      <c r="F986" t="s">
        <v>15</v>
      </c>
      <c r="G986">
        <v>4196.5</v>
      </c>
    </row>
    <row r="987" spans="1:7" hidden="1" x14ac:dyDescent="0.3">
      <c r="A987">
        <v>2024</v>
      </c>
      <c r="B987" t="s">
        <v>64</v>
      </c>
      <c r="C987" t="s">
        <v>65</v>
      </c>
      <c r="D987">
        <v>96</v>
      </c>
      <c r="E987" t="s">
        <v>31</v>
      </c>
      <c r="F987" t="s">
        <v>15</v>
      </c>
      <c r="G987">
        <v>33</v>
      </c>
    </row>
    <row r="988" spans="1:7" hidden="1" x14ac:dyDescent="0.3">
      <c r="A988">
        <v>2024</v>
      </c>
      <c r="B988" t="s">
        <v>69</v>
      </c>
      <c r="C988" t="s">
        <v>70</v>
      </c>
      <c r="D988">
        <v>7</v>
      </c>
      <c r="E988" t="s">
        <v>35</v>
      </c>
      <c r="F988" t="s">
        <v>15</v>
      </c>
      <c r="G988">
        <v>12921.75</v>
      </c>
    </row>
    <row r="989" spans="1:7" hidden="1" x14ac:dyDescent="0.3">
      <c r="A989">
        <v>2024</v>
      </c>
      <c r="B989" t="s">
        <v>69</v>
      </c>
      <c r="C989" t="s">
        <v>70</v>
      </c>
      <c r="D989">
        <v>9</v>
      </c>
      <c r="E989" t="s">
        <v>36</v>
      </c>
      <c r="F989" t="s">
        <v>15</v>
      </c>
      <c r="G989">
        <v>3336.5</v>
      </c>
    </row>
    <row r="990" spans="1:7" hidden="1" x14ac:dyDescent="0.3">
      <c r="A990">
        <v>2024</v>
      </c>
      <c r="B990" t="s">
        <v>69</v>
      </c>
      <c r="C990" t="s">
        <v>70</v>
      </c>
      <c r="D990">
        <v>13</v>
      </c>
      <c r="E990" t="s">
        <v>22</v>
      </c>
      <c r="F990" t="s">
        <v>15</v>
      </c>
      <c r="G990">
        <v>63</v>
      </c>
    </row>
    <row r="991" spans="1:7" hidden="1" x14ac:dyDescent="0.3">
      <c r="A991">
        <v>2024</v>
      </c>
      <c r="B991" t="s">
        <v>69</v>
      </c>
      <c r="C991" t="s">
        <v>70</v>
      </c>
      <c r="D991">
        <v>20</v>
      </c>
      <c r="E991" t="s">
        <v>45</v>
      </c>
      <c r="F991" t="s">
        <v>15</v>
      </c>
      <c r="G991">
        <v>7</v>
      </c>
    </row>
    <row r="992" spans="1:7" hidden="1" x14ac:dyDescent="0.3">
      <c r="A992">
        <v>2024</v>
      </c>
      <c r="B992" t="s">
        <v>69</v>
      </c>
      <c r="C992" t="s">
        <v>70</v>
      </c>
      <c r="D992">
        <v>26</v>
      </c>
      <c r="E992" t="s">
        <v>26</v>
      </c>
      <c r="F992" t="s">
        <v>15</v>
      </c>
      <c r="G992">
        <v>1069.5</v>
      </c>
    </row>
    <row r="993" spans="1:7" hidden="1" x14ac:dyDescent="0.3">
      <c r="A993">
        <v>2024</v>
      </c>
      <c r="B993" t="s">
        <v>69</v>
      </c>
      <c r="C993" t="s">
        <v>70</v>
      </c>
      <c r="D993">
        <v>28</v>
      </c>
      <c r="E993" t="s">
        <v>28</v>
      </c>
      <c r="F993" t="s">
        <v>15</v>
      </c>
      <c r="G993">
        <v>4671.75</v>
      </c>
    </row>
    <row r="994" spans="1:7" hidden="1" x14ac:dyDescent="0.3">
      <c r="A994">
        <v>2024</v>
      </c>
      <c r="B994" t="s">
        <v>69</v>
      </c>
      <c r="C994" t="s">
        <v>70</v>
      </c>
      <c r="D994">
        <v>32</v>
      </c>
      <c r="E994" t="s">
        <v>40</v>
      </c>
      <c r="F994" t="s">
        <v>15</v>
      </c>
      <c r="G994">
        <v>270</v>
      </c>
    </row>
    <row r="995" spans="1:7" hidden="1" x14ac:dyDescent="0.3">
      <c r="A995">
        <v>2024</v>
      </c>
      <c r="B995" t="s">
        <v>69</v>
      </c>
      <c r="C995" t="s">
        <v>70</v>
      </c>
      <c r="D995">
        <v>34</v>
      </c>
      <c r="E995" t="s">
        <v>29</v>
      </c>
      <c r="F995" t="s">
        <v>15</v>
      </c>
      <c r="G995">
        <v>3615</v>
      </c>
    </row>
    <row r="996" spans="1:7" hidden="1" x14ac:dyDescent="0.3">
      <c r="A996">
        <v>2024</v>
      </c>
      <c r="B996" t="s">
        <v>69</v>
      </c>
      <c r="C996" t="s">
        <v>70</v>
      </c>
      <c r="D996">
        <v>35</v>
      </c>
      <c r="E996" t="s">
        <v>59</v>
      </c>
      <c r="F996" t="s">
        <v>15</v>
      </c>
      <c r="G996">
        <v>283.5</v>
      </c>
    </row>
    <row r="997" spans="1:7" hidden="1" x14ac:dyDescent="0.3">
      <c r="A997">
        <v>2024</v>
      </c>
      <c r="B997" t="s">
        <v>69</v>
      </c>
      <c r="C997" t="s">
        <v>70</v>
      </c>
      <c r="D997">
        <v>39</v>
      </c>
      <c r="E997" t="s">
        <v>51</v>
      </c>
      <c r="F997" t="s">
        <v>15</v>
      </c>
      <c r="G997">
        <v>4</v>
      </c>
    </row>
    <row r="998" spans="1:7" hidden="1" x14ac:dyDescent="0.3">
      <c r="A998">
        <v>2024</v>
      </c>
      <c r="B998" t="s">
        <v>69</v>
      </c>
      <c r="C998" t="s">
        <v>70</v>
      </c>
      <c r="D998">
        <v>43</v>
      </c>
      <c r="E998" t="s">
        <v>54</v>
      </c>
      <c r="F998" t="s">
        <v>15</v>
      </c>
      <c r="G998">
        <v>63</v>
      </c>
    </row>
    <row r="999" spans="1:7" hidden="1" x14ac:dyDescent="0.3">
      <c r="A999">
        <v>2024</v>
      </c>
      <c r="B999" t="s">
        <v>69</v>
      </c>
      <c r="C999" t="s">
        <v>70</v>
      </c>
      <c r="D999">
        <v>96</v>
      </c>
      <c r="E999" t="s">
        <v>31</v>
      </c>
      <c r="F999" t="s">
        <v>15</v>
      </c>
      <c r="G999">
        <v>2</v>
      </c>
    </row>
    <row r="1000" spans="1:7" x14ac:dyDescent="0.3">
      <c r="A1000">
        <v>2024</v>
      </c>
      <c r="B1000" t="s">
        <v>71</v>
      </c>
      <c r="C1000" t="s">
        <v>72</v>
      </c>
      <c r="D1000">
        <v>7</v>
      </c>
      <c r="E1000" t="s">
        <v>35</v>
      </c>
      <c r="F1000" t="s">
        <v>15</v>
      </c>
      <c r="G1000">
        <v>342</v>
      </c>
    </row>
    <row r="1001" spans="1:7" x14ac:dyDescent="0.3">
      <c r="A1001">
        <v>2024</v>
      </c>
      <c r="B1001" t="s">
        <v>71</v>
      </c>
      <c r="C1001" t="s">
        <v>72</v>
      </c>
      <c r="D1001">
        <v>8</v>
      </c>
      <c r="E1001" t="s">
        <v>66</v>
      </c>
      <c r="F1001" t="s">
        <v>15</v>
      </c>
      <c r="G1001">
        <v>57.6</v>
      </c>
    </row>
    <row r="1002" spans="1:7" x14ac:dyDescent="0.3">
      <c r="A1002">
        <v>2024</v>
      </c>
      <c r="B1002" t="s">
        <v>71</v>
      </c>
      <c r="C1002" t="s">
        <v>72</v>
      </c>
      <c r="D1002">
        <v>9</v>
      </c>
      <c r="E1002" t="s">
        <v>36</v>
      </c>
      <c r="F1002" t="s">
        <v>15</v>
      </c>
      <c r="G1002">
        <v>2603.35</v>
      </c>
    </row>
    <row r="1003" spans="1:7" x14ac:dyDescent="0.3">
      <c r="A1003">
        <v>2024</v>
      </c>
      <c r="B1003" t="s">
        <v>71</v>
      </c>
      <c r="C1003" t="s">
        <v>72</v>
      </c>
      <c r="D1003">
        <v>12</v>
      </c>
      <c r="E1003" t="s">
        <v>21</v>
      </c>
      <c r="F1003" t="s">
        <v>15</v>
      </c>
      <c r="G1003">
        <v>1276.5</v>
      </c>
    </row>
    <row r="1004" spans="1:7" x14ac:dyDescent="0.3">
      <c r="A1004">
        <v>2024</v>
      </c>
      <c r="B1004" t="s">
        <v>71</v>
      </c>
      <c r="C1004" t="s">
        <v>72</v>
      </c>
      <c r="D1004">
        <v>13</v>
      </c>
      <c r="E1004" t="s">
        <v>22</v>
      </c>
      <c r="F1004" t="s">
        <v>15</v>
      </c>
      <c r="G1004">
        <v>9</v>
      </c>
    </row>
    <row r="1005" spans="1:7" x14ac:dyDescent="0.3">
      <c r="A1005">
        <v>2024</v>
      </c>
      <c r="B1005" t="s">
        <v>71</v>
      </c>
      <c r="C1005" t="s">
        <v>72</v>
      </c>
      <c r="D1005">
        <v>15</v>
      </c>
      <c r="E1005" t="s">
        <v>23</v>
      </c>
      <c r="F1005" t="s">
        <v>15</v>
      </c>
      <c r="G1005">
        <v>18</v>
      </c>
    </row>
    <row r="1006" spans="1:7" x14ac:dyDescent="0.3">
      <c r="A1006">
        <v>2024</v>
      </c>
      <c r="B1006" t="s">
        <v>71</v>
      </c>
      <c r="C1006" t="s">
        <v>72</v>
      </c>
      <c r="D1006">
        <v>17</v>
      </c>
      <c r="E1006" t="s">
        <v>44</v>
      </c>
      <c r="F1006" t="s">
        <v>15</v>
      </c>
      <c r="G1006">
        <v>11291.53</v>
      </c>
    </row>
    <row r="1007" spans="1:7" x14ac:dyDescent="0.3">
      <c r="A1007">
        <v>2024</v>
      </c>
      <c r="B1007" t="s">
        <v>71</v>
      </c>
      <c r="C1007" t="s">
        <v>72</v>
      </c>
      <c r="D1007">
        <v>20</v>
      </c>
      <c r="E1007" t="s">
        <v>45</v>
      </c>
      <c r="F1007" t="s">
        <v>15</v>
      </c>
      <c r="G1007">
        <v>31.5</v>
      </c>
    </row>
    <row r="1008" spans="1:7" x14ac:dyDescent="0.3">
      <c r="A1008">
        <v>2024</v>
      </c>
      <c r="B1008" t="s">
        <v>71</v>
      </c>
      <c r="C1008" t="s">
        <v>72</v>
      </c>
      <c r="D1008">
        <v>26</v>
      </c>
      <c r="E1008" t="s">
        <v>26</v>
      </c>
      <c r="F1008" t="s">
        <v>15</v>
      </c>
      <c r="G1008">
        <v>4574</v>
      </c>
    </row>
    <row r="1009" spans="1:7" x14ac:dyDescent="0.3">
      <c r="A1009">
        <v>2024</v>
      </c>
      <c r="B1009" t="s">
        <v>71</v>
      </c>
      <c r="C1009" t="s">
        <v>72</v>
      </c>
      <c r="D1009">
        <v>28</v>
      </c>
      <c r="E1009" t="s">
        <v>28</v>
      </c>
      <c r="F1009" t="s">
        <v>15</v>
      </c>
      <c r="G1009">
        <v>2870.31</v>
      </c>
    </row>
    <row r="1010" spans="1:7" x14ac:dyDescent="0.3">
      <c r="A1010">
        <v>2024</v>
      </c>
      <c r="B1010" t="s">
        <v>71</v>
      </c>
      <c r="C1010" t="s">
        <v>72</v>
      </c>
      <c r="D1010">
        <v>32</v>
      </c>
      <c r="E1010" t="s">
        <v>40</v>
      </c>
      <c r="F1010" t="s">
        <v>15</v>
      </c>
      <c r="G1010">
        <v>19329.419999999998</v>
      </c>
    </row>
    <row r="1011" spans="1:7" x14ac:dyDescent="0.3">
      <c r="A1011">
        <v>2024</v>
      </c>
      <c r="B1011" t="s">
        <v>71</v>
      </c>
      <c r="C1011" t="s">
        <v>72</v>
      </c>
      <c r="D1011">
        <v>35</v>
      </c>
      <c r="E1011" t="s">
        <v>59</v>
      </c>
      <c r="F1011" t="s">
        <v>15</v>
      </c>
      <c r="G1011">
        <v>115.89</v>
      </c>
    </row>
    <row r="1012" spans="1:7" x14ac:dyDescent="0.3">
      <c r="A1012">
        <v>2024</v>
      </c>
      <c r="B1012" t="s">
        <v>71</v>
      </c>
      <c r="C1012" t="s">
        <v>72</v>
      </c>
      <c r="D1012">
        <v>39</v>
      </c>
      <c r="E1012" t="s">
        <v>51</v>
      </c>
      <c r="F1012" t="s">
        <v>15</v>
      </c>
      <c r="G1012">
        <v>84</v>
      </c>
    </row>
    <row r="1013" spans="1:7" x14ac:dyDescent="0.3">
      <c r="A1013">
        <v>2024</v>
      </c>
      <c r="B1013" t="s">
        <v>71</v>
      </c>
      <c r="C1013" t="s">
        <v>72</v>
      </c>
      <c r="D1013">
        <v>42</v>
      </c>
      <c r="E1013" t="s">
        <v>53</v>
      </c>
      <c r="F1013" t="s">
        <v>15</v>
      </c>
      <c r="G1013">
        <v>858.5</v>
      </c>
    </row>
    <row r="1014" spans="1:7" x14ac:dyDescent="0.3">
      <c r="A1014">
        <v>2024</v>
      </c>
      <c r="B1014" t="s">
        <v>71</v>
      </c>
      <c r="C1014" t="s">
        <v>72</v>
      </c>
      <c r="D1014">
        <v>96</v>
      </c>
      <c r="E1014" t="s">
        <v>31</v>
      </c>
      <c r="F1014" t="s">
        <v>15</v>
      </c>
      <c r="G1014">
        <v>2.4</v>
      </c>
    </row>
    <row r="1015" spans="1:7" hidden="1" x14ac:dyDescent="0.3">
      <c r="A1015">
        <v>2024</v>
      </c>
      <c r="B1015" t="s">
        <v>73</v>
      </c>
      <c r="C1015" t="s">
        <v>74</v>
      </c>
      <c r="D1015">
        <v>2</v>
      </c>
      <c r="E1015" t="s">
        <v>34</v>
      </c>
      <c r="F1015" t="s">
        <v>15</v>
      </c>
      <c r="G1015">
        <v>4912.6499999999996</v>
      </c>
    </row>
    <row r="1016" spans="1:7" hidden="1" x14ac:dyDescent="0.3">
      <c r="A1016">
        <v>2024</v>
      </c>
      <c r="B1016" t="s">
        <v>73</v>
      </c>
      <c r="C1016" t="s">
        <v>74</v>
      </c>
      <c r="D1016">
        <v>3</v>
      </c>
      <c r="E1016" t="s">
        <v>75</v>
      </c>
      <c r="F1016" t="s">
        <v>15</v>
      </c>
      <c r="G1016">
        <v>1333.66</v>
      </c>
    </row>
    <row r="1017" spans="1:7" hidden="1" x14ac:dyDescent="0.3">
      <c r="A1017">
        <v>2024</v>
      </c>
      <c r="B1017" t="s">
        <v>73</v>
      </c>
      <c r="C1017" t="s">
        <v>74</v>
      </c>
      <c r="D1017">
        <v>7</v>
      </c>
      <c r="E1017" t="s">
        <v>35</v>
      </c>
      <c r="F1017" t="s">
        <v>15</v>
      </c>
      <c r="G1017">
        <v>1751.25</v>
      </c>
    </row>
    <row r="1018" spans="1:7" hidden="1" x14ac:dyDescent="0.3">
      <c r="A1018">
        <v>2024</v>
      </c>
      <c r="B1018" t="s">
        <v>73</v>
      </c>
      <c r="C1018" t="s">
        <v>74</v>
      </c>
      <c r="D1018">
        <v>9</v>
      </c>
      <c r="E1018" t="s">
        <v>36</v>
      </c>
      <c r="F1018" t="s">
        <v>15</v>
      </c>
      <c r="G1018">
        <v>964.5</v>
      </c>
    </row>
    <row r="1019" spans="1:7" hidden="1" x14ac:dyDescent="0.3">
      <c r="A1019">
        <v>2024</v>
      </c>
      <c r="B1019" t="s">
        <v>73</v>
      </c>
      <c r="C1019" t="s">
        <v>74</v>
      </c>
      <c r="D1019">
        <v>11</v>
      </c>
      <c r="E1019" t="s">
        <v>37</v>
      </c>
      <c r="F1019" t="s">
        <v>15</v>
      </c>
      <c r="G1019">
        <v>810</v>
      </c>
    </row>
    <row r="1020" spans="1:7" hidden="1" x14ac:dyDescent="0.3">
      <c r="A1020">
        <v>2024</v>
      </c>
      <c r="B1020" t="s">
        <v>73</v>
      </c>
      <c r="C1020" t="s">
        <v>74</v>
      </c>
      <c r="D1020">
        <v>12</v>
      </c>
      <c r="E1020" t="s">
        <v>21</v>
      </c>
      <c r="F1020" t="s">
        <v>15</v>
      </c>
      <c r="G1020">
        <v>2541.8000000000002</v>
      </c>
    </row>
    <row r="1021" spans="1:7" hidden="1" x14ac:dyDescent="0.3">
      <c r="A1021">
        <v>2024</v>
      </c>
      <c r="B1021" t="s">
        <v>73</v>
      </c>
      <c r="C1021" t="s">
        <v>74</v>
      </c>
      <c r="D1021">
        <v>14</v>
      </c>
      <c r="E1021" t="s">
        <v>76</v>
      </c>
      <c r="F1021" t="s">
        <v>15</v>
      </c>
      <c r="G1021">
        <v>3899.15</v>
      </c>
    </row>
    <row r="1022" spans="1:7" hidden="1" x14ac:dyDescent="0.3">
      <c r="A1022">
        <v>2024</v>
      </c>
      <c r="B1022" t="s">
        <v>73</v>
      </c>
      <c r="C1022" t="s">
        <v>74</v>
      </c>
      <c r="D1022">
        <v>15</v>
      </c>
      <c r="E1022" t="s">
        <v>23</v>
      </c>
      <c r="F1022" t="s">
        <v>15</v>
      </c>
      <c r="G1022">
        <v>628.5</v>
      </c>
    </row>
    <row r="1023" spans="1:7" hidden="1" x14ac:dyDescent="0.3">
      <c r="A1023">
        <v>2024</v>
      </c>
      <c r="B1023" t="s">
        <v>73</v>
      </c>
      <c r="C1023" t="s">
        <v>74</v>
      </c>
      <c r="D1023">
        <v>21</v>
      </c>
      <c r="E1023" t="s">
        <v>25</v>
      </c>
      <c r="F1023" t="s">
        <v>15</v>
      </c>
      <c r="G1023">
        <v>276.89999999999998</v>
      </c>
    </row>
    <row r="1024" spans="1:7" hidden="1" x14ac:dyDescent="0.3">
      <c r="A1024">
        <v>2024</v>
      </c>
      <c r="B1024" t="s">
        <v>73</v>
      </c>
      <c r="C1024" t="s">
        <v>74</v>
      </c>
      <c r="D1024">
        <v>26</v>
      </c>
      <c r="E1024" t="s">
        <v>26</v>
      </c>
      <c r="F1024" t="s">
        <v>15</v>
      </c>
      <c r="G1024">
        <v>2904</v>
      </c>
    </row>
    <row r="1025" spans="1:7" hidden="1" x14ac:dyDescent="0.3">
      <c r="A1025">
        <v>2024</v>
      </c>
      <c r="B1025" t="s">
        <v>73</v>
      </c>
      <c r="C1025" t="s">
        <v>74</v>
      </c>
      <c r="D1025">
        <v>30</v>
      </c>
      <c r="E1025" t="s">
        <v>77</v>
      </c>
      <c r="F1025" t="s">
        <v>15</v>
      </c>
      <c r="G1025">
        <v>4597.38</v>
      </c>
    </row>
    <row r="1026" spans="1:7" hidden="1" x14ac:dyDescent="0.3">
      <c r="A1026">
        <v>2024</v>
      </c>
      <c r="B1026" t="s">
        <v>73</v>
      </c>
      <c r="C1026" t="s">
        <v>74</v>
      </c>
      <c r="D1026">
        <v>31</v>
      </c>
      <c r="E1026" t="s">
        <v>49</v>
      </c>
      <c r="F1026" t="s">
        <v>15</v>
      </c>
      <c r="G1026">
        <v>3556.37</v>
      </c>
    </row>
    <row r="1027" spans="1:7" hidden="1" x14ac:dyDescent="0.3">
      <c r="A1027">
        <v>2024</v>
      </c>
      <c r="B1027" t="s">
        <v>73</v>
      </c>
      <c r="C1027" t="s">
        <v>74</v>
      </c>
      <c r="D1027">
        <v>33</v>
      </c>
      <c r="E1027" t="s">
        <v>50</v>
      </c>
      <c r="F1027" t="s">
        <v>15</v>
      </c>
      <c r="G1027">
        <v>7445.6</v>
      </c>
    </row>
    <row r="1028" spans="1:7" hidden="1" x14ac:dyDescent="0.3">
      <c r="A1028">
        <v>2024</v>
      </c>
      <c r="B1028" t="s">
        <v>73</v>
      </c>
      <c r="C1028" t="s">
        <v>74</v>
      </c>
      <c r="D1028">
        <v>34</v>
      </c>
      <c r="E1028" t="s">
        <v>29</v>
      </c>
      <c r="F1028" t="s">
        <v>15</v>
      </c>
      <c r="G1028">
        <v>37.5</v>
      </c>
    </row>
    <row r="1029" spans="1:7" hidden="1" x14ac:dyDescent="0.3">
      <c r="A1029">
        <v>2024</v>
      </c>
      <c r="B1029" t="s">
        <v>73</v>
      </c>
      <c r="C1029" t="s">
        <v>74</v>
      </c>
      <c r="D1029">
        <v>42</v>
      </c>
      <c r="E1029" t="s">
        <v>53</v>
      </c>
      <c r="F1029" t="s">
        <v>15</v>
      </c>
      <c r="G1029">
        <v>8.75</v>
      </c>
    </row>
    <row r="1030" spans="1:7" hidden="1" x14ac:dyDescent="0.3">
      <c r="A1030">
        <v>2024</v>
      </c>
      <c r="B1030" t="s">
        <v>73</v>
      </c>
      <c r="C1030" t="s">
        <v>74</v>
      </c>
      <c r="D1030">
        <v>43</v>
      </c>
      <c r="E1030" t="s">
        <v>54</v>
      </c>
      <c r="F1030" t="s">
        <v>15</v>
      </c>
      <c r="G1030">
        <v>1.2</v>
      </c>
    </row>
    <row r="1031" spans="1:7" hidden="1" x14ac:dyDescent="0.3">
      <c r="A1031">
        <v>2024</v>
      </c>
      <c r="B1031" t="s">
        <v>73</v>
      </c>
      <c r="C1031" t="s">
        <v>74</v>
      </c>
      <c r="D1031">
        <v>44</v>
      </c>
      <c r="E1031" t="s">
        <v>78</v>
      </c>
      <c r="F1031" t="s">
        <v>15</v>
      </c>
      <c r="G1031">
        <v>1730.79</v>
      </c>
    </row>
    <row r="1032" spans="1:7" hidden="1" x14ac:dyDescent="0.3">
      <c r="A1032">
        <v>2024</v>
      </c>
      <c r="B1032" t="s">
        <v>73</v>
      </c>
      <c r="C1032" t="s">
        <v>74</v>
      </c>
      <c r="D1032">
        <v>96</v>
      </c>
      <c r="E1032" t="s">
        <v>31</v>
      </c>
      <c r="F1032" t="s">
        <v>15</v>
      </c>
      <c r="G1032">
        <v>10</v>
      </c>
    </row>
    <row r="1033" spans="1:7" hidden="1" x14ac:dyDescent="0.3">
      <c r="A1033">
        <v>2024</v>
      </c>
      <c r="B1033" t="s">
        <v>79</v>
      </c>
      <c r="C1033" t="s">
        <v>80</v>
      </c>
      <c r="D1033">
        <v>8</v>
      </c>
      <c r="E1033" t="s">
        <v>66</v>
      </c>
      <c r="F1033" t="s">
        <v>15</v>
      </c>
      <c r="G1033">
        <v>9.6</v>
      </c>
    </row>
    <row r="1034" spans="1:7" hidden="1" x14ac:dyDescent="0.3">
      <c r="A1034">
        <v>2024</v>
      </c>
      <c r="B1034" t="s">
        <v>79</v>
      </c>
      <c r="C1034" t="s">
        <v>80</v>
      </c>
      <c r="D1034">
        <v>9</v>
      </c>
      <c r="E1034" t="s">
        <v>36</v>
      </c>
      <c r="F1034" t="s">
        <v>15</v>
      </c>
      <c r="G1034">
        <v>180</v>
      </c>
    </row>
    <row r="1035" spans="1:7" hidden="1" x14ac:dyDescent="0.3">
      <c r="A1035">
        <v>2024</v>
      </c>
      <c r="B1035" t="s">
        <v>79</v>
      </c>
      <c r="C1035" t="s">
        <v>80</v>
      </c>
      <c r="D1035">
        <v>11</v>
      </c>
      <c r="E1035" t="s">
        <v>37</v>
      </c>
      <c r="F1035" t="s">
        <v>15</v>
      </c>
      <c r="G1035">
        <v>178.2</v>
      </c>
    </row>
    <row r="1036" spans="1:7" hidden="1" x14ac:dyDescent="0.3">
      <c r="A1036">
        <v>2024</v>
      </c>
      <c r="B1036" t="s">
        <v>79</v>
      </c>
      <c r="C1036" t="s">
        <v>80</v>
      </c>
      <c r="D1036">
        <v>12</v>
      </c>
      <c r="E1036" t="s">
        <v>21</v>
      </c>
      <c r="F1036" t="s">
        <v>15</v>
      </c>
      <c r="G1036">
        <v>2631.72</v>
      </c>
    </row>
    <row r="1037" spans="1:7" hidden="1" x14ac:dyDescent="0.3">
      <c r="A1037">
        <v>2024</v>
      </c>
      <c r="B1037" t="s">
        <v>79</v>
      </c>
      <c r="C1037" t="s">
        <v>80</v>
      </c>
      <c r="D1037">
        <v>17</v>
      </c>
      <c r="E1037" t="s">
        <v>44</v>
      </c>
      <c r="F1037" t="s">
        <v>15</v>
      </c>
      <c r="G1037">
        <v>631.6</v>
      </c>
    </row>
    <row r="1038" spans="1:7" hidden="1" x14ac:dyDescent="0.3">
      <c r="A1038">
        <v>2024</v>
      </c>
      <c r="B1038" t="s">
        <v>79</v>
      </c>
      <c r="C1038" t="s">
        <v>80</v>
      </c>
      <c r="D1038">
        <v>20</v>
      </c>
      <c r="E1038" t="s">
        <v>45</v>
      </c>
      <c r="F1038" t="s">
        <v>15</v>
      </c>
      <c r="G1038">
        <v>5602.5</v>
      </c>
    </row>
    <row r="1039" spans="1:7" hidden="1" x14ac:dyDescent="0.3">
      <c r="A1039">
        <v>2024</v>
      </c>
      <c r="B1039" t="s">
        <v>79</v>
      </c>
      <c r="C1039" t="s">
        <v>80</v>
      </c>
      <c r="D1039">
        <v>25</v>
      </c>
      <c r="E1039" t="s">
        <v>48</v>
      </c>
      <c r="F1039" t="s">
        <v>15</v>
      </c>
      <c r="G1039">
        <v>150</v>
      </c>
    </row>
    <row r="1040" spans="1:7" hidden="1" x14ac:dyDescent="0.3">
      <c r="A1040">
        <v>2024</v>
      </c>
      <c r="B1040" t="s">
        <v>79</v>
      </c>
      <c r="C1040" t="s">
        <v>80</v>
      </c>
      <c r="D1040">
        <v>26</v>
      </c>
      <c r="E1040" t="s">
        <v>26</v>
      </c>
      <c r="F1040" t="s">
        <v>15</v>
      </c>
      <c r="G1040">
        <v>4539</v>
      </c>
    </row>
    <row r="1041" spans="1:7" hidden="1" x14ac:dyDescent="0.3">
      <c r="A1041">
        <v>2024</v>
      </c>
      <c r="B1041" t="s">
        <v>79</v>
      </c>
      <c r="C1041" t="s">
        <v>80</v>
      </c>
      <c r="D1041">
        <v>28</v>
      </c>
      <c r="E1041" t="s">
        <v>28</v>
      </c>
      <c r="F1041" t="s">
        <v>15</v>
      </c>
      <c r="G1041">
        <v>1211.5999999999999</v>
      </c>
    </row>
    <row r="1042" spans="1:7" hidden="1" x14ac:dyDescent="0.3">
      <c r="A1042">
        <v>2024</v>
      </c>
      <c r="B1042" t="s">
        <v>79</v>
      </c>
      <c r="C1042" t="s">
        <v>80</v>
      </c>
      <c r="D1042">
        <v>31</v>
      </c>
      <c r="E1042" t="s">
        <v>49</v>
      </c>
      <c r="F1042" t="s">
        <v>15</v>
      </c>
      <c r="G1042">
        <v>183</v>
      </c>
    </row>
    <row r="1043" spans="1:7" hidden="1" x14ac:dyDescent="0.3">
      <c r="A1043">
        <v>2024</v>
      </c>
      <c r="B1043" t="s">
        <v>79</v>
      </c>
      <c r="C1043" t="s">
        <v>80</v>
      </c>
      <c r="D1043">
        <v>32</v>
      </c>
      <c r="E1043" t="s">
        <v>40</v>
      </c>
      <c r="F1043" t="s">
        <v>15</v>
      </c>
      <c r="G1043">
        <v>1434</v>
      </c>
    </row>
    <row r="1044" spans="1:7" hidden="1" x14ac:dyDescent="0.3">
      <c r="A1044">
        <v>2024</v>
      </c>
      <c r="B1044" t="s">
        <v>79</v>
      </c>
      <c r="C1044" t="s">
        <v>80</v>
      </c>
      <c r="D1044">
        <v>35</v>
      </c>
      <c r="E1044" t="s">
        <v>59</v>
      </c>
      <c r="F1044" t="s">
        <v>15</v>
      </c>
      <c r="G1044">
        <v>279.2</v>
      </c>
    </row>
    <row r="1045" spans="1:7" hidden="1" x14ac:dyDescent="0.3">
      <c r="A1045">
        <v>2024</v>
      </c>
      <c r="B1045" t="s">
        <v>79</v>
      </c>
      <c r="C1045" t="s">
        <v>80</v>
      </c>
      <c r="D1045">
        <v>39</v>
      </c>
      <c r="E1045" t="s">
        <v>51</v>
      </c>
      <c r="F1045" t="s">
        <v>15</v>
      </c>
      <c r="G1045">
        <v>11825.08</v>
      </c>
    </row>
    <row r="1046" spans="1:7" hidden="1" x14ac:dyDescent="0.3">
      <c r="A1046">
        <v>2024</v>
      </c>
      <c r="B1046" t="s">
        <v>81</v>
      </c>
      <c r="C1046" t="s">
        <v>82</v>
      </c>
      <c r="D1046">
        <v>2</v>
      </c>
      <c r="E1046" t="s">
        <v>34</v>
      </c>
      <c r="F1046" t="s">
        <v>15</v>
      </c>
      <c r="G1046">
        <v>995.35</v>
      </c>
    </row>
    <row r="1047" spans="1:7" hidden="1" x14ac:dyDescent="0.3">
      <c r="A1047">
        <v>2024</v>
      </c>
      <c r="B1047" t="s">
        <v>81</v>
      </c>
      <c r="C1047" t="s">
        <v>82</v>
      </c>
      <c r="D1047">
        <v>3</v>
      </c>
      <c r="E1047" t="s">
        <v>75</v>
      </c>
      <c r="F1047" t="s">
        <v>15</v>
      </c>
      <c r="G1047">
        <v>161</v>
      </c>
    </row>
    <row r="1048" spans="1:7" hidden="1" x14ac:dyDescent="0.3">
      <c r="A1048">
        <v>2024</v>
      </c>
      <c r="B1048" t="s">
        <v>81</v>
      </c>
      <c r="C1048" t="s">
        <v>82</v>
      </c>
      <c r="D1048">
        <v>7</v>
      </c>
      <c r="E1048" t="s">
        <v>35</v>
      </c>
      <c r="F1048" t="s">
        <v>15</v>
      </c>
      <c r="G1048">
        <v>171</v>
      </c>
    </row>
    <row r="1049" spans="1:7" hidden="1" x14ac:dyDescent="0.3">
      <c r="A1049">
        <v>2024</v>
      </c>
      <c r="B1049" t="s">
        <v>81</v>
      </c>
      <c r="C1049" t="s">
        <v>82</v>
      </c>
      <c r="D1049">
        <v>8</v>
      </c>
      <c r="E1049" t="s">
        <v>66</v>
      </c>
      <c r="F1049" t="s">
        <v>15</v>
      </c>
      <c r="G1049">
        <v>81</v>
      </c>
    </row>
    <row r="1050" spans="1:7" hidden="1" x14ac:dyDescent="0.3">
      <c r="A1050">
        <v>2024</v>
      </c>
      <c r="B1050" t="s">
        <v>81</v>
      </c>
      <c r="C1050" t="s">
        <v>82</v>
      </c>
      <c r="D1050">
        <v>9</v>
      </c>
      <c r="E1050" t="s">
        <v>36</v>
      </c>
      <c r="F1050" t="s">
        <v>15</v>
      </c>
      <c r="G1050">
        <v>147.5</v>
      </c>
    </row>
    <row r="1051" spans="1:7" hidden="1" x14ac:dyDescent="0.3">
      <c r="A1051">
        <v>2024</v>
      </c>
      <c r="B1051" t="s">
        <v>81</v>
      </c>
      <c r="C1051" t="s">
        <v>82</v>
      </c>
      <c r="D1051">
        <v>11</v>
      </c>
      <c r="E1051" t="s">
        <v>37</v>
      </c>
      <c r="F1051" t="s">
        <v>15</v>
      </c>
      <c r="G1051">
        <v>4</v>
      </c>
    </row>
    <row r="1052" spans="1:7" hidden="1" x14ac:dyDescent="0.3">
      <c r="A1052">
        <v>2024</v>
      </c>
      <c r="B1052" t="s">
        <v>81</v>
      </c>
      <c r="C1052" t="s">
        <v>82</v>
      </c>
      <c r="D1052">
        <v>12</v>
      </c>
      <c r="E1052" t="s">
        <v>21</v>
      </c>
      <c r="F1052" t="s">
        <v>15</v>
      </c>
      <c r="G1052">
        <v>35</v>
      </c>
    </row>
    <row r="1053" spans="1:7" hidden="1" x14ac:dyDescent="0.3">
      <c r="A1053">
        <v>2024</v>
      </c>
      <c r="B1053" t="s">
        <v>81</v>
      </c>
      <c r="C1053" t="s">
        <v>82</v>
      </c>
      <c r="D1053">
        <v>13</v>
      </c>
      <c r="E1053" t="s">
        <v>22</v>
      </c>
      <c r="F1053" t="s">
        <v>15</v>
      </c>
      <c r="G1053">
        <v>246</v>
      </c>
    </row>
    <row r="1054" spans="1:7" hidden="1" x14ac:dyDescent="0.3">
      <c r="A1054">
        <v>2024</v>
      </c>
      <c r="B1054" t="s">
        <v>81</v>
      </c>
      <c r="C1054" t="s">
        <v>82</v>
      </c>
      <c r="D1054">
        <v>14</v>
      </c>
      <c r="E1054" t="s">
        <v>76</v>
      </c>
      <c r="F1054" t="s">
        <v>15</v>
      </c>
      <c r="G1054">
        <v>63</v>
      </c>
    </row>
    <row r="1055" spans="1:7" hidden="1" x14ac:dyDescent="0.3">
      <c r="A1055">
        <v>2024</v>
      </c>
      <c r="B1055" t="s">
        <v>81</v>
      </c>
      <c r="C1055" t="s">
        <v>82</v>
      </c>
      <c r="D1055">
        <v>16</v>
      </c>
      <c r="E1055" t="s">
        <v>38</v>
      </c>
      <c r="F1055" t="s">
        <v>15</v>
      </c>
      <c r="G1055">
        <v>280</v>
      </c>
    </row>
    <row r="1056" spans="1:7" hidden="1" x14ac:dyDescent="0.3">
      <c r="A1056">
        <v>2024</v>
      </c>
      <c r="B1056" t="s">
        <v>81</v>
      </c>
      <c r="C1056" t="s">
        <v>82</v>
      </c>
      <c r="D1056">
        <v>17</v>
      </c>
      <c r="E1056" t="s">
        <v>44</v>
      </c>
      <c r="F1056" t="s">
        <v>15</v>
      </c>
      <c r="G1056">
        <v>215.95</v>
      </c>
    </row>
    <row r="1057" spans="1:7" hidden="1" x14ac:dyDescent="0.3">
      <c r="A1057">
        <v>2024</v>
      </c>
      <c r="B1057" t="s">
        <v>81</v>
      </c>
      <c r="C1057" t="s">
        <v>82</v>
      </c>
      <c r="D1057">
        <v>20</v>
      </c>
      <c r="E1057" t="s">
        <v>45</v>
      </c>
      <c r="F1057" t="s">
        <v>15</v>
      </c>
      <c r="G1057">
        <v>1023.25</v>
      </c>
    </row>
    <row r="1058" spans="1:7" hidden="1" x14ac:dyDescent="0.3">
      <c r="A1058">
        <v>2024</v>
      </c>
      <c r="B1058" t="s">
        <v>81</v>
      </c>
      <c r="C1058" t="s">
        <v>82</v>
      </c>
      <c r="D1058">
        <v>21</v>
      </c>
      <c r="E1058" t="s">
        <v>25</v>
      </c>
      <c r="F1058" t="s">
        <v>15</v>
      </c>
      <c r="G1058">
        <v>213.6</v>
      </c>
    </row>
    <row r="1059" spans="1:7" hidden="1" x14ac:dyDescent="0.3">
      <c r="A1059">
        <v>2024</v>
      </c>
      <c r="B1059" t="s">
        <v>81</v>
      </c>
      <c r="C1059" t="s">
        <v>82</v>
      </c>
      <c r="D1059">
        <v>22</v>
      </c>
      <c r="E1059" t="s">
        <v>46</v>
      </c>
      <c r="F1059" t="s">
        <v>15</v>
      </c>
      <c r="G1059">
        <v>131.5</v>
      </c>
    </row>
    <row r="1060" spans="1:7" hidden="1" x14ac:dyDescent="0.3">
      <c r="A1060">
        <v>2024</v>
      </c>
      <c r="B1060" t="s">
        <v>81</v>
      </c>
      <c r="C1060" t="s">
        <v>82</v>
      </c>
      <c r="D1060">
        <v>23</v>
      </c>
      <c r="E1060" t="s">
        <v>47</v>
      </c>
      <c r="F1060" t="s">
        <v>15</v>
      </c>
      <c r="G1060">
        <v>106.1</v>
      </c>
    </row>
    <row r="1061" spans="1:7" hidden="1" x14ac:dyDescent="0.3">
      <c r="A1061">
        <v>2024</v>
      </c>
      <c r="B1061" t="s">
        <v>81</v>
      </c>
      <c r="C1061" t="s">
        <v>82</v>
      </c>
      <c r="D1061">
        <v>26</v>
      </c>
      <c r="E1061" t="s">
        <v>26</v>
      </c>
      <c r="F1061" t="s">
        <v>15</v>
      </c>
      <c r="G1061">
        <v>68.5</v>
      </c>
    </row>
    <row r="1062" spans="1:7" hidden="1" x14ac:dyDescent="0.3">
      <c r="A1062">
        <v>2024</v>
      </c>
      <c r="B1062" t="s">
        <v>81</v>
      </c>
      <c r="C1062" t="s">
        <v>82</v>
      </c>
      <c r="D1062">
        <v>27</v>
      </c>
      <c r="E1062" t="s">
        <v>27</v>
      </c>
      <c r="F1062" t="s">
        <v>15</v>
      </c>
      <c r="G1062">
        <v>6.5</v>
      </c>
    </row>
    <row r="1063" spans="1:7" hidden="1" x14ac:dyDescent="0.3">
      <c r="A1063">
        <v>2024</v>
      </c>
      <c r="B1063" t="s">
        <v>81</v>
      </c>
      <c r="C1063" t="s">
        <v>82</v>
      </c>
      <c r="D1063">
        <v>28</v>
      </c>
      <c r="E1063" t="s">
        <v>28</v>
      </c>
      <c r="F1063" t="s">
        <v>15</v>
      </c>
      <c r="G1063">
        <v>103</v>
      </c>
    </row>
    <row r="1064" spans="1:7" hidden="1" x14ac:dyDescent="0.3">
      <c r="A1064">
        <v>2024</v>
      </c>
      <c r="B1064" t="s">
        <v>81</v>
      </c>
      <c r="C1064" t="s">
        <v>82</v>
      </c>
      <c r="D1064">
        <v>29</v>
      </c>
      <c r="E1064" t="s">
        <v>67</v>
      </c>
      <c r="F1064" t="s">
        <v>15</v>
      </c>
      <c r="G1064">
        <v>70.5</v>
      </c>
    </row>
    <row r="1065" spans="1:7" hidden="1" x14ac:dyDescent="0.3">
      <c r="A1065">
        <v>2024</v>
      </c>
      <c r="B1065" t="s">
        <v>81</v>
      </c>
      <c r="C1065" t="s">
        <v>82</v>
      </c>
      <c r="D1065">
        <v>30</v>
      </c>
      <c r="E1065" t="s">
        <v>77</v>
      </c>
      <c r="F1065" t="s">
        <v>15</v>
      </c>
      <c r="G1065">
        <v>53.2</v>
      </c>
    </row>
    <row r="1066" spans="1:7" hidden="1" x14ac:dyDescent="0.3">
      <c r="A1066">
        <v>2024</v>
      </c>
      <c r="B1066" t="s">
        <v>81</v>
      </c>
      <c r="C1066" t="s">
        <v>82</v>
      </c>
      <c r="D1066">
        <v>31</v>
      </c>
      <c r="E1066" t="s">
        <v>49</v>
      </c>
      <c r="F1066" t="s">
        <v>15</v>
      </c>
      <c r="G1066">
        <v>47.3</v>
      </c>
    </row>
    <row r="1067" spans="1:7" hidden="1" x14ac:dyDescent="0.3">
      <c r="A1067">
        <v>2024</v>
      </c>
      <c r="B1067" t="s">
        <v>81</v>
      </c>
      <c r="C1067" t="s">
        <v>82</v>
      </c>
      <c r="D1067">
        <v>32</v>
      </c>
      <c r="E1067" t="s">
        <v>40</v>
      </c>
      <c r="F1067" t="s">
        <v>15</v>
      </c>
      <c r="G1067">
        <v>419</v>
      </c>
    </row>
    <row r="1068" spans="1:7" hidden="1" x14ac:dyDescent="0.3">
      <c r="A1068">
        <v>2024</v>
      </c>
      <c r="B1068" t="s">
        <v>81</v>
      </c>
      <c r="C1068" t="s">
        <v>82</v>
      </c>
      <c r="D1068">
        <v>33</v>
      </c>
      <c r="E1068" t="s">
        <v>50</v>
      </c>
      <c r="F1068" t="s">
        <v>15</v>
      </c>
      <c r="G1068">
        <v>600.25</v>
      </c>
    </row>
    <row r="1069" spans="1:7" hidden="1" x14ac:dyDescent="0.3">
      <c r="A1069">
        <v>2024</v>
      </c>
      <c r="B1069" t="s">
        <v>81</v>
      </c>
      <c r="C1069" t="s">
        <v>82</v>
      </c>
      <c r="D1069">
        <v>34</v>
      </c>
      <c r="E1069" t="s">
        <v>29</v>
      </c>
      <c r="F1069" t="s">
        <v>15</v>
      </c>
      <c r="G1069">
        <v>9</v>
      </c>
    </row>
    <row r="1070" spans="1:7" hidden="1" x14ac:dyDescent="0.3">
      <c r="A1070">
        <v>2024</v>
      </c>
      <c r="B1070" t="s">
        <v>81</v>
      </c>
      <c r="C1070" t="s">
        <v>82</v>
      </c>
      <c r="D1070">
        <v>35</v>
      </c>
      <c r="E1070" t="s">
        <v>59</v>
      </c>
      <c r="F1070" t="s">
        <v>15</v>
      </c>
      <c r="G1070">
        <v>116</v>
      </c>
    </row>
    <row r="1071" spans="1:7" hidden="1" x14ac:dyDescent="0.3">
      <c r="A1071">
        <v>2024</v>
      </c>
      <c r="B1071" t="s">
        <v>81</v>
      </c>
      <c r="C1071" t="s">
        <v>82</v>
      </c>
      <c r="D1071">
        <v>37</v>
      </c>
      <c r="E1071" t="s">
        <v>68</v>
      </c>
      <c r="F1071" t="s">
        <v>15</v>
      </c>
      <c r="G1071">
        <v>900</v>
      </c>
    </row>
    <row r="1072" spans="1:7" hidden="1" x14ac:dyDescent="0.3">
      <c r="A1072">
        <v>2024</v>
      </c>
      <c r="B1072" t="s">
        <v>81</v>
      </c>
      <c r="C1072" t="s">
        <v>82</v>
      </c>
      <c r="D1072">
        <v>39</v>
      </c>
      <c r="E1072" t="s">
        <v>51</v>
      </c>
      <c r="F1072" t="s">
        <v>15</v>
      </c>
      <c r="G1072">
        <v>19.5</v>
      </c>
    </row>
    <row r="1073" spans="1:7" hidden="1" x14ac:dyDescent="0.3">
      <c r="A1073">
        <v>2024</v>
      </c>
      <c r="B1073" t="s">
        <v>81</v>
      </c>
      <c r="C1073" t="s">
        <v>82</v>
      </c>
      <c r="D1073">
        <v>41</v>
      </c>
      <c r="E1073" t="s">
        <v>52</v>
      </c>
      <c r="F1073" t="s">
        <v>15</v>
      </c>
      <c r="G1073">
        <v>10.4</v>
      </c>
    </row>
    <row r="1074" spans="1:7" hidden="1" x14ac:dyDescent="0.3">
      <c r="A1074">
        <v>2024</v>
      </c>
      <c r="B1074" t="s">
        <v>81</v>
      </c>
      <c r="C1074" t="s">
        <v>82</v>
      </c>
      <c r="D1074">
        <v>42</v>
      </c>
      <c r="E1074" t="s">
        <v>53</v>
      </c>
      <c r="F1074" t="s">
        <v>15</v>
      </c>
      <c r="G1074">
        <v>138.55000000000001</v>
      </c>
    </row>
    <row r="1075" spans="1:7" hidden="1" x14ac:dyDescent="0.3">
      <c r="A1075">
        <v>2024</v>
      </c>
      <c r="B1075" t="s">
        <v>81</v>
      </c>
      <c r="C1075" t="s">
        <v>82</v>
      </c>
      <c r="D1075">
        <v>43</v>
      </c>
      <c r="E1075" t="s">
        <v>54</v>
      </c>
      <c r="F1075" t="s">
        <v>15</v>
      </c>
      <c r="G1075">
        <v>448</v>
      </c>
    </row>
    <row r="1076" spans="1:7" hidden="1" x14ac:dyDescent="0.3">
      <c r="A1076">
        <v>2024</v>
      </c>
      <c r="B1076" t="s">
        <v>81</v>
      </c>
      <c r="C1076" t="s">
        <v>82</v>
      </c>
      <c r="D1076">
        <v>44</v>
      </c>
      <c r="E1076" t="s">
        <v>78</v>
      </c>
      <c r="F1076" t="s">
        <v>15</v>
      </c>
      <c r="G1076">
        <v>50</v>
      </c>
    </row>
    <row r="1077" spans="1:7" hidden="1" x14ac:dyDescent="0.3">
      <c r="A1077">
        <v>2024</v>
      </c>
      <c r="B1077" t="s">
        <v>81</v>
      </c>
      <c r="C1077" t="s">
        <v>82</v>
      </c>
      <c r="D1077">
        <v>96</v>
      </c>
      <c r="E1077" t="s">
        <v>31</v>
      </c>
      <c r="F1077" t="s">
        <v>15</v>
      </c>
      <c r="G1077">
        <v>318.55</v>
      </c>
    </row>
    <row r="1078" spans="1:7" hidden="1" x14ac:dyDescent="0.3">
      <c r="A1078">
        <v>2024</v>
      </c>
      <c r="B1078" t="s">
        <v>7</v>
      </c>
      <c r="C1078" t="s">
        <v>8</v>
      </c>
      <c r="D1078">
        <v>4</v>
      </c>
      <c r="E1078" t="s">
        <v>9</v>
      </c>
      <c r="F1078" t="s">
        <v>16</v>
      </c>
      <c r="G1078">
        <v>219.05</v>
      </c>
    </row>
    <row r="1079" spans="1:7" hidden="1" x14ac:dyDescent="0.3">
      <c r="A1079">
        <v>2024</v>
      </c>
      <c r="B1079" t="s">
        <v>7</v>
      </c>
      <c r="C1079" t="s">
        <v>8</v>
      </c>
      <c r="D1079">
        <v>5</v>
      </c>
      <c r="E1079" t="s">
        <v>19</v>
      </c>
      <c r="F1079" t="s">
        <v>16</v>
      </c>
      <c r="G1079">
        <v>342.5</v>
      </c>
    </row>
    <row r="1080" spans="1:7" hidden="1" x14ac:dyDescent="0.3">
      <c r="A1080">
        <v>2024</v>
      </c>
      <c r="B1080" t="s">
        <v>7</v>
      </c>
      <c r="C1080" t="s">
        <v>8</v>
      </c>
      <c r="D1080">
        <v>10</v>
      </c>
      <c r="E1080" t="s">
        <v>20</v>
      </c>
      <c r="F1080" t="s">
        <v>16</v>
      </c>
      <c r="G1080">
        <v>271.25</v>
      </c>
    </row>
    <row r="1081" spans="1:7" hidden="1" x14ac:dyDescent="0.3">
      <c r="A1081">
        <v>2024</v>
      </c>
      <c r="B1081" t="s">
        <v>7</v>
      </c>
      <c r="C1081" t="s">
        <v>8</v>
      </c>
      <c r="D1081">
        <v>12</v>
      </c>
      <c r="E1081" t="s">
        <v>21</v>
      </c>
      <c r="F1081" t="s">
        <v>16</v>
      </c>
      <c r="G1081">
        <v>45.2</v>
      </c>
    </row>
    <row r="1082" spans="1:7" hidden="1" x14ac:dyDescent="0.3">
      <c r="A1082">
        <v>2024</v>
      </c>
      <c r="B1082" t="s">
        <v>7</v>
      </c>
      <c r="C1082" t="s">
        <v>8</v>
      </c>
      <c r="D1082">
        <v>18</v>
      </c>
      <c r="E1082" t="s">
        <v>24</v>
      </c>
      <c r="F1082" t="s">
        <v>16</v>
      </c>
      <c r="G1082">
        <v>14.7</v>
      </c>
    </row>
    <row r="1083" spans="1:7" hidden="1" x14ac:dyDescent="0.3">
      <c r="A1083">
        <v>2024</v>
      </c>
      <c r="B1083" t="s">
        <v>7</v>
      </c>
      <c r="C1083" t="s">
        <v>8</v>
      </c>
      <c r="D1083">
        <v>21</v>
      </c>
      <c r="E1083" t="s">
        <v>25</v>
      </c>
      <c r="F1083" t="s">
        <v>16</v>
      </c>
      <c r="G1083">
        <v>2</v>
      </c>
    </row>
    <row r="1084" spans="1:7" hidden="1" x14ac:dyDescent="0.3">
      <c r="A1084">
        <v>2024</v>
      </c>
      <c r="B1084" t="s">
        <v>7</v>
      </c>
      <c r="C1084" t="s">
        <v>8</v>
      </c>
      <c r="D1084">
        <v>26</v>
      </c>
      <c r="E1084" t="s">
        <v>26</v>
      </c>
      <c r="F1084" t="s">
        <v>16</v>
      </c>
      <c r="G1084">
        <v>63</v>
      </c>
    </row>
    <row r="1085" spans="1:7" hidden="1" x14ac:dyDescent="0.3">
      <c r="A1085">
        <v>2024</v>
      </c>
      <c r="B1085" t="s">
        <v>7</v>
      </c>
      <c r="C1085" t="s">
        <v>8</v>
      </c>
      <c r="D1085">
        <v>27</v>
      </c>
      <c r="E1085" t="s">
        <v>27</v>
      </c>
      <c r="F1085" t="s">
        <v>16</v>
      </c>
      <c r="G1085">
        <v>165.05</v>
      </c>
    </row>
    <row r="1086" spans="1:7" hidden="1" x14ac:dyDescent="0.3">
      <c r="A1086">
        <v>2024</v>
      </c>
      <c r="B1086" t="s">
        <v>7</v>
      </c>
      <c r="C1086" t="s">
        <v>8</v>
      </c>
      <c r="D1086">
        <v>28</v>
      </c>
      <c r="E1086" t="s">
        <v>28</v>
      </c>
      <c r="F1086" t="s">
        <v>16</v>
      </c>
      <c r="G1086">
        <v>66.75</v>
      </c>
    </row>
    <row r="1087" spans="1:7" hidden="1" x14ac:dyDescent="0.3">
      <c r="A1087">
        <v>2024</v>
      </c>
      <c r="B1087" t="s">
        <v>7</v>
      </c>
      <c r="C1087" t="s">
        <v>8</v>
      </c>
      <c r="D1087">
        <v>34</v>
      </c>
      <c r="E1087" t="s">
        <v>29</v>
      </c>
      <c r="F1087" t="s">
        <v>16</v>
      </c>
      <c r="G1087">
        <v>209.5</v>
      </c>
    </row>
    <row r="1088" spans="1:7" hidden="1" x14ac:dyDescent="0.3">
      <c r="A1088">
        <v>2024</v>
      </c>
      <c r="B1088" t="s">
        <v>7</v>
      </c>
      <c r="C1088" t="s">
        <v>8</v>
      </c>
      <c r="D1088">
        <v>36</v>
      </c>
      <c r="E1088" t="s">
        <v>30</v>
      </c>
      <c r="F1088" t="s">
        <v>16</v>
      </c>
      <c r="G1088">
        <v>490.5</v>
      </c>
    </row>
    <row r="1089" spans="1:7" hidden="1" x14ac:dyDescent="0.3">
      <c r="A1089">
        <v>2024</v>
      </c>
      <c r="B1089" t="s">
        <v>7</v>
      </c>
      <c r="C1089" t="s">
        <v>8</v>
      </c>
      <c r="D1089">
        <v>96</v>
      </c>
      <c r="E1089" t="s">
        <v>31</v>
      </c>
      <c r="F1089" t="s">
        <v>16</v>
      </c>
      <c r="G1089">
        <v>3</v>
      </c>
    </row>
    <row r="1090" spans="1:7" hidden="1" x14ac:dyDescent="0.3">
      <c r="A1090">
        <v>2024</v>
      </c>
      <c r="B1090" t="s">
        <v>32</v>
      </c>
      <c r="C1090" t="s">
        <v>33</v>
      </c>
      <c r="D1090">
        <v>2</v>
      </c>
      <c r="E1090" t="s">
        <v>34</v>
      </c>
      <c r="F1090" t="s">
        <v>16</v>
      </c>
      <c r="G1090">
        <v>1.5</v>
      </c>
    </row>
    <row r="1091" spans="1:7" hidden="1" x14ac:dyDescent="0.3">
      <c r="A1091">
        <v>2024</v>
      </c>
      <c r="B1091" t="s">
        <v>32</v>
      </c>
      <c r="C1091" t="s">
        <v>33</v>
      </c>
      <c r="D1091">
        <v>7</v>
      </c>
      <c r="E1091" t="s">
        <v>35</v>
      </c>
      <c r="F1091" t="s">
        <v>16</v>
      </c>
      <c r="G1091">
        <v>12</v>
      </c>
    </row>
    <row r="1092" spans="1:7" hidden="1" x14ac:dyDescent="0.3">
      <c r="A1092">
        <v>2024</v>
      </c>
      <c r="B1092" t="s">
        <v>32</v>
      </c>
      <c r="C1092" t="s">
        <v>33</v>
      </c>
      <c r="D1092">
        <v>9</v>
      </c>
      <c r="E1092" t="s">
        <v>36</v>
      </c>
      <c r="F1092" t="s">
        <v>16</v>
      </c>
      <c r="G1092">
        <v>18</v>
      </c>
    </row>
    <row r="1093" spans="1:7" hidden="1" x14ac:dyDescent="0.3">
      <c r="A1093">
        <v>2024</v>
      </c>
      <c r="B1093" t="s">
        <v>32</v>
      </c>
      <c r="C1093" t="s">
        <v>33</v>
      </c>
      <c r="D1093">
        <v>11</v>
      </c>
      <c r="E1093" t="s">
        <v>37</v>
      </c>
      <c r="F1093" t="s">
        <v>16</v>
      </c>
      <c r="G1093">
        <v>25</v>
      </c>
    </row>
    <row r="1094" spans="1:7" hidden="1" x14ac:dyDescent="0.3">
      <c r="A1094">
        <v>2024</v>
      </c>
      <c r="B1094" t="s">
        <v>32</v>
      </c>
      <c r="C1094" t="s">
        <v>33</v>
      </c>
      <c r="D1094">
        <v>12</v>
      </c>
      <c r="E1094" t="s">
        <v>21</v>
      </c>
      <c r="F1094" t="s">
        <v>16</v>
      </c>
      <c r="G1094">
        <v>14.4</v>
      </c>
    </row>
    <row r="1095" spans="1:7" hidden="1" x14ac:dyDescent="0.3">
      <c r="A1095">
        <v>2024</v>
      </c>
      <c r="B1095" t="s">
        <v>32</v>
      </c>
      <c r="C1095" t="s">
        <v>33</v>
      </c>
      <c r="D1095">
        <v>13</v>
      </c>
      <c r="E1095" t="s">
        <v>22</v>
      </c>
      <c r="F1095" t="s">
        <v>16</v>
      </c>
      <c r="G1095">
        <v>16.5</v>
      </c>
    </row>
    <row r="1096" spans="1:7" hidden="1" x14ac:dyDescent="0.3">
      <c r="A1096">
        <v>2024</v>
      </c>
      <c r="B1096" t="s">
        <v>32</v>
      </c>
      <c r="C1096" t="s">
        <v>33</v>
      </c>
      <c r="D1096">
        <v>15</v>
      </c>
      <c r="E1096" t="s">
        <v>23</v>
      </c>
      <c r="F1096" t="s">
        <v>16</v>
      </c>
      <c r="G1096">
        <v>18</v>
      </c>
    </row>
    <row r="1097" spans="1:7" hidden="1" x14ac:dyDescent="0.3">
      <c r="A1097">
        <v>2024</v>
      </c>
      <c r="B1097" t="s">
        <v>32</v>
      </c>
      <c r="C1097" t="s">
        <v>33</v>
      </c>
      <c r="D1097">
        <v>16</v>
      </c>
      <c r="E1097" t="s">
        <v>38</v>
      </c>
      <c r="F1097" t="s">
        <v>16</v>
      </c>
      <c r="G1097">
        <v>94.25</v>
      </c>
    </row>
    <row r="1098" spans="1:7" hidden="1" x14ac:dyDescent="0.3">
      <c r="A1098">
        <v>2024</v>
      </c>
      <c r="B1098" t="s">
        <v>32</v>
      </c>
      <c r="C1098" t="s">
        <v>33</v>
      </c>
      <c r="D1098">
        <v>18</v>
      </c>
      <c r="E1098" t="s">
        <v>24</v>
      </c>
      <c r="F1098" t="s">
        <v>16</v>
      </c>
      <c r="G1098">
        <v>38.75</v>
      </c>
    </row>
    <row r="1099" spans="1:7" hidden="1" x14ac:dyDescent="0.3">
      <c r="A1099">
        <v>2024</v>
      </c>
      <c r="B1099" t="s">
        <v>32</v>
      </c>
      <c r="C1099" t="s">
        <v>33</v>
      </c>
      <c r="D1099">
        <v>19</v>
      </c>
      <c r="E1099" t="s">
        <v>39</v>
      </c>
      <c r="F1099" t="s">
        <v>16</v>
      </c>
      <c r="G1099">
        <v>18</v>
      </c>
    </row>
    <row r="1100" spans="1:7" hidden="1" x14ac:dyDescent="0.3">
      <c r="A1100">
        <v>2024</v>
      </c>
      <c r="B1100" t="s">
        <v>32</v>
      </c>
      <c r="C1100" t="s">
        <v>33</v>
      </c>
      <c r="D1100">
        <v>21</v>
      </c>
      <c r="E1100" t="s">
        <v>25</v>
      </c>
      <c r="F1100" t="s">
        <v>16</v>
      </c>
      <c r="G1100">
        <v>45</v>
      </c>
    </row>
    <row r="1101" spans="1:7" hidden="1" x14ac:dyDescent="0.3">
      <c r="A1101">
        <v>2024</v>
      </c>
      <c r="B1101" t="s">
        <v>32</v>
      </c>
      <c r="C1101" t="s">
        <v>33</v>
      </c>
      <c r="D1101">
        <v>26</v>
      </c>
      <c r="E1101" t="s">
        <v>26</v>
      </c>
      <c r="F1101" t="s">
        <v>16</v>
      </c>
      <c r="G1101">
        <v>38.4</v>
      </c>
    </row>
    <row r="1102" spans="1:7" hidden="1" x14ac:dyDescent="0.3">
      <c r="A1102">
        <v>2024</v>
      </c>
      <c r="B1102" t="s">
        <v>32</v>
      </c>
      <c r="C1102" t="s">
        <v>33</v>
      </c>
      <c r="D1102">
        <v>27</v>
      </c>
      <c r="E1102" t="s">
        <v>27</v>
      </c>
      <c r="F1102" t="s">
        <v>16</v>
      </c>
      <c r="G1102">
        <v>89.25</v>
      </c>
    </row>
    <row r="1103" spans="1:7" hidden="1" x14ac:dyDescent="0.3">
      <c r="A1103">
        <v>2024</v>
      </c>
      <c r="B1103" t="s">
        <v>32</v>
      </c>
      <c r="C1103" t="s">
        <v>33</v>
      </c>
      <c r="D1103">
        <v>28</v>
      </c>
      <c r="E1103" t="s">
        <v>28</v>
      </c>
      <c r="F1103" t="s">
        <v>16</v>
      </c>
      <c r="G1103">
        <v>6</v>
      </c>
    </row>
    <row r="1104" spans="1:7" hidden="1" x14ac:dyDescent="0.3">
      <c r="A1104">
        <v>2024</v>
      </c>
      <c r="B1104" t="s">
        <v>32</v>
      </c>
      <c r="C1104" t="s">
        <v>33</v>
      </c>
      <c r="D1104">
        <v>32</v>
      </c>
      <c r="E1104" t="s">
        <v>40</v>
      </c>
      <c r="F1104" t="s">
        <v>16</v>
      </c>
      <c r="G1104">
        <v>19.2</v>
      </c>
    </row>
    <row r="1105" spans="1:7" hidden="1" x14ac:dyDescent="0.3">
      <c r="A1105">
        <v>2024</v>
      </c>
      <c r="B1105" t="s">
        <v>32</v>
      </c>
      <c r="C1105" t="s">
        <v>33</v>
      </c>
      <c r="D1105">
        <v>34</v>
      </c>
      <c r="E1105" t="s">
        <v>29</v>
      </c>
      <c r="F1105" t="s">
        <v>16</v>
      </c>
      <c r="G1105">
        <v>30.6</v>
      </c>
    </row>
    <row r="1106" spans="1:7" hidden="1" x14ac:dyDescent="0.3">
      <c r="A1106">
        <v>2024</v>
      </c>
      <c r="B1106" t="s">
        <v>32</v>
      </c>
      <c r="C1106" t="s">
        <v>33</v>
      </c>
      <c r="D1106">
        <v>40</v>
      </c>
      <c r="E1106" t="s">
        <v>41</v>
      </c>
      <c r="F1106" t="s">
        <v>16</v>
      </c>
      <c r="G1106">
        <v>40.15</v>
      </c>
    </row>
    <row r="1107" spans="1:7" hidden="1" x14ac:dyDescent="0.3">
      <c r="A1107">
        <v>2024</v>
      </c>
      <c r="B1107" t="s">
        <v>32</v>
      </c>
      <c r="C1107" t="s">
        <v>33</v>
      </c>
      <c r="D1107">
        <v>96</v>
      </c>
      <c r="E1107" t="s">
        <v>31</v>
      </c>
      <c r="F1107" t="s">
        <v>16</v>
      </c>
      <c r="G1107">
        <v>1.5</v>
      </c>
    </row>
    <row r="1108" spans="1:7" hidden="1" x14ac:dyDescent="0.3">
      <c r="A1108">
        <v>2024</v>
      </c>
      <c r="B1108" t="s">
        <v>42</v>
      </c>
      <c r="C1108" t="s">
        <v>43</v>
      </c>
      <c r="D1108">
        <v>2</v>
      </c>
      <c r="E1108" t="s">
        <v>34</v>
      </c>
      <c r="F1108" t="s">
        <v>16</v>
      </c>
      <c r="G1108">
        <v>15.1</v>
      </c>
    </row>
    <row r="1109" spans="1:7" hidden="1" x14ac:dyDescent="0.3">
      <c r="A1109">
        <v>2024</v>
      </c>
      <c r="B1109" t="s">
        <v>42</v>
      </c>
      <c r="C1109" t="s">
        <v>43</v>
      </c>
      <c r="D1109">
        <v>7</v>
      </c>
      <c r="E1109" t="s">
        <v>35</v>
      </c>
      <c r="F1109" t="s">
        <v>16</v>
      </c>
      <c r="G1109">
        <v>12</v>
      </c>
    </row>
    <row r="1110" spans="1:7" hidden="1" x14ac:dyDescent="0.3">
      <c r="A1110">
        <v>2024</v>
      </c>
      <c r="B1110" t="s">
        <v>42</v>
      </c>
      <c r="C1110" t="s">
        <v>43</v>
      </c>
      <c r="D1110">
        <v>9</v>
      </c>
      <c r="E1110" t="s">
        <v>36</v>
      </c>
      <c r="F1110" t="s">
        <v>16</v>
      </c>
      <c r="G1110">
        <v>37.700000000000003</v>
      </c>
    </row>
    <row r="1111" spans="1:7" hidden="1" x14ac:dyDescent="0.3">
      <c r="A1111">
        <v>2024</v>
      </c>
      <c r="B1111" t="s">
        <v>42</v>
      </c>
      <c r="C1111" t="s">
        <v>43</v>
      </c>
      <c r="D1111">
        <v>11</v>
      </c>
      <c r="E1111" t="s">
        <v>37</v>
      </c>
      <c r="F1111" t="s">
        <v>16</v>
      </c>
      <c r="G1111">
        <v>22.5</v>
      </c>
    </row>
    <row r="1112" spans="1:7" hidden="1" x14ac:dyDescent="0.3">
      <c r="A1112">
        <v>2024</v>
      </c>
      <c r="B1112" t="s">
        <v>42</v>
      </c>
      <c r="C1112" t="s">
        <v>43</v>
      </c>
      <c r="D1112">
        <v>12</v>
      </c>
      <c r="E1112" t="s">
        <v>21</v>
      </c>
      <c r="F1112" t="s">
        <v>16</v>
      </c>
      <c r="G1112">
        <v>85.5</v>
      </c>
    </row>
    <row r="1113" spans="1:7" hidden="1" x14ac:dyDescent="0.3">
      <c r="A1113">
        <v>2024</v>
      </c>
      <c r="B1113" t="s">
        <v>42</v>
      </c>
      <c r="C1113" t="s">
        <v>43</v>
      </c>
      <c r="D1113">
        <v>16</v>
      </c>
      <c r="E1113" t="s">
        <v>38</v>
      </c>
      <c r="F1113" t="s">
        <v>16</v>
      </c>
      <c r="G1113">
        <v>39.75</v>
      </c>
    </row>
    <row r="1114" spans="1:7" hidden="1" x14ac:dyDescent="0.3">
      <c r="A1114">
        <v>2024</v>
      </c>
      <c r="B1114" t="s">
        <v>42</v>
      </c>
      <c r="C1114" t="s">
        <v>43</v>
      </c>
      <c r="D1114">
        <v>17</v>
      </c>
      <c r="E1114" t="s">
        <v>44</v>
      </c>
      <c r="F1114" t="s">
        <v>16</v>
      </c>
      <c r="G1114">
        <v>10.5</v>
      </c>
    </row>
    <row r="1115" spans="1:7" hidden="1" x14ac:dyDescent="0.3">
      <c r="A1115">
        <v>2024</v>
      </c>
      <c r="B1115" t="s">
        <v>42</v>
      </c>
      <c r="C1115" t="s">
        <v>43</v>
      </c>
      <c r="D1115">
        <v>19</v>
      </c>
      <c r="E1115" t="s">
        <v>39</v>
      </c>
      <c r="F1115" t="s">
        <v>16</v>
      </c>
      <c r="G1115">
        <v>120.18</v>
      </c>
    </row>
    <row r="1116" spans="1:7" hidden="1" x14ac:dyDescent="0.3">
      <c r="A1116">
        <v>2024</v>
      </c>
      <c r="B1116" t="s">
        <v>42</v>
      </c>
      <c r="C1116" t="s">
        <v>43</v>
      </c>
      <c r="D1116">
        <v>20</v>
      </c>
      <c r="E1116" t="s">
        <v>45</v>
      </c>
      <c r="F1116" t="s">
        <v>16</v>
      </c>
      <c r="G1116">
        <v>114.81</v>
      </c>
    </row>
    <row r="1117" spans="1:7" hidden="1" x14ac:dyDescent="0.3">
      <c r="A1117">
        <v>2024</v>
      </c>
      <c r="B1117" t="s">
        <v>42</v>
      </c>
      <c r="C1117" t="s">
        <v>43</v>
      </c>
      <c r="D1117">
        <v>21</v>
      </c>
      <c r="E1117" t="s">
        <v>25</v>
      </c>
      <c r="F1117" t="s">
        <v>16</v>
      </c>
      <c r="G1117">
        <v>87</v>
      </c>
    </row>
    <row r="1118" spans="1:7" hidden="1" x14ac:dyDescent="0.3">
      <c r="A1118">
        <v>2024</v>
      </c>
      <c r="B1118" t="s">
        <v>42</v>
      </c>
      <c r="C1118" t="s">
        <v>43</v>
      </c>
      <c r="D1118">
        <v>22</v>
      </c>
      <c r="E1118" t="s">
        <v>46</v>
      </c>
      <c r="F1118" t="s">
        <v>16</v>
      </c>
      <c r="G1118">
        <v>194.35</v>
      </c>
    </row>
    <row r="1119" spans="1:7" hidden="1" x14ac:dyDescent="0.3">
      <c r="A1119">
        <v>2024</v>
      </c>
      <c r="B1119" t="s">
        <v>42</v>
      </c>
      <c r="C1119" t="s">
        <v>43</v>
      </c>
      <c r="D1119">
        <v>23</v>
      </c>
      <c r="E1119" t="s">
        <v>47</v>
      </c>
      <c r="F1119" t="s">
        <v>16</v>
      </c>
      <c r="G1119">
        <v>135.6</v>
      </c>
    </row>
    <row r="1120" spans="1:7" hidden="1" x14ac:dyDescent="0.3">
      <c r="A1120">
        <v>2024</v>
      </c>
      <c r="B1120" t="s">
        <v>42</v>
      </c>
      <c r="C1120" t="s">
        <v>43</v>
      </c>
      <c r="D1120">
        <v>25</v>
      </c>
      <c r="E1120" t="s">
        <v>48</v>
      </c>
      <c r="F1120" t="s">
        <v>16</v>
      </c>
      <c r="G1120">
        <v>57.75</v>
      </c>
    </row>
    <row r="1121" spans="1:7" hidden="1" x14ac:dyDescent="0.3">
      <c r="A1121">
        <v>2024</v>
      </c>
      <c r="B1121" t="s">
        <v>42</v>
      </c>
      <c r="C1121" t="s">
        <v>43</v>
      </c>
      <c r="D1121">
        <v>26</v>
      </c>
      <c r="E1121" t="s">
        <v>26</v>
      </c>
      <c r="F1121" t="s">
        <v>16</v>
      </c>
      <c r="G1121">
        <v>116.65</v>
      </c>
    </row>
    <row r="1122" spans="1:7" hidden="1" x14ac:dyDescent="0.3">
      <c r="A1122">
        <v>2024</v>
      </c>
      <c r="B1122" t="s">
        <v>42</v>
      </c>
      <c r="C1122" t="s">
        <v>43</v>
      </c>
      <c r="D1122">
        <v>27</v>
      </c>
      <c r="E1122" t="s">
        <v>27</v>
      </c>
      <c r="F1122" t="s">
        <v>16</v>
      </c>
      <c r="G1122">
        <v>42</v>
      </c>
    </row>
    <row r="1123" spans="1:7" hidden="1" x14ac:dyDescent="0.3">
      <c r="A1123">
        <v>2024</v>
      </c>
      <c r="B1123" t="s">
        <v>42</v>
      </c>
      <c r="C1123" t="s">
        <v>43</v>
      </c>
      <c r="D1123">
        <v>28</v>
      </c>
      <c r="E1123" t="s">
        <v>28</v>
      </c>
      <c r="F1123" t="s">
        <v>16</v>
      </c>
      <c r="G1123">
        <v>181.5</v>
      </c>
    </row>
    <row r="1124" spans="1:7" hidden="1" x14ac:dyDescent="0.3">
      <c r="A1124">
        <v>2024</v>
      </c>
      <c r="B1124" t="s">
        <v>42</v>
      </c>
      <c r="C1124" t="s">
        <v>43</v>
      </c>
      <c r="D1124">
        <v>31</v>
      </c>
      <c r="E1124" t="s">
        <v>49</v>
      </c>
      <c r="F1124" t="s">
        <v>16</v>
      </c>
      <c r="G1124">
        <v>42</v>
      </c>
    </row>
    <row r="1125" spans="1:7" hidden="1" x14ac:dyDescent="0.3">
      <c r="A1125">
        <v>2024</v>
      </c>
      <c r="B1125" t="s">
        <v>42</v>
      </c>
      <c r="C1125" t="s">
        <v>43</v>
      </c>
      <c r="D1125">
        <v>32</v>
      </c>
      <c r="E1125" t="s">
        <v>40</v>
      </c>
      <c r="F1125" t="s">
        <v>16</v>
      </c>
      <c r="G1125">
        <v>19.5</v>
      </c>
    </row>
    <row r="1126" spans="1:7" hidden="1" x14ac:dyDescent="0.3">
      <c r="A1126">
        <v>2024</v>
      </c>
      <c r="B1126" t="s">
        <v>42</v>
      </c>
      <c r="C1126" t="s">
        <v>43</v>
      </c>
      <c r="D1126">
        <v>33</v>
      </c>
      <c r="E1126" t="s">
        <v>50</v>
      </c>
      <c r="F1126" t="s">
        <v>16</v>
      </c>
      <c r="G1126">
        <v>2.25</v>
      </c>
    </row>
    <row r="1127" spans="1:7" hidden="1" x14ac:dyDescent="0.3">
      <c r="A1127">
        <v>2024</v>
      </c>
      <c r="B1127" t="s">
        <v>42</v>
      </c>
      <c r="C1127" t="s">
        <v>43</v>
      </c>
      <c r="D1127">
        <v>39</v>
      </c>
      <c r="E1127" t="s">
        <v>51</v>
      </c>
      <c r="F1127" t="s">
        <v>16</v>
      </c>
      <c r="G1127">
        <v>11.5</v>
      </c>
    </row>
    <row r="1128" spans="1:7" hidden="1" x14ac:dyDescent="0.3">
      <c r="A1128">
        <v>2024</v>
      </c>
      <c r="B1128" t="s">
        <v>42</v>
      </c>
      <c r="C1128" t="s">
        <v>43</v>
      </c>
      <c r="D1128">
        <v>41</v>
      </c>
      <c r="E1128" t="s">
        <v>52</v>
      </c>
      <c r="F1128" t="s">
        <v>16</v>
      </c>
      <c r="G1128">
        <v>153.6</v>
      </c>
    </row>
    <row r="1129" spans="1:7" hidden="1" x14ac:dyDescent="0.3">
      <c r="A1129">
        <v>2024</v>
      </c>
      <c r="B1129" t="s">
        <v>42</v>
      </c>
      <c r="C1129" t="s">
        <v>43</v>
      </c>
      <c r="D1129">
        <v>42</v>
      </c>
      <c r="E1129" t="s">
        <v>53</v>
      </c>
      <c r="F1129" t="s">
        <v>16</v>
      </c>
      <c r="G1129">
        <v>67.5</v>
      </c>
    </row>
    <row r="1130" spans="1:7" hidden="1" x14ac:dyDescent="0.3">
      <c r="A1130">
        <v>2024</v>
      </c>
      <c r="B1130" t="s">
        <v>42</v>
      </c>
      <c r="C1130" t="s">
        <v>43</v>
      </c>
      <c r="D1130">
        <v>43</v>
      </c>
      <c r="E1130" t="s">
        <v>54</v>
      </c>
      <c r="F1130" t="s">
        <v>16</v>
      </c>
      <c r="G1130">
        <v>55.6</v>
      </c>
    </row>
    <row r="1131" spans="1:7" hidden="1" x14ac:dyDescent="0.3">
      <c r="A1131">
        <v>2024</v>
      </c>
      <c r="B1131" t="s">
        <v>42</v>
      </c>
      <c r="C1131" t="s">
        <v>43</v>
      </c>
      <c r="D1131">
        <v>96</v>
      </c>
      <c r="E1131" t="s">
        <v>31</v>
      </c>
      <c r="F1131" t="s">
        <v>16</v>
      </c>
      <c r="G1131">
        <v>17.66</v>
      </c>
    </row>
    <row r="1132" spans="1:7" hidden="1" x14ac:dyDescent="0.3">
      <c r="A1132">
        <v>2024</v>
      </c>
      <c r="B1132" t="s">
        <v>42</v>
      </c>
      <c r="C1132" t="s">
        <v>43</v>
      </c>
      <c r="D1132">
        <v>98</v>
      </c>
      <c r="E1132" t="s">
        <v>55</v>
      </c>
      <c r="F1132" t="s">
        <v>16</v>
      </c>
      <c r="G1132">
        <v>25.5</v>
      </c>
    </row>
    <row r="1133" spans="1:7" hidden="1" x14ac:dyDescent="0.3">
      <c r="A1133">
        <v>2024</v>
      </c>
      <c r="B1133" t="s">
        <v>56</v>
      </c>
      <c r="C1133" t="s">
        <v>57</v>
      </c>
      <c r="D1133">
        <v>6</v>
      </c>
      <c r="E1133" t="s">
        <v>58</v>
      </c>
      <c r="F1133" t="s">
        <v>16</v>
      </c>
      <c r="G1133">
        <v>36</v>
      </c>
    </row>
    <row r="1134" spans="1:7" hidden="1" x14ac:dyDescent="0.3">
      <c r="A1134">
        <v>2024</v>
      </c>
      <c r="B1134" t="s">
        <v>56</v>
      </c>
      <c r="C1134" t="s">
        <v>57</v>
      </c>
      <c r="D1134">
        <v>7</v>
      </c>
      <c r="E1134" t="s">
        <v>35</v>
      </c>
      <c r="F1134" t="s">
        <v>16</v>
      </c>
      <c r="G1134">
        <v>21</v>
      </c>
    </row>
    <row r="1135" spans="1:7" hidden="1" x14ac:dyDescent="0.3">
      <c r="A1135">
        <v>2024</v>
      </c>
      <c r="B1135" t="s">
        <v>56</v>
      </c>
      <c r="C1135" t="s">
        <v>57</v>
      </c>
      <c r="D1135">
        <v>9</v>
      </c>
      <c r="E1135" t="s">
        <v>36</v>
      </c>
      <c r="F1135" t="s">
        <v>16</v>
      </c>
      <c r="G1135">
        <v>36</v>
      </c>
    </row>
    <row r="1136" spans="1:7" hidden="1" x14ac:dyDescent="0.3">
      <c r="A1136">
        <v>2024</v>
      </c>
      <c r="B1136" t="s">
        <v>56</v>
      </c>
      <c r="C1136" t="s">
        <v>57</v>
      </c>
      <c r="D1136">
        <v>10</v>
      </c>
      <c r="E1136" t="s">
        <v>20</v>
      </c>
      <c r="F1136" t="s">
        <v>16</v>
      </c>
      <c r="G1136">
        <v>16.5</v>
      </c>
    </row>
    <row r="1137" spans="1:7" hidden="1" x14ac:dyDescent="0.3">
      <c r="A1137">
        <v>2024</v>
      </c>
      <c r="B1137" t="s">
        <v>56</v>
      </c>
      <c r="C1137" t="s">
        <v>57</v>
      </c>
      <c r="D1137">
        <v>11</v>
      </c>
      <c r="E1137" t="s">
        <v>37</v>
      </c>
      <c r="F1137" t="s">
        <v>16</v>
      </c>
      <c r="G1137">
        <v>58.5</v>
      </c>
    </row>
    <row r="1138" spans="1:7" hidden="1" x14ac:dyDescent="0.3">
      <c r="A1138">
        <v>2024</v>
      </c>
      <c r="B1138" t="s">
        <v>56</v>
      </c>
      <c r="C1138" t="s">
        <v>57</v>
      </c>
      <c r="D1138">
        <v>12</v>
      </c>
      <c r="E1138" t="s">
        <v>21</v>
      </c>
      <c r="F1138" t="s">
        <v>16</v>
      </c>
      <c r="G1138">
        <v>33</v>
      </c>
    </row>
    <row r="1139" spans="1:7" hidden="1" x14ac:dyDescent="0.3">
      <c r="A1139">
        <v>2024</v>
      </c>
      <c r="B1139" t="s">
        <v>56</v>
      </c>
      <c r="C1139" t="s">
        <v>57</v>
      </c>
      <c r="D1139">
        <v>15</v>
      </c>
      <c r="E1139" t="s">
        <v>23</v>
      </c>
      <c r="F1139" t="s">
        <v>16</v>
      </c>
      <c r="G1139">
        <v>4.5</v>
      </c>
    </row>
    <row r="1140" spans="1:7" hidden="1" x14ac:dyDescent="0.3">
      <c r="A1140">
        <v>2024</v>
      </c>
      <c r="B1140" t="s">
        <v>56</v>
      </c>
      <c r="C1140" t="s">
        <v>57</v>
      </c>
      <c r="D1140">
        <v>17</v>
      </c>
      <c r="E1140" t="s">
        <v>44</v>
      </c>
      <c r="F1140" t="s">
        <v>16</v>
      </c>
      <c r="G1140">
        <v>52.5</v>
      </c>
    </row>
    <row r="1141" spans="1:7" hidden="1" x14ac:dyDescent="0.3">
      <c r="A1141">
        <v>2024</v>
      </c>
      <c r="B1141" t="s">
        <v>56</v>
      </c>
      <c r="C1141" t="s">
        <v>57</v>
      </c>
      <c r="D1141">
        <v>19</v>
      </c>
      <c r="E1141" t="s">
        <v>39</v>
      </c>
      <c r="F1141" t="s">
        <v>16</v>
      </c>
      <c r="G1141">
        <v>70.099999999999994</v>
      </c>
    </row>
    <row r="1142" spans="1:7" hidden="1" x14ac:dyDescent="0.3">
      <c r="A1142">
        <v>2024</v>
      </c>
      <c r="B1142" t="s">
        <v>56</v>
      </c>
      <c r="C1142" t="s">
        <v>57</v>
      </c>
      <c r="D1142">
        <v>20</v>
      </c>
      <c r="E1142" t="s">
        <v>45</v>
      </c>
      <c r="F1142" t="s">
        <v>16</v>
      </c>
      <c r="G1142">
        <v>39</v>
      </c>
    </row>
    <row r="1143" spans="1:7" hidden="1" x14ac:dyDescent="0.3">
      <c r="A1143">
        <v>2024</v>
      </c>
      <c r="B1143" t="s">
        <v>56</v>
      </c>
      <c r="C1143" t="s">
        <v>57</v>
      </c>
      <c r="D1143">
        <v>21</v>
      </c>
      <c r="E1143" t="s">
        <v>25</v>
      </c>
      <c r="F1143" t="s">
        <v>16</v>
      </c>
      <c r="G1143">
        <v>30</v>
      </c>
    </row>
    <row r="1144" spans="1:7" hidden="1" x14ac:dyDescent="0.3">
      <c r="A1144">
        <v>2024</v>
      </c>
      <c r="B1144" t="s">
        <v>56</v>
      </c>
      <c r="C1144" t="s">
        <v>57</v>
      </c>
      <c r="D1144">
        <v>22</v>
      </c>
      <c r="E1144" t="s">
        <v>46</v>
      </c>
      <c r="F1144" t="s">
        <v>16</v>
      </c>
      <c r="G1144">
        <v>137.5</v>
      </c>
    </row>
    <row r="1145" spans="1:7" hidden="1" x14ac:dyDescent="0.3">
      <c r="A1145">
        <v>2024</v>
      </c>
      <c r="B1145" t="s">
        <v>56</v>
      </c>
      <c r="C1145" t="s">
        <v>57</v>
      </c>
      <c r="D1145">
        <v>23</v>
      </c>
      <c r="E1145" t="s">
        <v>47</v>
      </c>
      <c r="F1145" t="s">
        <v>16</v>
      </c>
      <c r="G1145">
        <v>9</v>
      </c>
    </row>
    <row r="1146" spans="1:7" hidden="1" x14ac:dyDescent="0.3">
      <c r="A1146">
        <v>2024</v>
      </c>
      <c r="B1146" t="s">
        <v>56</v>
      </c>
      <c r="C1146" t="s">
        <v>57</v>
      </c>
      <c r="D1146">
        <v>25</v>
      </c>
      <c r="E1146" t="s">
        <v>48</v>
      </c>
      <c r="F1146" t="s">
        <v>16</v>
      </c>
      <c r="G1146">
        <v>79.5</v>
      </c>
    </row>
    <row r="1147" spans="1:7" hidden="1" x14ac:dyDescent="0.3">
      <c r="A1147">
        <v>2024</v>
      </c>
      <c r="B1147" t="s">
        <v>56</v>
      </c>
      <c r="C1147" t="s">
        <v>57</v>
      </c>
      <c r="D1147">
        <v>26</v>
      </c>
      <c r="E1147" t="s">
        <v>26</v>
      </c>
      <c r="F1147" t="s">
        <v>16</v>
      </c>
      <c r="G1147">
        <v>64.5</v>
      </c>
    </row>
    <row r="1148" spans="1:7" hidden="1" x14ac:dyDescent="0.3">
      <c r="A1148">
        <v>2024</v>
      </c>
      <c r="B1148" t="s">
        <v>56</v>
      </c>
      <c r="C1148" t="s">
        <v>57</v>
      </c>
      <c r="D1148">
        <v>27</v>
      </c>
      <c r="E1148" t="s">
        <v>27</v>
      </c>
      <c r="F1148" t="s">
        <v>16</v>
      </c>
      <c r="G1148">
        <v>60.5</v>
      </c>
    </row>
    <row r="1149" spans="1:7" hidden="1" x14ac:dyDescent="0.3">
      <c r="A1149">
        <v>2024</v>
      </c>
      <c r="B1149" t="s">
        <v>56</v>
      </c>
      <c r="C1149" t="s">
        <v>57</v>
      </c>
      <c r="D1149">
        <v>28</v>
      </c>
      <c r="E1149" t="s">
        <v>28</v>
      </c>
      <c r="F1149" t="s">
        <v>16</v>
      </c>
      <c r="G1149">
        <v>43.5</v>
      </c>
    </row>
    <row r="1150" spans="1:7" hidden="1" x14ac:dyDescent="0.3">
      <c r="A1150">
        <v>2024</v>
      </c>
      <c r="B1150" t="s">
        <v>56</v>
      </c>
      <c r="C1150" t="s">
        <v>57</v>
      </c>
      <c r="D1150">
        <v>31</v>
      </c>
      <c r="E1150" t="s">
        <v>49</v>
      </c>
      <c r="F1150" t="s">
        <v>16</v>
      </c>
      <c r="G1150">
        <v>6</v>
      </c>
    </row>
    <row r="1151" spans="1:7" hidden="1" x14ac:dyDescent="0.3">
      <c r="A1151">
        <v>2024</v>
      </c>
      <c r="B1151" t="s">
        <v>56</v>
      </c>
      <c r="C1151" t="s">
        <v>57</v>
      </c>
      <c r="D1151">
        <v>32</v>
      </c>
      <c r="E1151" t="s">
        <v>40</v>
      </c>
      <c r="F1151" t="s">
        <v>16</v>
      </c>
      <c r="G1151">
        <v>15</v>
      </c>
    </row>
    <row r="1152" spans="1:7" hidden="1" x14ac:dyDescent="0.3">
      <c r="A1152">
        <v>2024</v>
      </c>
      <c r="B1152" t="s">
        <v>56</v>
      </c>
      <c r="C1152" t="s">
        <v>57</v>
      </c>
      <c r="D1152">
        <v>39</v>
      </c>
      <c r="E1152" t="s">
        <v>51</v>
      </c>
      <c r="F1152" t="s">
        <v>16</v>
      </c>
      <c r="G1152">
        <v>9</v>
      </c>
    </row>
    <row r="1153" spans="1:7" hidden="1" x14ac:dyDescent="0.3">
      <c r="A1153">
        <v>2024</v>
      </c>
      <c r="B1153" t="s">
        <v>56</v>
      </c>
      <c r="C1153" t="s">
        <v>57</v>
      </c>
      <c r="D1153">
        <v>40</v>
      </c>
      <c r="E1153" t="s">
        <v>41</v>
      </c>
      <c r="F1153" t="s">
        <v>16</v>
      </c>
      <c r="G1153">
        <v>6</v>
      </c>
    </row>
    <row r="1154" spans="1:7" hidden="1" x14ac:dyDescent="0.3">
      <c r="A1154">
        <v>2024</v>
      </c>
      <c r="B1154" t="s">
        <v>56</v>
      </c>
      <c r="C1154" t="s">
        <v>57</v>
      </c>
      <c r="D1154">
        <v>41</v>
      </c>
      <c r="E1154" t="s">
        <v>52</v>
      </c>
      <c r="F1154" t="s">
        <v>16</v>
      </c>
      <c r="G1154">
        <v>9</v>
      </c>
    </row>
    <row r="1155" spans="1:7" hidden="1" x14ac:dyDescent="0.3">
      <c r="A1155">
        <v>2024</v>
      </c>
      <c r="B1155" t="s">
        <v>56</v>
      </c>
      <c r="C1155" t="s">
        <v>57</v>
      </c>
      <c r="D1155">
        <v>42</v>
      </c>
      <c r="E1155" t="s">
        <v>53</v>
      </c>
      <c r="F1155" t="s">
        <v>16</v>
      </c>
      <c r="G1155">
        <v>54</v>
      </c>
    </row>
    <row r="1156" spans="1:7" hidden="1" x14ac:dyDescent="0.3">
      <c r="A1156">
        <v>2024</v>
      </c>
      <c r="B1156" t="s">
        <v>56</v>
      </c>
      <c r="C1156" t="s">
        <v>57</v>
      </c>
      <c r="D1156">
        <v>43</v>
      </c>
      <c r="E1156" t="s">
        <v>54</v>
      </c>
      <c r="F1156" t="s">
        <v>16</v>
      </c>
      <c r="G1156">
        <v>16.5</v>
      </c>
    </row>
    <row r="1157" spans="1:7" hidden="1" x14ac:dyDescent="0.3">
      <c r="A1157">
        <v>2024</v>
      </c>
      <c r="B1157" t="s">
        <v>56</v>
      </c>
      <c r="C1157" t="s">
        <v>57</v>
      </c>
      <c r="D1157">
        <v>96</v>
      </c>
      <c r="E1157" t="s">
        <v>31</v>
      </c>
      <c r="F1157" t="s">
        <v>16</v>
      </c>
      <c r="G1157">
        <v>0.4</v>
      </c>
    </row>
    <row r="1158" spans="1:7" hidden="1" x14ac:dyDescent="0.3">
      <c r="A1158">
        <v>2024</v>
      </c>
      <c r="B1158" t="s">
        <v>60</v>
      </c>
      <c r="C1158" t="s">
        <v>61</v>
      </c>
      <c r="D1158">
        <v>15</v>
      </c>
      <c r="E1158" t="s">
        <v>23</v>
      </c>
      <c r="F1158" t="s">
        <v>16</v>
      </c>
      <c r="G1158">
        <v>36</v>
      </c>
    </row>
    <row r="1159" spans="1:7" hidden="1" x14ac:dyDescent="0.3">
      <c r="A1159">
        <v>2024</v>
      </c>
      <c r="B1159" t="s">
        <v>62</v>
      </c>
      <c r="C1159" t="s">
        <v>63</v>
      </c>
      <c r="D1159">
        <v>5</v>
      </c>
      <c r="E1159" t="s">
        <v>19</v>
      </c>
      <c r="F1159" t="s">
        <v>16</v>
      </c>
      <c r="G1159">
        <v>123.58</v>
      </c>
    </row>
    <row r="1160" spans="1:7" hidden="1" x14ac:dyDescent="0.3">
      <c r="A1160">
        <v>2024</v>
      </c>
      <c r="B1160" t="s">
        <v>62</v>
      </c>
      <c r="C1160" t="s">
        <v>63</v>
      </c>
      <c r="D1160">
        <v>10</v>
      </c>
      <c r="E1160" t="s">
        <v>20</v>
      </c>
      <c r="F1160" t="s">
        <v>16</v>
      </c>
      <c r="G1160">
        <v>54.48</v>
      </c>
    </row>
    <row r="1161" spans="1:7" hidden="1" x14ac:dyDescent="0.3">
      <c r="A1161">
        <v>2024</v>
      </c>
      <c r="B1161" t="s">
        <v>62</v>
      </c>
      <c r="C1161" t="s">
        <v>63</v>
      </c>
      <c r="D1161">
        <v>12</v>
      </c>
      <c r="E1161" t="s">
        <v>21</v>
      </c>
      <c r="F1161" t="s">
        <v>16</v>
      </c>
      <c r="G1161">
        <v>13.5</v>
      </c>
    </row>
    <row r="1162" spans="1:7" hidden="1" x14ac:dyDescent="0.3">
      <c r="A1162">
        <v>2024</v>
      </c>
      <c r="B1162" t="s">
        <v>62</v>
      </c>
      <c r="C1162" t="s">
        <v>63</v>
      </c>
      <c r="D1162">
        <v>26</v>
      </c>
      <c r="E1162" t="s">
        <v>26</v>
      </c>
      <c r="F1162" t="s">
        <v>16</v>
      </c>
      <c r="G1162">
        <v>21</v>
      </c>
    </row>
    <row r="1163" spans="1:7" hidden="1" x14ac:dyDescent="0.3">
      <c r="A1163">
        <v>2024</v>
      </c>
      <c r="B1163" t="s">
        <v>62</v>
      </c>
      <c r="C1163" t="s">
        <v>63</v>
      </c>
      <c r="D1163">
        <v>27</v>
      </c>
      <c r="E1163" t="s">
        <v>27</v>
      </c>
      <c r="F1163" t="s">
        <v>16</v>
      </c>
      <c r="G1163">
        <v>21.44</v>
      </c>
    </row>
    <row r="1164" spans="1:7" hidden="1" x14ac:dyDescent="0.3">
      <c r="A1164">
        <v>2024</v>
      </c>
      <c r="B1164" t="s">
        <v>62</v>
      </c>
      <c r="C1164" t="s">
        <v>63</v>
      </c>
      <c r="D1164">
        <v>28</v>
      </c>
      <c r="E1164" t="s">
        <v>28</v>
      </c>
      <c r="F1164" t="s">
        <v>16</v>
      </c>
      <c r="G1164">
        <v>15</v>
      </c>
    </row>
    <row r="1165" spans="1:7" hidden="1" x14ac:dyDescent="0.3">
      <c r="A1165">
        <v>2024</v>
      </c>
      <c r="B1165" t="s">
        <v>64</v>
      </c>
      <c r="C1165" t="s">
        <v>65</v>
      </c>
      <c r="D1165">
        <v>6</v>
      </c>
      <c r="E1165" t="s">
        <v>58</v>
      </c>
      <c r="F1165" t="s">
        <v>16</v>
      </c>
      <c r="G1165">
        <v>739.41</v>
      </c>
    </row>
    <row r="1166" spans="1:7" hidden="1" x14ac:dyDescent="0.3">
      <c r="A1166">
        <v>2024</v>
      </c>
      <c r="B1166" t="s">
        <v>64</v>
      </c>
      <c r="C1166" t="s">
        <v>65</v>
      </c>
      <c r="D1166">
        <v>8</v>
      </c>
      <c r="E1166" t="s">
        <v>66</v>
      </c>
      <c r="F1166" t="s">
        <v>16</v>
      </c>
      <c r="G1166">
        <v>528.17999999999995</v>
      </c>
    </row>
    <row r="1167" spans="1:7" hidden="1" x14ac:dyDescent="0.3">
      <c r="A1167">
        <v>2024</v>
      </c>
      <c r="B1167" t="s">
        <v>64</v>
      </c>
      <c r="C1167" t="s">
        <v>65</v>
      </c>
      <c r="D1167">
        <v>13</v>
      </c>
      <c r="E1167" t="s">
        <v>22</v>
      </c>
      <c r="F1167" t="s">
        <v>16</v>
      </c>
      <c r="G1167">
        <v>12</v>
      </c>
    </row>
    <row r="1168" spans="1:7" hidden="1" x14ac:dyDescent="0.3">
      <c r="A1168">
        <v>2024</v>
      </c>
      <c r="B1168" t="s">
        <v>64</v>
      </c>
      <c r="C1168" t="s">
        <v>65</v>
      </c>
      <c r="D1168">
        <v>17</v>
      </c>
      <c r="E1168" t="s">
        <v>44</v>
      </c>
      <c r="F1168" t="s">
        <v>16</v>
      </c>
      <c r="G1168">
        <v>14</v>
      </c>
    </row>
    <row r="1169" spans="1:7" hidden="1" x14ac:dyDescent="0.3">
      <c r="A1169">
        <v>2024</v>
      </c>
      <c r="B1169" t="s">
        <v>64</v>
      </c>
      <c r="C1169" t="s">
        <v>65</v>
      </c>
      <c r="D1169">
        <v>29</v>
      </c>
      <c r="E1169" t="s">
        <v>67</v>
      </c>
      <c r="F1169" t="s">
        <v>16</v>
      </c>
      <c r="G1169">
        <v>621.91999999999996</v>
      </c>
    </row>
    <row r="1170" spans="1:7" hidden="1" x14ac:dyDescent="0.3">
      <c r="A1170">
        <v>2024</v>
      </c>
      <c r="B1170" t="s">
        <v>64</v>
      </c>
      <c r="C1170" t="s">
        <v>65</v>
      </c>
      <c r="D1170">
        <v>32</v>
      </c>
      <c r="E1170" t="s">
        <v>40</v>
      </c>
      <c r="F1170" t="s">
        <v>16</v>
      </c>
      <c r="G1170">
        <v>43</v>
      </c>
    </row>
    <row r="1171" spans="1:7" hidden="1" x14ac:dyDescent="0.3">
      <c r="A1171">
        <v>2024</v>
      </c>
      <c r="B1171" t="s">
        <v>64</v>
      </c>
      <c r="C1171" t="s">
        <v>65</v>
      </c>
      <c r="D1171">
        <v>35</v>
      </c>
      <c r="E1171" t="s">
        <v>59</v>
      </c>
      <c r="F1171" t="s">
        <v>16</v>
      </c>
      <c r="G1171">
        <v>319.99</v>
      </c>
    </row>
    <row r="1172" spans="1:7" hidden="1" x14ac:dyDescent="0.3">
      <c r="A1172">
        <v>2024</v>
      </c>
      <c r="B1172" t="s">
        <v>64</v>
      </c>
      <c r="C1172" t="s">
        <v>65</v>
      </c>
      <c r="D1172">
        <v>37</v>
      </c>
      <c r="E1172" t="s">
        <v>68</v>
      </c>
      <c r="F1172" t="s">
        <v>16</v>
      </c>
      <c r="G1172">
        <v>180</v>
      </c>
    </row>
    <row r="1173" spans="1:7" hidden="1" x14ac:dyDescent="0.3">
      <c r="A1173">
        <v>2024</v>
      </c>
      <c r="B1173" t="s">
        <v>64</v>
      </c>
      <c r="C1173" t="s">
        <v>65</v>
      </c>
      <c r="D1173">
        <v>96</v>
      </c>
      <c r="E1173" t="s">
        <v>31</v>
      </c>
      <c r="F1173" t="s">
        <v>16</v>
      </c>
      <c r="G1173">
        <v>2</v>
      </c>
    </row>
    <row r="1174" spans="1:7" hidden="1" x14ac:dyDescent="0.3">
      <c r="A1174">
        <v>2024</v>
      </c>
      <c r="B1174" t="s">
        <v>69</v>
      </c>
      <c r="C1174" t="s">
        <v>70</v>
      </c>
      <c r="D1174">
        <v>7</v>
      </c>
      <c r="E1174" t="s">
        <v>35</v>
      </c>
      <c r="F1174" t="s">
        <v>16</v>
      </c>
      <c r="G1174">
        <v>75</v>
      </c>
    </row>
    <row r="1175" spans="1:7" hidden="1" x14ac:dyDescent="0.3">
      <c r="A1175">
        <v>2024</v>
      </c>
      <c r="B1175" t="s">
        <v>69</v>
      </c>
      <c r="C1175" t="s">
        <v>70</v>
      </c>
      <c r="D1175">
        <v>9</v>
      </c>
      <c r="E1175" t="s">
        <v>36</v>
      </c>
      <c r="F1175" t="s">
        <v>16</v>
      </c>
      <c r="G1175">
        <v>40.5</v>
      </c>
    </row>
    <row r="1176" spans="1:7" hidden="1" x14ac:dyDescent="0.3">
      <c r="A1176">
        <v>2024</v>
      </c>
      <c r="B1176" t="s">
        <v>69</v>
      </c>
      <c r="C1176" t="s">
        <v>70</v>
      </c>
      <c r="D1176">
        <v>28</v>
      </c>
      <c r="E1176" t="s">
        <v>28</v>
      </c>
      <c r="F1176" t="s">
        <v>16</v>
      </c>
      <c r="G1176">
        <v>55.5</v>
      </c>
    </row>
    <row r="1177" spans="1:7" hidden="1" x14ac:dyDescent="0.3">
      <c r="A1177">
        <v>2024</v>
      </c>
      <c r="B1177" t="s">
        <v>69</v>
      </c>
      <c r="C1177" t="s">
        <v>70</v>
      </c>
      <c r="D1177">
        <v>34</v>
      </c>
      <c r="E1177" t="s">
        <v>29</v>
      </c>
      <c r="F1177" t="s">
        <v>16</v>
      </c>
      <c r="G1177">
        <v>16.5</v>
      </c>
    </row>
    <row r="1178" spans="1:7" x14ac:dyDescent="0.3">
      <c r="A1178">
        <v>2024</v>
      </c>
      <c r="B1178" t="s">
        <v>71</v>
      </c>
      <c r="C1178" t="s">
        <v>72</v>
      </c>
      <c r="D1178">
        <v>9</v>
      </c>
      <c r="E1178" t="s">
        <v>36</v>
      </c>
      <c r="F1178" t="s">
        <v>16</v>
      </c>
      <c r="G1178">
        <v>18.649999999999999</v>
      </c>
    </row>
    <row r="1179" spans="1:7" x14ac:dyDescent="0.3">
      <c r="A1179">
        <v>2024</v>
      </c>
      <c r="B1179" t="s">
        <v>71</v>
      </c>
      <c r="C1179" t="s">
        <v>72</v>
      </c>
      <c r="D1179">
        <v>12</v>
      </c>
      <c r="E1179" t="s">
        <v>21</v>
      </c>
      <c r="F1179" t="s">
        <v>16</v>
      </c>
      <c r="G1179">
        <v>4.5</v>
      </c>
    </row>
    <row r="1180" spans="1:7" x14ac:dyDescent="0.3">
      <c r="A1180">
        <v>2024</v>
      </c>
      <c r="B1180" t="s">
        <v>71</v>
      </c>
      <c r="C1180" t="s">
        <v>72</v>
      </c>
      <c r="D1180">
        <v>13</v>
      </c>
      <c r="E1180" t="s">
        <v>22</v>
      </c>
      <c r="F1180" t="s">
        <v>16</v>
      </c>
      <c r="G1180">
        <v>4.5</v>
      </c>
    </row>
    <row r="1181" spans="1:7" x14ac:dyDescent="0.3">
      <c r="A1181">
        <v>2024</v>
      </c>
      <c r="B1181" t="s">
        <v>71</v>
      </c>
      <c r="C1181" t="s">
        <v>72</v>
      </c>
      <c r="D1181">
        <v>17</v>
      </c>
      <c r="E1181" t="s">
        <v>44</v>
      </c>
      <c r="F1181" t="s">
        <v>16</v>
      </c>
      <c r="G1181">
        <v>196.3</v>
      </c>
    </row>
    <row r="1182" spans="1:7" x14ac:dyDescent="0.3">
      <c r="A1182">
        <v>2024</v>
      </c>
      <c r="B1182" t="s">
        <v>71</v>
      </c>
      <c r="C1182" t="s">
        <v>72</v>
      </c>
      <c r="D1182">
        <v>28</v>
      </c>
      <c r="E1182" t="s">
        <v>28</v>
      </c>
      <c r="F1182" t="s">
        <v>16</v>
      </c>
      <c r="G1182">
        <v>28.55</v>
      </c>
    </row>
    <row r="1183" spans="1:7" x14ac:dyDescent="0.3">
      <c r="A1183">
        <v>2024</v>
      </c>
      <c r="B1183" t="s">
        <v>71</v>
      </c>
      <c r="C1183" t="s">
        <v>72</v>
      </c>
      <c r="D1183">
        <v>32</v>
      </c>
      <c r="E1183" t="s">
        <v>40</v>
      </c>
      <c r="F1183" t="s">
        <v>16</v>
      </c>
      <c r="G1183">
        <v>264.5</v>
      </c>
    </row>
    <row r="1184" spans="1:7" x14ac:dyDescent="0.3">
      <c r="A1184">
        <v>2024</v>
      </c>
      <c r="B1184" t="s">
        <v>71</v>
      </c>
      <c r="C1184" t="s">
        <v>72</v>
      </c>
      <c r="D1184">
        <v>35</v>
      </c>
      <c r="E1184" t="s">
        <v>59</v>
      </c>
      <c r="F1184" t="s">
        <v>16</v>
      </c>
      <c r="G1184">
        <v>4.5</v>
      </c>
    </row>
    <row r="1185" spans="1:7" x14ac:dyDescent="0.3">
      <c r="A1185">
        <v>2024</v>
      </c>
      <c r="B1185" t="s">
        <v>71</v>
      </c>
      <c r="C1185" t="s">
        <v>72</v>
      </c>
      <c r="D1185">
        <v>42</v>
      </c>
      <c r="E1185" t="s">
        <v>53</v>
      </c>
      <c r="F1185" t="s">
        <v>16</v>
      </c>
      <c r="G1185">
        <v>39.5</v>
      </c>
    </row>
    <row r="1186" spans="1:7" hidden="1" x14ac:dyDescent="0.3">
      <c r="A1186">
        <v>2024</v>
      </c>
      <c r="B1186" t="s">
        <v>73</v>
      </c>
      <c r="C1186" t="s">
        <v>74</v>
      </c>
      <c r="D1186">
        <v>2</v>
      </c>
      <c r="E1186" t="s">
        <v>34</v>
      </c>
      <c r="F1186" t="s">
        <v>16</v>
      </c>
      <c r="G1186">
        <v>141.5</v>
      </c>
    </row>
    <row r="1187" spans="1:7" hidden="1" x14ac:dyDescent="0.3">
      <c r="A1187">
        <v>2024</v>
      </c>
      <c r="B1187" t="s">
        <v>73</v>
      </c>
      <c r="C1187" t="s">
        <v>74</v>
      </c>
      <c r="D1187">
        <v>3</v>
      </c>
      <c r="E1187" t="s">
        <v>75</v>
      </c>
      <c r="F1187" t="s">
        <v>16</v>
      </c>
      <c r="G1187">
        <v>88.8</v>
      </c>
    </row>
    <row r="1188" spans="1:7" hidden="1" x14ac:dyDescent="0.3">
      <c r="A1188">
        <v>2024</v>
      </c>
      <c r="B1188" t="s">
        <v>73</v>
      </c>
      <c r="C1188" t="s">
        <v>74</v>
      </c>
      <c r="D1188">
        <v>7</v>
      </c>
      <c r="E1188" t="s">
        <v>35</v>
      </c>
      <c r="F1188" t="s">
        <v>16</v>
      </c>
      <c r="G1188">
        <v>84.5</v>
      </c>
    </row>
    <row r="1189" spans="1:7" hidden="1" x14ac:dyDescent="0.3">
      <c r="A1189">
        <v>2024</v>
      </c>
      <c r="B1189" t="s">
        <v>73</v>
      </c>
      <c r="C1189" t="s">
        <v>74</v>
      </c>
      <c r="D1189">
        <v>9</v>
      </c>
      <c r="E1189" t="s">
        <v>36</v>
      </c>
      <c r="F1189" t="s">
        <v>16</v>
      </c>
      <c r="G1189">
        <v>27</v>
      </c>
    </row>
    <row r="1190" spans="1:7" hidden="1" x14ac:dyDescent="0.3">
      <c r="A1190">
        <v>2024</v>
      </c>
      <c r="B1190" t="s">
        <v>73</v>
      </c>
      <c r="C1190" t="s">
        <v>74</v>
      </c>
      <c r="D1190">
        <v>11</v>
      </c>
      <c r="E1190" t="s">
        <v>37</v>
      </c>
      <c r="F1190" t="s">
        <v>16</v>
      </c>
      <c r="G1190">
        <v>30</v>
      </c>
    </row>
    <row r="1191" spans="1:7" hidden="1" x14ac:dyDescent="0.3">
      <c r="A1191">
        <v>2024</v>
      </c>
      <c r="B1191" t="s">
        <v>73</v>
      </c>
      <c r="C1191" t="s">
        <v>74</v>
      </c>
      <c r="D1191">
        <v>12</v>
      </c>
      <c r="E1191" t="s">
        <v>21</v>
      </c>
      <c r="F1191" t="s">
        <v>16</v>
      </c>
      <c r="G1191">
        <v>80</v>
      </c>
    </row>
    <row r="1192" spans="1:7" hidden="1" x14ac:dyDescent="0.3">
      <c r="A1192">
        <v>2024</v>
      </c>
      <c r="B1192" t="s">
        <v>73</v>
      </c>
      <c r="C1192" t="s">
        <v>74</v>
      </c>
      <c r="D1192">
        <v>14</v>
      </c>
      <c r="E1192" t="s">
        <v>76</v>
      </c>
      <c r="F1192" t="s">
        <v>16</v>
      </c>
      <c r="G1192">
        <v>152.6</v>
      </c>
    </row>
    <row r="1193" spans="1:7" hidden="1" x14ac:dyDescent="0.3">
      <c r="A1193">
        <v>2024</v>
      </c>
      <c r="B1193" t="s">
        <v>73</v>
      </c>
      <c r="C1193" t="s">
        <v>74</v>
      </c>
      <c r="D1193">
        <v>15</v>
      </c>
      <c r="E1193" t="s">
        <v>23</v>
      </c>
      <c r="F1193" t="s">
        <v>16</v>
      </c>
      <c r="G1193">
        <v>11.5</v>
      </c>
    </row>
    <row r="1194" spans="1:7" hidden="1" x14ac:dyDescent="0.3">
      <c r="A1194">
        <v>2024</v>
      </c>
      <c r="B1194" t="s">
        <v>73</v>
      </c>
      <c r="C1194" t="s">
        <v>74</v>
      </c>
      <c r="D1194">
        <v>21</v>
      </c>
      <c r="E1194" t="s">
        <v>25</v>
      </c>
      <c r="F1194" t="s">
        <v>16</v>
      </c>
      <c r="G1194">
        <v>4.5</v>
      </c>
    </row>
    <row r="1195" spans="1:7" hidden="1" x14ac:dyDescent="0.3">
      <c r="A1195">
        <v>2024</v>
      </c>
      <c r="B1195" t="s">
        <v>73</v>
      </c>
      <c r="C1195" t="s">
        <v>74</v>
      </c>
      <c r="D1195">
        <v>26</v>
      </c>
      <c r="E1195" t="s">
        <v>26</v>
      </c>
      <c r="F1195" t="s">
        <v>16</v>
      </c>
      <c r="G1195">
        <v>72</v>
      </c>
    </row>
    <row r="1196" spans="1:7" hidden="1" x14ac:dyDescent="0.3">
      <c r="A1196">
        <v>2024</v>
      </c>
      <c r="B1196" t="s">
        <v>73</v>
      </c>
      <c r="C1196" t="s">
        <v>74</v>
      </c>
      <c r="D1196">
        <v>30</v>
      </c>
      <c r="E1196" t="s">
        <v>77</v>
      </c>
      <c r="F1196" t="s">
        <v>16</v>
      </c>
      <c r="G1196">
        <v>108.45</v>
      </c>
    </row>
    <row r="1197" spans="1:7" hidden="1" x14ac:dyDescent="0.3">
      <c r="A1197">
        <v>2024</v>
      </c>
      <c r="B1197" t="s">
        <v>73</v>
      </c>
      <c r="C1197" t="s">
        <v>74</v>
      </c>
      <c r="D1197">
        <v>31</v>
      </c>
      <c r="E1197" t="s">
        <v>49</v>
      </c>
      <c r="F1197" t="s">
        <v>16</v>
      </c>
      <c r="G1197">
        <v>92</v>
      </c>
    </row>
    <row r="1198" spans="1:7" hidden="1" x14ac:dyDescent="0.3">
      <c r="A1198">
        <v>2024</v>
      </c>
      <c r="B1198" t="s">
        <v>73</v>
      </c>
      <c r="C1198" t="s">
        <v>74</v>
      </c>
      <c r="D1198">
        <v>33</v>
      </c>
      <c r="E1198" t="s">
        <v>50</v>
      </c>
      <c r="F1198" t="s">
        <v>16</v>
      </c>
      <c r="G1198">
        <v>182.5</v>
      </c>
    </row>
    <row r="1199" spans="1:7" hidden="1" x14ac:dyDescent="0.3">
      <c r="A1199">
        <v>2024</v>
      </c>
      <c r="B1199" t="s">
        <v>73</v>
      </c>
      <c r="C1199" t="s">
        <v>74</v>
      </c>
      <c r="D1199">
        <v>34</v>
      </c>
      <c r="E1199" t="s">
        <v>29</v>
      </c>
      <c r="F1199" t="s">
        <v>16</v>
      </c>
      <c r="G1199">
        <v>1.5</v>
      </c>
    </row>
    <row r="1200" spans="1:7" hidden="1" x14ac:dyDescent="0.3">
      <c r="A1200">
        <v>2024</v>
      </c>
      <c r="B1200" t="s">
        <v>73</v>
      </c>
      <c r="C1200" t="s">
        <v>74</v>
      </c>
      <c r="D1200">
        <v>42</v>
      </c>
      <c r="E1200" t="s">
        <v>53</v>
      </c>
      <c r="F1200" t="s">
        <v>16</v>
      </c>
      <c r="G1200">
        <v>1.75</v>
      </c>
    </row>
    <row r="1201" spans="1:7" hidden="1" x14ac:dyDescent="0.3">
      <c r="A1201">
        <v>2024</v>
      </c>
      <c r="B1201" t="s">
        <v>73</v>
      </c>
      <c r="C1201" t="s">
        <v>74</v>
      </c>
      <c r="D1201">
        <v>44</v>
      </c>
      <c r="E1201" t="s">
        <v>78</v>
      </c>
      <c r="F1201" t="s">
        <v>16</v>
      </c>
      <c r="G1201">
        <v>34.5</v>
      </c>
    </row>
    <row r="1202" spans="1:7" hidden="1" x14ac:dyDescent="0.3">
      <c r="A1202">
        <v>2024</v>
      </c>
      <c r="B1202" t="s">
        <v>73</v>
      </c>
      <c r="C1202" t="s">
        <v>74</v>
      </c>
      <c r="D1202">
        <v>96</v>
      </c>
      <c r="E1202" t="s">
        <v>31</v>
      </c>
      <c r="F1202" t="s">
        <v>16</v>
      </c>
      <c r="G1202">
        <v>1.4</v>
      </c>
    </row>
    <row r="1203" spans="1:7" hidden="1" x14ac:dyDescent="0.3">
      <c r="A1203">
        <v>2024</v>
      </c>
      <c r="B1203" t="s">
        <v>79</v>
      </c>
      <c r="C1203" t="s">
        <v>80</v>
      </c>
      <c r="D1203">
        <v>9</v>
      </c>
      <c r="E1203" t="s">
        <v>36</v>
      </c>
      <c r="F1203" t="s">
        <v>16</v>
      </c>
      <c r="G1203">
        <v>24</v>
      </c>
    </row>
    <row r="1204" spans="1:7" hidden="1" x14ac:dyDescent="0.3">
      <c r="A1204">
        <v>2024</v>
      </c>
      <c r="B1204" t="s">
        <v>79</v>
      </c>
      <c r="C1204" t="s">
        <v>80</v>
      </c>
      <c r="D1204">
        <v>11</v>
      </c>
      <c r="E1204" t="s">
        <v>37</v>
      </c>
      <c r="F1204" t="s">
        <v>16</v>
      </c>
      <c r="G1204">
        <v>8.4</v>
      </c>
    </row>
    <row r="1205" spans="1:7" hidden="1" x14ac:dyDescent="0.3">
      <c r="A1205">
        <v>2024</v>
      </c>
      <c r="B1205" t="s">
        <v>79</v>
      </c>
      <c r="C1205" t="s">
        <v>80</v>
      </c>
      <c r="D1205">
        <v>12</v>
      </c>
      <c r="E1205" t="s">
        <v>21</v>
      </c>
      <c r="F1205" t="s">
        <v>16</v>
      </c>
      <c r="G1205">
        <v>76.260000000000005</v>
      </c>
    </row>
    <row r="1206" spans="1:7" hidden="1" x14ac:dyDescent="0.3">
      <c r="A1206">
        <v>2024</v>
      </c>
      <c r="B1206" t="s">
        <v>79</v>
      </c>
      <c r="C1206" t="s">
        <v>80</v>
      </c>
      <c r="D1206">
        <v>17</v>
      </c>
      <c r="E1206" t="s">
        <v>44</v>
      </c>
      <c r="F1206" t="s">
        <v>16</v>
      </c>
      <c r="G1206">
        <v>10.6</v>
      </c>
    </row>
    <row r="1207" spans="1:7" hidden="1" x14ac:dyDescent="0.3">
      <c r="A1207">
        <v>2024</v>
      </c>
      <c r="B1207" t="s">
        <v>79</v>
      </c>
      <c r="C1207" t="s">
        <v>80</v>
      </c>
      <c r="D1207">
        <v>20</v>
      </c>
      <c r="E1207" t="s">
        <v>45</v>
      </c>
      <c r="F1207" t="s">
        <v>16</v>
      </c>
      <c r="G1207">
        <v>201.3</v>
      </c>
    </row>
    <row r="1208" spans="1:7" hidden="1" x14ac:dyDescent="0.3">
      <c r="A1208">
        <v>2024</v>
      </c>
      <c r="B1208" t="s">
        <v>79</v>
      </c>
      <c r="C1208" t="s">
        <v>80</v>
      </c>
      <c r="D1208">
        <v>25</v>
      </c>
      <c r="E1208" t="s">
        <v>48</v>
      </c>
      <c r="F1208" t="s">
        <v>16</v>
      </c>
      <c r="G1208">
        <v>12</v>
      </c>
    </row>
    <row r="1209" spans="1:7" hidden="1" x14ac:dyDescent="0.3">
      <c r="A1209">
        <v>2024</v>
      </c>
      <c r="B1209" t="s">
        <v>79</v>
      </c>
      <c r="C1209" t="s">
        <v>80</v>
      </c>
      <c r="D1209">
        <v>26</v>
      </c>
      <c r="E1209" t="s">
        <v>26</v>
      </c>
      <c r="F1209" t="s">
        <v>16</v>
      </c>
      <c r="G1209">
        <v>178.5</v>
      </c>
    </row>
    <row r="1210" spans="1:7" hidden="1" x14ac:dyDescent="0.3">
      <c r="A1210">
        <v>2024</v>
      </c>
      <c r="B1210" t="s">
        <v>79</v>
      </c>
      <c r="C1210" t="s">
        <v>80</v>
      </c>
      <c r="D1210">
        <v>28</v>
      </c>
      <c r="E1210" t="s">
        <v>28</v>
      </c>
      <c r="F1210" t="s">
        <v>16</v>
      </c>
      <c r="G1210">
        <v>30</v>
      </c>
    </row>
    <row r="1211" spans="1:7" hidden="1" x14ac:dyDescent="0.3">
      <c r="A1211">
        <v>2024</v>
      </c>
      <c r="B1211" t="s">
        <v>79</v>
      </c>
      <c r="C1211" t="s">
        <v>80</v>
      </c>
      <c r="D1211">
        <v>32</v>
      </c>
      <c r="E1211" t="s">
        <v>40</v>
      </c>
      <c r="F1211" t="s">
        <v>16</v>
      </c>
      <c r="G1211">
        <v>24</v>
      </c>
    </row>
    <row r="1212" spans="1:7" hidden="1" x14ac:dyDescent="0.3">
      <c r="A1212">
        <v>2024</v>
      </c>
      <c r="B1212" t="s">
        <v>79</v>
      </c>
      <c r="C1212" t="s">
        <v>80</v>
      </c>
      <c r="D1212">
        <v>35</v>
      </c>
      <c r="E1212" t="s">
        <v>59</v>
      </c>
      <c r="F1212" t="s">
        <v>16</v>
      </c>
      <c r="G1212">
        <v>4.8</v>
      </c>
    </row>
    <row r="1213" spans="1:7" hidden="1" x14ac:dyDescent="0.3">
      <c r="A1213">
        <v>2024</v>
      </c>
      <c r="B1213" t="s">
        <v>79</v>
      </c>
      <c r="C1213" t="s">
        <v>80</v>
      </c>
      <c r="D1213">
        <v>39</v>
      </c>
      <c r="E1213" t="s">
        <v>51</v>
      </c>
      <c r="F1213" t="s">
        <v>16</v>
      </c>
      <c r="G1213">
        <v>463.64</v>
      </c>
    </row>
    <row r="1214" spans="1:7" hidden="1" x14ac:dyDescent="0.3">
      <c r="A1214">
        <v>2024</v>
      </c>
      <c r="B1214" t="s">
        <v>81</v>
      </c>
      <c r="C1214" t="s">
        <v>82</v>
      </c>
      <c r="D1214">
        <v>2</v>
      </c>
      <c r="E1214" t="s">
        <v>34</v>
      </c>
      <c r="F1214" t="s">
        <v>16</v>
      </c>
      <c r="G1214">
        <v>57.6</v>
      </c>
    </row>
    <row r="1215" spans="1:7" hidden="1" x14ac:dyDescent="0.3">
      <c r="A1215">
        <v>2024</v>
      </c>
      <c r="B1215" t="s">
        <v>81</v>
      </c>
      <c r="C1215" t="s">
        <v>82</v>
      </c>
      <c r="D1215">
        <v>7</v>
      </c>
      <c r="E1215" t="s">
        <v>35</v>
      </c>
      <c r="F1215" t="s">
        <v>16</v>
      </c>
      <c r="G1215">
        <v>7</v>
      </c>
    </row>
    <row r="1216" spans="1:7" hidden="1" x14ac:dyDescent="0.3">
      <c r="A1216">
        <v>2024</v>
      </c>
      <c r="B1216" t="s">
        <v>81</v>
      </c>
      <c r="C1216" t="s">
        <v>82</v>
      </c>
      <c r="D1216">
        <v>9</v>
      </c>
      <c r="E1216" t="s">
        <v>36</v>
      </c>
      <c r="F1216" t="s">
        <v>16</v>
      </c>
      <c r="G1216">
        <v>45.5</v>
      </c>
    </row>
    <row r="1217" spans="1:7" hidden="1" x14ac:dyDescent="0.3">
      <c r="A1217">
        <v>2024</v>
      </c>
      <c r="B1217" t="s">
        <v>81</v>
      </c>
      <c r="C1217" t="s">
        <v>82</v>
      </c>
      <c r="D1217">
        <v>14</v>
      </c>
      <c r="E1217" t="s">
        <v>76</v>
      </c>
      <c r="F1217" t="s">
        <v>16</v>
      </c>
      <c r="G1217">
        <v>6</v>
      </c>
    </row>
    <row r="1218" spans="1:7" hidden="1" x14ac:dyDescent="0.3">
      <c r="A1218">
        <v>2024</v>
      </c>
      <c r="B1218" t="s">
        <v>81</v>
      </c>
      <c r="C1218" t="s">
        <v>82</v>
      </c>
      <c r="D1218">
        <v>16</v>
      </c>
      <c r="E1218" t="s">
        <v>38</v>
      </c>
      <c r="F1218" t="s">
        <v>16</v>
      </c>
      <c r="G1218">
        <v>2</v>
      </c>
    </row>
    <row r="1219" spans="1:7" hidden="1" x14ac:dyDescent="0.3">
      <c r="A1219">
        <v>2024</v>
      </c>
      <c r="B1219" t="s">
        <v>81</v>
      </c>
      <c r="C1219" t="s">
        <v>82</v>
      </c>
      <c r="D1219">
        <v>17</v>
      </c>
      <c r="E1219" t="s">
        <v>44</v>
      </c>
      <c r="F1219" t="s">
        <v>16</v>
      </c>
      <c r="G1219">
        <v>56.55</v>
      </c>
    </row>
    <row r="1220" spans="1:7" hidden="1" x14ac:dyDescent="0.3">
      <c r="A1220">
        <v>2024</v>
      </c>
      <c r="B1220" t="s">
        <v>81</v>
      </c>
      <c r="C1220" t="s">
        <v>82</v>
      </c>
      <c r="D1220">
        <v>21</v>
      </c>
      <c r="E1220" t="s">
        <v>25</v>
      </c>
      <c r="F1220" t="s">
        <v>16</v>
      </c>
      <c r="G1220">
        <v>59.5</v>
      </c>
    </row>
    <row r="1221" spans="1:7" hidden="1" x14ac:dyDescent="0.3">
      <c r="A1221">
        <v>2024</v>
      </c>
      <c r="B1221" t="s">
        <v>81</v>
      </c>
      <c r="C1221" t="s">
        <v>82</v>
      </c>
      <c r="D1221">
        <v>23</v>
      </c>
      <c r="E1221" t="s">
        <v>47</v>
      </c>
      <c r="F1221" t="s">
        <v>16</v>
      </c>
      <c r="G1221">
        <v>1.5</v>
      </c>
    </row>
    <row r="1222" spans="1:7" hidden="1" x14ac:dyDescent="0.3">
      <c r="A1222">
        <v>2024</v>
      </c>
      <c r="B1222" t="s">
        <v>81</v>
      </c>
      <c r="C1222" t="s">
        <v>82</v>
      </c>
      <c r="D1222">
        <v>26</v>
      </c>
      <c r="E1222" t="s">
        <v>26</v>
      </c>
      <c r="F1222" t="s">
        <v>16</v>
      </c>
      <c r="G1222">
        <v>1</v>
      </c>
    </row>
    <row r="1223" spans="1:7" hidden="1" x14ac:dyDescent="0.3">
      <c r="A1223">
        <v>2024</v>
      </c>
      <c r="B1223" t="s">
        <v>81</v>
      </c>
      <c r="C1223" t="s">
        <v>82</v>
      </c>
      <c r="D1223">
        <v>28</v>
      </c>
      <c r="E1223" t="s">
        <v>28</v>
      </c>
      <c r="F1223" t="s">
        <v>16</v>
      </c>
      <c r="G1223">
        <v>2</v>
      </c>
    </row>
    <row r="1224" spans="1:7" hidden="1" x14ac:dyDescent="0.3">
      <c r="A1224">
        <v>2024</v>
      </c>
      <c r="B1224" t="s">
        <v>81</v>
      </c>
      <c r="C1224" t="s">
        <v>82</v>
      </c>
      <c r="D1224">
        <v>31</v>
      </c>
      <c r="E1224" t="s">
        <v>49</v>
      </c>
      <c r="F1224" t="s">
        <v>16</v>
      </c>
      <c r="G1224">
        <v>0.9</v>
      </c>
    </row>
    <row r="1225" spans="1:7" hidden="1" x14ac:dyDescent="0.3">
      <c r="A1225">
        <v>2024</v>
      </c>
      <c r="B1225" t="s">
        <v>81</v>
      </c>
      <c r="C1225" t="s">
        <v>82</v>
      </c>
      <c r="D1225">
        <v>32</v>
      </c>
      <c r="E1225" t="s">
        <v>40</v>
      </c>
      <c r="F1225" t="s">
        <v>16</v>
      </c>
      <c r="G1225">
        <v>49</v>
      </c>
    </row>
    <row r="1226" spans="1:7" hidden="1" x14ac:dyDescent="0.3">
      <c r="A1226">
        <v>2024</v>
      </c>
      <c r="B1226" t="s">
        <v>81</v>
      </c>
      <c r="C1226" t="s">
        <v>82</v>
      </c>
      <c r="D1226">
        <v>39</v>
      </c>
      <c r="E1226" t="s">
        <v>51</v>
      </c>
      <c r="F1226" t="s">
        <v>16</v>
      </c>
      <c r="G1226">
        <v>1</v>
      </c>
    </row>
    <row r="1227" spans="1:7" hidden="1" x14ac:dyDescent="0.3">
      <c r="A1227">
        <v>2024</v>
      </c>
      <c r="B1227" t="s">
        <v>81</v>
      </c>
      <c r="C1227" t="s">
        <v>82</v>
      </c>
      <c r="D1227">
        <v>42</v>
      </c>
      <c r="E1227" t="s">
        <v>53</v>
      </c>
      <c r="F1227" t="s">
        <v>16</v>
      </c>
      <c r="G1227">
        <v>28.45</v>
      </c>
    </row>
    <row r="1228" spans="1:7" hidden="1" x14ac:dyDescent="0.3">
      <c r="A1228">
        <v>2024</v>
      </c>
      <c r="B1228" t="s">
        <v>81</v>
      </c>
      <c r="C1228" t="s">
        <v>82</v>
      </c>
      <c r="D1228">
        <v>43</v>
      </c>
      <c r="E1228" t="s">
        <v>54</v>
      </c>
      <c r="F1228" t="s">
        <v>16</v>
      </c>
      <c r="G1228">
        <v>103</v>
      </c>
    </row>
    <row r="1229" spans="1:7" hidden="1" x14ac:dyDescent="0.3">
      <c r="A1229">
        <v>2024</v>
      </c>
      <c r="B1229" t="s">
        <v>81</v>
      </c>
      <c r="C1229" t="s">
        <v>82</v>
      </c>
      <c r="D1229">
        <v>96</v>
      </c>
      <c r="E1229" t="s">
        <v>31</v>
      </c>
      <c r="F1229" t="s">
        <v>16</v>
      </c>
      <c r="G1229">
        <v>8</v>
      </c>
    </row>
    <row r="1230" spans="1:7" hidden="1" x14ac:dyDescent="0.3">
      <c r="A1230">
        <v>2024</v>
      </c>
      <c r="B1230" t="s">
        <v>7</v>
      </c>
      <c r="C1230" t="s">
        <v>8</v>
      </c>
      <c r="D1230">
        <v>4</v>
      </c>
      <c r="E1230" t="s">
        <v>9</v>
      </c>
      <c r="F1230" t="s">
        <v>17</v>
      </c>
      <c r="G1230">
        <v>107.55</v>
      </c>
    </row>
    <row r="1231" spans="1:7" hidden="1" x14ac:dyDescent="0.3">
      <c r="A1231">
        <v>2024</v>
      </c>
      <c r="B1231" t="s">
        <v>7</v>
      </c>
      <c r="C1231" t="s">
        <v>8</v>
      </c>
      <c r="D1231">
        <v>5</v>
      </c>
      <c r="E1231" t="s">
        <v>19</v>
      </c>
      <c r="F1231" t="s">
        <v>17</v>
      </c>
      <c r="G1231">
        <v>170.6</v>
      </c>
    </row>
    <row r="1232" spans="1:7" hidden="1" x14ac:dyDescent="0.3">
      <c r="A1232">
        <v>2024</v>
      </c>
      <c r="B1232" t="s">
        <v>7</v>
      </c>
      <c r="C1232" t="s">
        <v>8</v>
      </c>
      <c r="D1232">
        <v>10</v>
      </c>
      <c r="E1232" t="s">
        <v>20</v>
      </c>
      <c r="F1232" t="s">
        <v>17</v>
      </c>
      <c r="G1232">
        <v>146.75</v>
      </c>
    </row>
    <row r="1233" spans="1:7" hidden="1" x14ac:dyDescent="0.3">
      <c r="A1233">
        <v>2024</v>
      </c>
      <c r="B1233" t="s">
        <v>7</v>
      </c>
      <c r="C1233" t="s">
        <v>8</v>
      </c>
      <c r="D1233">
        <v>12</v>
      </c>
      <c r="E1233" t="s">
        <v>21</v>
      </c>
      <c r="F1233" t="s">
        <v>17</v>
      </c>
      <c r="G1233">
        <v>40.200000000000003</v>
      </c>
    </row>
    <row r="1234" spans="1:7" hidden="1" x14ac:dyDescent="0.3">
      <c r="A1234">
        <v>2024</v>
      </c>
      <c r="B1234" t="s">
        <v>7</v>
      </c>
      <c r="C1234" t="s">
        <v>8</v>
      </c>
      <c r="D1234">
        <v>18</v>
      </c>
      <c r="E1234" t="s">
        <v>24</v>
      </c>
      <c r="F1234" t="s">
        <v>17</v>
      </c>
      <c r="G1234">
        <v>10.199999999999999</v>
      </c>
    </row>
    <row r="1235" spans="1:7" hidden="1" x14ac:dyDescent="0.3">
      <c r="A1235">
        <v>2024</v>
      </c>
      <c r="B1235" t="s">
        <v>7</v>
      </c>
      <c r="C1235" t="s">
        <v>8</v>
      </c>
      <c r="D1235">
        <v>21</v>
      </c>
      <c r="E1235" t="s">
        <v>25</v>
      </c>
      <c r="F1235" t="s">
        <v>17</v>
      </c>
      <c r="G1235">
        <v>2.4</v>
      </c>
    </row>
    <row r="1236" spans="1:7" hidden="1" x14ac:dyDescent="0.3">
      <c r="A1236">
        <v>2024</v>
      </c>
      <c r="B1236" t="s">
        <v>7</v>
      </c>
      <c r="C1236" t="s">
        <v>8</v>
      </c>
      <c r="D1236">
        <v>26</v>
      </c>
      <c r="E1236" t="s">
        <v>26</v>
      </c>
      <c r="F1236" t="s">
        <v>17</v>
      </c>
      <c r="G1236">
        <v>45</v>
      </c>
    </row>
    <row r="1237" spans="1:7" hidden="1" x14ac:dyDescent="0.3">
      <c r="A1237">
        <v>2024</v>
      </c>
      <c r="B1237" t="s">
        <v>7</v>
      </c>
      <c r="C1237" t="s">
        <v>8</v>
      </c>
      <c r="D1237">
        <v>27</v>
      </c>
      <c r="E1237" t="s">
        <v>27</v>
      </c>
      <c r="F1237" t="s">
        <v>17</v>
      </c>
      <c r="G1237">
        <v>146.55000000000001</v>
      </c>
    </row>
    <row r="1238" spans="1:7" hidden="1" x14ac:dyDescent="0.3">
      <c r="A1238">
        <v>2024</v>
      </c>
      <c r="B1238" t="s">
        <v>7</v>
      </c>
      <c r="C1238" t="s">
        <v>8</v>
      </c>
      <c r="D1238">
        <v>28</v>
      </c>
      <c r="E1238" t="s">
        <v>28</v>
      </c>
      <c r="F1238" t="s">
        <v>17</v>
      </c>
      <c r="G1238">
        <v>36.25</v>
      </c>
    </row>
    <row r="1239" spans="1:7" hidden="1" x14ac:dyDescent="0.3">
      <c r="A1239">
        <v>2024</v>
      </c>
      <c r="B1239" t="s">
        <v>7</v>
      </c>
      <c r="C1239" t="s">
        <v>8</v>
      </c>
      <c r="D1239">
        <v>34</v>
      </c>
      <c r="E1239" t="s">
        <v>29</v>
      </c>
      <c r="F1239" t="s">
        <v>17</v>
      </c>
      <c r="G1239">
        <v>94</v>
      </c>
    </row>
    <row r="1240" spans="1:7" hidden="1" x14ac:dyDescent="0.3">
      <c r="A1240">
        <v>2024</v>
      </c>
      <c r="B1240" t="s">
        <v>7</v>
      </c>
      <c r="C1240" t="s">
        <v>8</v>
      </c>
      <c r="D1240">
        <v>36</v>
      </c>
      <c r="E1240" t="s">
        <v>30</v>
      </c>
      <c r="F1240" t="s">
        <v>17</v>
      </c>
      <c r="G1240">
        <v>346</v>
      </c>
    </row>
    <row r="1241" spans="1:7" hidden="1" x14ac:dyDescent="0.3">
      <c r="A1241">
        <v>2024</v>
      </c>
      <c r="B1241" t="s">
        <v>7</v>
      </c>
      <c r="C1241" t="s">
        <v>8</v>
      </c>
      <c r="D1241">
        <v>96</v>
      </c>
      <c r="E1241" t="s">
        <v>31</v>
      </c>
      <c r="F1241" t="s">
        <v>17</v>
      </c>
      <c r="G1241">
        <v>2</v>
      </c>
    </row>
    <row r="1242" spans="1:7" hidden="1" x14ac:dyDescent="0.3">
      <c r="A1242">
        <v>2024</v>
      </c>
      <c r="B1242" t="s">
        <v>32</v>
      </c>
      <c r="C1242" t="s">
        <v>33</v>
      </c>
      <c r="D1242">
        <v>9</v>
      </c>
      <c r="E1242" t="s">
        <v>36</v>
      </c>
      <c r="F1242" t="s">
        <v>17</v>
      </c>
      <c r="G1242">
        <v>6</v>
      </c>
    </row>
    <row r="1243" spans="1:7" hidden="1" x14ac:dyDescent="0.3">
      <c r="A1243">
        <v>2024</v>
      </c>
      <c r="B1243" t="s">
        <v>32</v>
      </c>
      <c r="C1243" t="s">
        <v>33</v>
      </c>
      <c r="D1243">
        <v>11</v>
      </c>
      <c r="E1243" t="s">
        <v>37</v>
      </c>
      <c r="F1243" t="s">
        <v>17</v>
      </c>
      <c r="G1243">
        <v>26.25</v>
      </c>
    </row>
    <row r="1244" spans="1:7" hidden="1" x14ac:dyDescent="0.3">
      <c r="A1244">
        <v>2024</v>
      </c>
      <c r="B1244" t="s">
        <v>32</v>
      </c>
      <c r="C1244" t="s">
        <v>33</v>
      </c>
      <c r="D1244">
        <v>12</v>
      </c>
      <c r="E1244" t="s">
        <v>21</v>
      </c>
      <c r="F1244" t="s">
        <v>17</v>
      </c>
      <c r="G1244">
        <v>18</v>
      </c>
    </row>
    <row r="1245" spans="1:7" hidden="1" x14ac:dyDescent="0.3">
      <c r="A1245">
        <v>2024</v>
      </c>
      <c r="B1245" t="s">
        <v>32</v>
      </c>
      <c r="C1245" t="s">
        <v>33</v>
      </c>
      <c r="D1245">
        <v>16</v>
      </c>
      <c r="E1245" t="s">
        <v>38</v>
      </c>
      <c r="F1245" t="s">
        <v>17</v>
      </c>
      <c r="G1245">
        <v>92</v>
      </c>
    </row>
    <row r="1246" spans="1:7" hidden="1" x14ac:dyDescent="0.3">
      <c r="A1246">
        <v>2024</v>
      </c>
      <c r="B1246" t="s">
        <v>32</v>
      </c>
      <c r="C1246" t="s">
        <v>33</v>
      </c>
      <c r="D1246">
        <v>18</v>
      </c>
      <c r="E1246" t="s">
        <v>24</v>
      </c>
      <c r="F1246" t="s">
        <v>17</v>
      </c>
      <c r="G1246">
        <v>22</v>
      </c>
    </row>
    <row r="1247" spans="1:7" hidden="1" x14ac:dyDescent="0.3">
      <c r="A1247">
        <v>2024</v>
      </c>
      <c r="B1247" t="s">
        <v>32</v>
      </c>
      <c r="C1247" t="s">
        <v>33</v>
      </c>
      <c r="D1247">
        <v>19</v>
      </c>
      <c r="E1247" t="s">
        <v>39</v>
      </c>
      <c r="F1247" t="s">
        <v>17</v>
      </c>
      <c r="G1247">
        <v>6</v>
      </c>
    </row>
    <row r="1248" spans="1:7" hidden="1" x14ac:dyDescent="0.3">
      <c r="A1248">
        <v>2024</v>
      </c>
      <c r="B1248" t="s">
        <v>32</v>
      </c>
      <c r="C1248" t="s">
        <v>33</v>
      </c>
      <c r="D1248">
        <v>21</v>
      </c>
      <c r="E1248" t="s">
        <v>25</v>
      </c>
      <c r="F1248" t="s">
        <v>17</v>
      </c>
      <c r="G1248">
        <v>15</v>
      </c>
    </row>
    <row r="1249" spans="1:7" hidden="1" x14ac:dyDescent="0.3">
      <c r="A1249">
        <v>2024</v>
      </c>
      <c r="B1249" t="s">
        <v>32</v>
      </c>
      <c r="C1249" t="s">
        <v>33</v>
      </c>
      <c r="D1249">
        <v>26</v>
      </c>
      <c r="E1249" t="s">
        <v>26</v>
      </c>
      <c r="F1249" t="s">
        <v>17</v>
      </c>
      <c r="G1249">
        <v>24</v>
      </c>
    </row>
    <row r="1250" spans="1:7" hidden="1" x14ac:dyDescent="0.3">
      <c r="A1250">
        <v>2024</v>
      </c>
      <c r="B1250" t="s">
        <v>32</v>
      </c>
      <c r="C1250" t="s">
        <v>33</v>
      </c>
      <c r="D1250">
        <v>27</v>
      </c>
      <c r="E1250" t="s">
        <v>27</v>
      </c>
      <c r="F1250" t="s">
        <v>17</v>
      </c>
      <c r="G1250">
        <v>93.75</v>
      </c>
    </row>
    <row r="1251" spans="1:7" hidden="1" x14ac:dyDescent="0.3">
      <c r="A1251">
        <v>2024</v>
      </c>
      <c r="B1251" t="s">
        <v>32</v>
      </c>
      <c r="C1251" t="s">
        <v>33</v>
      </c>
      <c r="D1251">
        <v>32</v>
      </c>
      <c r="E1251" t="s">
        <v>40</v>
      </c>
      <c r="F1251" t="s">
        <v>17</v>
      </c>
      <c r="G1251">
        <v>18</v>
      </c>
    </row>
    <row r="1252" spans="1:7" hidden="1" x14ac:dyDescent="0.3">
      <c r="A1252">
        <v>2024</v>
      </c>
      <c r="B1252" t="s">
        <v>32</v>
      </c>
      <c r="C1252" t="s">
        <v>33</v>
      </c>
      <c r="D1252">
        <v>34</v>
      </c>
      <c r="E1252" t="s">
        <v>29</v>
      </c>
      <c r="F1252" t="s">
        <v>17</v>
      </c>
      <c r="G1252">
        <v>9.3000000000000007</v>
      </c>
    </row>
    <row r="1253" spans="1:7" hidden="1" x14ac:dyDescent="0.3">
      <c r="A1253">
        <v>2024</v>
      </c>
      <c r="B1253" t="s">
        <v>32</v>
      </c>
      <c r="C1253" t="s">
        <v>33</v>
      </c>
      <c r="D1253">
        <v>40</v>
      </c>
      <c r="E1253" t="s">
        <v>41</v>
      </c>
      <c r="F1253" t="s">
        <v>17</v>
      </c>
      <c r="G1253">
        <v>37.200000000000003</v>
      </c>
    </row>
    <row r="1254" spans="1:7" hidden="1" x14ac:dyDescent="0.3">
      <c r="A1254">
        <v>2024</v>
      </c>
      <c r="B1254" t="s">
        <v>42</v>
      </c>
      <c r="C1254" t="s">
        <v>43</v>
      </c>
      <c r="D1254">
        <v>2</v>
      </c>
      <c r="E1254" t="s">
        <v>34</v>
      </c>
      <c r="F1254" t="s">
        <v>17</v>
      </c>
      <c r="G1254">
        <v>15.1</v>
      </c>
    </row>
    <row r="1255" spans="1:7" hidden="1" x14ac:dyDescent="0.3">
      <c r="A1255">
        <v>2024</v>
      </c>
      <c r="B1255" t="s">
        <v>42</v>
      </c>
      <c r="C1255" t="s">
        <v>43</v>
      </c>
      <c r="D1255">
        <v>7</v>
      </c>
      <c r="E1255" t="s">
        <v>35</v>
      </c>
      <c r="F1255" t="s">
        <v>17</v>
      </c>
      <c r="G1255">
        <v>6</v>
      </c>
    </row>
    <row r="1256" spans="1:7" hidden="1" x14ac:dyDescent="0.3">
      <c r="A1256">
        <v>2024</v>
      </c>
      <c r="B1256" t="s">
        <v>42</v>
      </c>
      <c r="C1256" t="s">
        <v>43</v>
      </c>
      <c r="D1256">
        <v>9</v>
      </c>
      <c r="E1256" t="s">
        <v>36</v>
      </c>
      <c r="F1256" t="s">
        <v>17</v>
      </c>
      <c r="G1256">
        <v>39</v>
      </c>
    </row>
    <row r="1257" spans="1:7" hidden="1" x14ac:dyDescent="0.3">
      <c r="A1257">
        <v>2024</v>
      </c>
      <c r="B1257" t="s">
        <v>42</v>
      </c>
      <c r="C1257" t="s">
        <v>43</v>
      </c>
      <c r="D1257">
        <v>11</v>
      </c>
      <c r="E1257" t="s">
        <v>37</v>
      </c>
      <c r="F1257" t="s">
        <v>17</v>
      </c>
      <c r="G1257">
        <v>21</v>
      </c>
    </row>
    <row r="1258" spans="1:7" hidden="1" x14ac:dyDescent="0.3">
      <c r="A1258">
        <v>2024</v>
      </c>
      <c r="B1258" t="s">
        <v>42</v>
      </c>
      <c r="C1258" t="s">
        <v>43</v>
      </c>
      <c r="D1258">
        <v>12</v>
      </c>
      <c r="E1258" t="s">
        <v>21</v>
      </c>
      <c r="F1258" t="s">
        <v>17</v>
      </c>
      <c r="G1258">
        <v>79.5</v>
      </c>
    </row>
    <row r="1259" spans="1:7" hidden="1" x14ac:dyDescent="0.3">
      <c r="A1259">
        <v>2024</v>
      </c>
      <c r="B1259" t="s">
        <v>42</v>
      </c>
      <c r="C1259" t="s">
        <v>43</v>
      </c>
      <c r="D1259">
        <v>16</v>
      </c>
      <c r="E1259" t="s">
        <v>38</v>
      </c>
      <c r="F1259" t="s">
        <v>17</v>
      </c>
      <c r="G1259">
        <v>40.5</v>
      </c>
    </row>
    <row r="1260" spans="1:7" hidden="1" x14ac:dyDescent="0.3">
      <c r="A1260">
        <v>2024</v>
      </c>
      <c r="B1260" t="s">
        <v>42</v>
      </c>
      <c r="C1260" t="s">
        <v>43</v>
      </c>
      <c r="D1260">
        <v>17</v>
      </c>
      <c r="E1260" t="s">
        <v>44</v>
      </c>
      <c r="F1260" t="s">
        <v>17</v>
      </c>
      <c r="G1260">
        <v>4.5</v>
      </c>
    </row>
    <row r="1261" spans="1:7" hidden="1" x14ac:dyDescent="0.3">
      <c r="A1261">
        <v>2024</v>
      </c>
      <c r="B1261" t="s">
        <v>42</v>
      </c>
      <c r="C1261" t="s">
        <v>43</v>
      </c>
      <c r="D1261">
        <v>19</v>
      </c>
      <c r="E1261" t="s">
        <v>39</v>
      </c>
      <c r="F1261" t="s">
        <v>17</v>
      </c>
      <c r="G1261">
        <v>60.49</v>
      </c>
    </row>
    <row r="1262" spans="1:7" hidden="1" x14ac:dyDescent="0.3">
      <c r="A1262">
        <v>2024</v>
      </c>
      <c r="B1262" t="s">
        <v>42</v>
      </c>
      <c r="C1262" t="s">
        <v>43</v>
      </c>
      <c r="D1262">
        <v>20</v>
      </c>
      <c r="E1262" t="s">
        <v>45</v>
      </c>
      <c r="F1262" t="s">
        <v>17</v>
      </c>
      <c r="G1262">
        <v>77.930000000000007</v>
      </c>
    </row>
    <row r="1263" spans="1:7" hidden="1" x14ac:dyDescent="0.3">
      <c r="A1263">
        <v>2024</v>
      </c>
      <c r="B1263" t="s">
        <v>42</v>
      </c>
      <c r="C1263" t="s">
        <v>43</v>
      </c>
      <c r="D1263">
        <v>21</v>
      </c>
      <c r="E1263" t="s">
        <v>25</v>
      </c>
      <c r="F1263" t="s">
        <v>17</v>
      </c>
      <c r="G1263">
        <v>66</v>
      </c>
    </row>
    <row r="1264" spans="1:7" hidden="1" x14ac:dyDescent="0.3">
      <c r="A1264">
        <v>2024</v>
      </c>
      <c r="B1264" t="s">
        <v>42</v>
      </c>
      <c r="C1264" t="s">
        <v>43</v>
      </c>
      <c r="D1264">
        <v>22</v>
      </c>
      <c r="E1264" t="s">
        <v>46</v>
      </c>
      <c r="F1264" t="s">
        <v>17</v>
      </c>
      <c r="G1264">
        <v>111.9</v>
      </c>
    </row>
    <row r="1265" spans="1:7" hidden="1" x14ac:dyDescent="0.3">
      <c r="A1265">
        <v>2024</v>
      </c>
      <c r="B1265" t="s">
        <v>42</v>
      </c>
      <c r="C1265" t="s">
        <v>43</v>
      </c>
      <c r="D1265">
        <v>23</v>
      </c>
      <c r="E1265" t="s">
        <v>47</v>
      </c>
      <c r="F1265" t="s">
        <v>17</v>
      </c>
      <c r="G1265">
        <v>117.75</v>
      </c>
    </row>
    <row r="1266" spans="1:7" hidden="1" x14ac:dyDescent="0.3">
      <c r="A1266">
        <v>2024</v>
      </c>
      <c r="B1266" t="s">
        <v>42</v>
      </c>
      <c r="C1266" t="s">
        <v>43</v>
      </c>
      <c r="D1266">
        <v>25</v>
      </c>
      <c r="E1266" t="s">
        <v>48</v>
      </c>
      <c r="F1266" t="s">
        <v>17</v>
      </c>
      <c r="G1266">
        <v>17.25</v>
      </c>
    </row>
    <row r="1267" spans="1:7" hidden="1" x14ac:dyDescent="0.3">
      <c r="A1267">
        <v>2024</v>
      </c>
      <c r="B1267" t="s">
        <v>42</v>
      </c>
      <c r="C1267" t="s">
        <v>43</v>
      </c>
      <c r="D1267">
        <v>26</v>
      </c>
      <c r="E1267" t="s">
        <v>26</v>
      </c>
      <c r="F1267" t="s">
        <v>17</v>
      </c>
      <c r="G1267">
        <v>89.6</v>
      </c>
    </row>
    <row r="1268" spans="1:7" hidden="1" x14ac:dyDescent="0.3">
      <c r="A1268">
        <v>2024</v>
      </c>
      <c r="B1268" t="s">
        <v>42</v>
      </c>
      <c r="C1268" t="s">
        <v>43</v>
      </c>
      <c r="D1268">
        <v>27</v>
      </c>
      <c r="E1268" t="s">
        <v>27</v>
      </c>
      <c r="F1268" t="s">
        <v>17</v>
      </c>
      <c r="G1268">
        <v>22.5</v>
      </c>
    </row>
    <row r="1269" spans="1:7" hidden="1" x14ac:dyDescent="0.3">
      <c r="A1269">
        <v>2024</v>
      </c>
      <c r="B1269" t="s">
        <v>42</v>
      </c>
      <c r="C1269" t="s">
        <v>43</v>
      </c>
      <c r="D1269">
        <v>28</v>
      </c>
      <c r="E1269" t="s">
        <v>28</v>
      </c>
      <c r="F1269" t="s">
        <v>17</v>
      </c>
      <c r="G1269">
        <v>90.75</v>
      </c>
    </row>
    <row r="1270" spans="1:7" hidden="1" x14ac:dyDescent="0.3">
      <c r="A1270">
        <v>2024</v>
      </c>
      <c r="B1270" t="s">
        <v>42</v>
      </c>
      <c r="C1270" t="s">
        <v>43</v>
      </c>
      <c r="D1270">
        <v>31</v>
      </c>
      <c r="E1270" t="s">
        <v>49</v>
      </c>
      <c r="F1270" t="s">
        <v>17</v>
      </c>
      <c r="G1270">
        <v>30</v>
      </c>
    </row>
    <row r="1271" spans="1:7" hidden="1" x14ac:dyDescent="0.3">
      <c r="A1271">
        <v>2024</v>
      </c>
      <c r="B1271" t="s">
        <v>42</v>
      </c>
      <c r="C1271" t="s">
        <v>43</v>
      </c>
      <c r="D1271">
        <v>32</v>
      </c>
      <c r="E1271" t="s">
        <v>40</v>
      </c>
      <c r="F1271" t="s">
        <v>17</v>
      </c>
      <c r="G1271">
        <v>6</v>
      </c>
    </row>
    <row r="1272" spans="1:7" hidden="1" x14ac:dyDescent="0.3">
      <c r="A1272">
        <v>2024</v>
      </c>
      <c r="B1272" t="s">
        <v>42</v>
      </c>
      <c r="C1272" t="s">
        <v>43</v>
      </c>
      <c r="D1272">
        <v>39</v>
      </c>
      <c r="E1272" t="s">
        <v>51</v>
      </c>
      <c r="F1272" t="s">
        <v>17</v>
      </c>
      <c r="G1272">
        <v>17.399999999999999</v>
      </c>
    </row>
    <row r="1273" spans="1:7" hidden="1" x14ac:dyDescent="0.3">
      <c r="A1273">
        <v>2024</v>
      </c>
      <c r="B1273" t="s">
        <v>42</v>
      </c>
      <c r="C1273" t="s">
        <v>43</v>
      </c>
      <c r="D1273">
        <v>41</v>
      </c>
      <c r="E1273" t="s">
        <v>52</v>
      </c>
      <c r="F1273" t="s">
        <v>17</v>
      </c>
      <c r="G1273">
        <v>97.5</v>
      </c>
    </row>
    <row r="1274" spans="1:7" hidden="1" x14ac:dyDescent="0.3">
      <c r="A1274">
        <v>2024</v>
      </c>
      <c r="B1274" t="s">
        <v>42</v>
      </c>
      <c r="C1274" t="s">
        <v>43</v>
      </c>
      <c r="D1274">
        <v>42</v>
      </c>
      <c r="E1274" t="s">
        <v>53</v>
      </c>
      <c r="F1274" t="s">
        <v>17</v>
      </c>
      <c r="G1274">
        <v>45</v>
      </c>
    </row>
    <row r="1275" spans="1:7" hidden="1" x14ac:dyDescent="0.3">
      <c r="A1275">
        <v>2024</v>
      </c>
      <c r="B1275" t="s">
        <v>42</v>
      </c>
      <c r="C1275" t="s">
        <v>43</v>
      </c>
      <c r="D1275">
        <v>43</v>
      </c>
      <c r="E1275" t="s">
        <v>54</v>
      </c>
      <c r="F1275" t="s">
        <v>17</v>
      </c>
      <c r="G1275">
        <v>51.75</v>
      </c>
    </row>
    <row r="1276" spans="1:7" hidden="1" x14ac:dyDescent="0.3">
      <c r="A1276">
        <v>2024</v>
      </c>
      <c r="B1276" t="s">
        <v>42</v>
      </c>
      <c r="C1276" t="s">
        <v>43</v>
      </c>
      <c r="D1276">
        <v>96</v>
      </c>
      <c r="E1276" t="s">
        <v>31</v>
      </c>
      <c r="F1276" t="s">
        <v>17</v>
      </c>
      <c r="G1276">
        <v>19.079999999999998</v>
      </c>
    </row>
    <row r="1277" spans="1:7" hidden="1" x14ac:dyDescent="0.3">
      <c r="A1277">
        <v>2024</v>
      </c>
      <c r="B1277" t="s">
        <v>42</v>
      </c>
      <c r="C1277" t="s">
        <v>43</v>
      </c>
      <c r="D1277">
        <v>98</v>
      </c>
      <c r="E1277" t="s">
        <v>55</v>
      </c>
      <c r="F1277" t="s">
        <v>17</v>
      </c>
      <c r="G1277">
        <v>37.5</v>
      </c>
    </row>
    <row r="1278" spans="1:7" hidden="1" x14ac:dyDescent="0.3">
      <c r="A1278">
        <v>2024</v>
      </c>
      <c r="B1278" t="s">
        <v>56</v>
      </c>
      <c r="C1278" t="s">
        <v>57</v>
      </c>
      <c r="D1278">
        <v>4</v>
      </c>
      <c r="E1278" t="s">
        <v>9</v>
      </c>
      <c r="F1278" t="s">
        <v>17</v>
      </c>
      <c r="G1278">
        <v>5</v>
      </c>
    </row>
    <row r="1279" spans="1:7" hidden="1" x14ac:dyDescent="0.3">
      <c r="A1279">
        <v>2024</v>
      </c>
      <c r="B1279" t="s">
        <v>56</v>
      </c>
      <c r="C1279" t="s">
        <v>57</v>
      </c>
      <c r="D1279">
        <v>6</v>
      </c>
      <c r="E1279" t="s">
        <v>58</v>
      </c>
      <c r="F1279" t="s">
        <v>17</v>
      </c>
      <c r="G1279">
        <v>14.5</v>
      </c>
    </row>
    <row r="1280" spans="1:7" hidden="1" x14ac:dyDescent="0.3">
      <c r="A1280">
        <v>2024</v>
      </c>
      <c r="B1280" t="s">
        <v>56</v>
      </c>
      <c r="C1280" t="s">
        <v>57</v>
      </c>
      <c r="D1280">
        <v>7</v>
      </c>
      <c r="E1280" t="s">
        <v>35</v>
      </c>
      <c r="F1280" t="s">
        <v>17</v>
      </c>
      <c r="G1280">
        <v>22.5</v>
      </c>
    </row>
    <row r="1281" spans="1:7" hidden="1" x14ac:dyDescent="0.3">
      <c r="A1281">
        <v>2024</v>
      </c>
      <c r="B1281" t="s">
        <v>56</v>
      </c>
      <c r="C1281" t="s">
        <v>57</v>
      </c>
      <c r="D1281">
        <v>9</v>
      </c>
      <c r="E1281" t="s">
        <v>36</v>
      </c>
      <c r="F1281" t="s">
        <v>17</v>
      </c>
      <c r="G1281">
        <v>30</v>
      </c>
    </row>
    <row r="1282" spans="1:7" hidden="1" x14ac:dyDescent="0.3">
      <c r="A1282">
        <v>2024</v>
      </c>
      <c r="B1282" t="s">
        <v>56</v>
      </c>
      <c r="C1282" t="s">
        <v>57</v>
      </c>
      <c r="D1282">
        <v>10</v>
      </c>
      <c r="E1282" t="s">
        <v>20</v>
      </c>
      <c r="F1282" t="s">
        <v>17</v>
      </c>
      <c r="G1282">
        <v>18</v>
      </c>
    </row>
    <row r="1283" spans="1:7" hidden="1" x14ac:dyDescent="0.3">
      <c r="A1283">
        <v>2024</v>
      </c>
      <c r="B1283" t="s">
        <v>56</v>
      </c>
      <c r="C1283" t="s">
        <v>57</v>
      </c>
      <c r="D1283">
        <v>11</v>
      </c>
      <c r="E1283" t="s">
        <v>37</v>
      </c>
      <c r="F1283" t="s">
        <v>17</v>
      </c>
      <c r="G1283">
        <v>52.5</v>
      </c>
    </row>
    <row r="1284" spans="1:7" hidden="1" x14ac:dyDescent="0.3">
      <c r="A1284">
        <v>2024</v>
      </c>
      <c r="B1284" t="s">
        <v>56</v>
      </c>
      <c r="C1284" t="s">
        <v>57</v>
      </c>
      <c r="D1284">
        <v>12</v>
      </c>
      <c r="E1284" t="s">
        <v>21</v>
      </c>
      <c r="F1284" t="s">
        <v>17</v>
      </c>
      <c r="G1284">
        <v>24</v>
      </c>
    </row>
    <row r="1285" spans="1:7" hidden="1" x14ac:dyDescent="0.3">
      <c r="A1285">
        <v>2024</v>
      </c>
      <c r="B1285" t="s">
        <v>56</v>
      </c>
      <c r="C1285" t="s">
        <v>57</v>
      </c>
      <c r="D1285">
        <v>15</v>
      </c>
      <c r="E1285" t="s">
        <v>23</v>
      </c>
      <c r="F1285" t="s">
        <v>17</v>
      </c>
      <c r="G1285">
        <v>9</v>
      </c>
    </row>
    <row r="1286" spans="1:7" hidden="1" x14ac:dyDescent="0.3">
      <c r="A1286">
        <v>2024</v>
      </c>
      <c r="B1286" t="s">
        <v>56</v>
      </c>
      <c r="C1286" t="s">
        <v>57</v>
      </c>
      <c r="D1286">
        <v>16</v>
      </c>
      <c r="E1286" t="s">
        <v>38</v>
      </c>
      <c r="F1286" t="s">
        <v>17</v>
      </c>
      <c r="G1286">
        <v>4.5</v>
      </c>
    </row>
    <row r="1287" spans="1:7" hidden="1" x14ac:dyDescent="0.3">
      <c r="A1287">
        <v>2024</v>
      </c>
      <c r="B1287" t="s">
        <v>56</v>
      </c>
      <c r="C1287" t="s">
        <v>57</v>
      </c>
      <c r="D1287">
        <v>17</v>
      </c>
      <c r="E1287" t="s">
        <v>44</v>
      </c>
      <c r="F1287" t="s">
        <v>17</v>
      </c>
      <c r="G1287">
        <v>55.5</v>
      </c>
    </row>
    <row r="1288" spans="1:7" hidden="1" x14ac:dyDescent="0.3">
      <c r="A1288">
        <v>2024</v>
      </c>
      <c r="B1288" t="s">
        <v>56</v>
      </c>
      <c r="C1288" t="s">
        <v>57</v>
      </c>
      <c r="D1288">
        <v>19</v>
      </c>
      <c r="E1288" t="s">
        <v>39</v>
      </c>
      <c r="F1288" t="s">
        <v>17</v>
      </c>
      <c r="G1288">
        <v>115.5</v>
      </c>
    </row>
    <row r="1289" spans="1:7" hidden="1" x14ac:dyDescent="0.3">
      <c r="A1289">
        <v>2024</v>
      </c>
      <c r="B1289" t="s">
        <v>56</v>
      </c>
      <c r="C1289" t="s">
        <v>57</v>
      </c>
      <c r="D1289">
        <v>20</v>
      </c>
      <c r="E1289" t="s">
        <v>45</v>
      </c>
      <c r="F1289" t="s">
        <v>17</v>
      </c>
      <c r="G1289">
        <v>43.5</v>
      </c>
    </row>
    <row r="1290" spans="1:7" hidden="1" x14ac:dyDescent="0.3">
      <c r="A1290">
        <v>2024</v>
      </c>
      <c r="B1290" t="s">
        <v>56</v>
      </c>
      <c r="C1290" t="s">
        <v>57</v>
      </c>
      <c r="D1290">
        <v>21</v>
      </c>
      <c r="E1290" t="s">
        <v>25</v>
      </c>
      <c r="F1290" t="s">
        <v>17</v>
      </c>
      <c r="G1290">
        <v>15.75</v>
      </c>
    </row>
    <row r="1291" spans="1:7" hidden="1" x14ac:dyDescent="0.3">
      <c r="A1291">
        <v>2024</v>
      </c>
      <c r="B1291" t="s">
        <v>56</v>
      </c>
      <c r="C1291" t="s">
        <v>57</v>
      </c>
      <c r="D1291">
        <v>22</v>
      </c>
      <c r="E1291" t="s">
        <v>46</v>
      </c>
      <c r="F1291" t="s">
        <v>17</v>
      </c>
      <c r="G1291">
        <v>97</v>
      </c>
    </row>
    <row r="1292" spans="1:7" hidden="1" x14ac:dyDescent="0.3">
      <c r="A1292">
        <v>2024</v>
      </c>
      <c r="B1292" t="s">
        <v>56</v>
      </c>
      <c r="C1292" t="s">
        <v>57</v>
      </c>
      <c r="D1292">
        <v>23</v>
      </c>
      <c r="E1292" t="s">
        <v>47</v>
      </c>
      <c r="F1292" t="s">
        <v>17</v>
      </c>
      <c r="G1292">
        <v>9</v>
      </c>
    </row>
    <row r="1293" spans="1:7" hidden="1" x14ac:dyDescent="0.3">
      <c r="A1293">
        <v>2024</v>
      </c>
      <c r="B1293" t="s">
        <v>56</v>
      </c>
      <c r="C1293" t="s">
        <v>57</v>
      </c>
      <c r="D1293">
        <v>25</v>
      </c>
      <c r="E1293" t="s">
        <v>48</v>
      </c>
      <c r="F1293" t="s">
        <v>17</v>
      </c>
      <c r="G1293">
        <v>99.75</v>
      </c>
    </row>
    <row r="1294" spans="1:7" hidden="1" x14ac:dyDescent="0.3">
      <c r="A1294">
        <v>2024</v>
      </c>
      <c r="B1294" t="s">
        <v>56</v>
      </c>
      <c r="C1294" t="s">
        <v>57</v>
      </c>
      <c r="D1294">
        <v>26</v>
      </c>
      <c r="E1294" t="s">
        <v>26</v>
      </c>
      <c r="F1294" t="s">
        <v>17</v>
      </c>
      <c r="G1294">
        <v>60</v>
      </c>
    </row>
    <row r="1295" spans="1:7" hidden="1" x14ac:dyDescent="0.3">
      <c r="A1295">
        <v>2024</v>
      </c>
      <c r="B1295" t="s">
        <v>56</v>
      </c>
      <c r="C1295" t="s">
        <v>57</v>
      </c>
      <c r="D1295">
        <v>27</v>
      </c>
      <c r="E1295" t="s">
        <v>27</v>
      </c>
      <c r="F1295" t="s">
        <v>17</v>
      </c>
      <c r="G1295">
        <v>44</v>
      </c>
    </row>
    <row r="1296" spans="1:7" hidden="1" x14ac:dyDescent="0.3">
      <c r="A1296">
        <v>2024</v>
      </c>
      <c r="B1296" t="s">
        <v>56</v>
      </c>
      <c r="C1296" t="s">
        <v>57</v>
      </c>
      <c r="D1296">
        <v>28</v>
      </c>
      <c r="E1296" t="s">
        <v>28</v>
      </c>
      <c r="F1296" t="s">
        <v>17</v>
      </c>
      <c r="G1296">
        <v>18</v>
      </c>
    </row>
    <row r="1297" spans="1:7" hidden="1" x14ac:dyDescent="0.3">
      <c r="A1297">
        <v>2024</v>
      </c>
      <c r="B1297" t="s">
        <v>56</v>
      </c>
      <c r="C1297" t="s">
        <v>57</v>
      </c>
      <c r="D1297">
        <v>31</v>
      </c>
      <c r="E1297" t="s">
        <v>49</v>
      </c>
      <c r="F1297" t="s">
        <v>17</v>
      </c>
      <c r="G1297">
        <v>12</v>
      </c>
    </row>
    <row r="1298" spans="1:7" hidden="1" x14ac:dyDescent="0.3">
      <c r="A1298">
        <v>2024</v>
      </c>
      <c r="B1298" t="s">
        <v>56</v>
      </c>
      <c r="C1298" t="s">
        <v>57</v>
      </c>
      <c r="D1298">
        <v>32</v>
      </c>
      <c r="E1298" t="s">
        <v>40</v>
      </c>
      <c r="F1298" t="s">
        <v>17</v>
      </c>
      <c r="G1298">
        <v>4.5</v>
      </c>
    </row>
    <row r="1299" spans="1:7" hidden="1" x14ac:dyDescent="0.3">
      <c r="A1299">
        <v>2024</v>
      </c>
      <c r="B1299" t="s">
        <v>56</v>
      </c>
      <c r="C1299" t="s">
        <v>57</v>
      </c>
      <c r="D1299">
        <v>35</v>
      </c>
      <c r="E1299" t="s">
        <v>59</v>
      </c>
      <c r="F1299" t="s">
        <v>17</v>
      </c>
      <c r="G1299">
        <v>4.5</v>
      </c>
    </row>
    <row r="1300" spans="1:7" hidden="1" x14ac:dyDescent="0.3">
      <c r="A1300">
        <v>2024</v>
      </c>
      <c r="B1300" t="s">
        <v>56</v>
      </c>
      <c r="C1300" t="s">
        <v>57</v>
      </c>
      <c r="D1300">
        <v>39</v>
      </c>
      <c r="E1300" t="s">
        <v>51</v>
      </c>
      <c r="F1300" t="s">
        <v>17</v>
      </c>
      <c r="G1300">
        <v>34.5</v>
      </c>
    </row>
    <row r="1301" spans="1:7" hidden="1" x14ac:dyDescent="0.3">
      <c r="A1301">
        <v>2024</v>
      </c>
      <c r="B1301" t="s">
        <v>56</v>
      </c>
      <c r="C1301" t="s">
        <v>57</v>
      </c>
      <c r="D1301">
        <v>40</v>
      </c>
      <c r="E1301" t="s">
        <v>41</v>
      </c>
      <c r="F1301" t="s">
        <v>17</v>
      </c>
      <c r="G1301">
        <v>4.5</v>
      </c>
    </row>
    <row r="1302" spans="1:7" hidden="1" x14ac:dyDescent="0.3">
      <c r="A1302">
        <v>2024</v>
      </c>
      <c r="B1302" t="s">
        <v>56</v>
      </c>
      <c r="C1302" t="s">
        <v>57</v>
      </c>
      <c r="D1302">
        <v>41</v>
      </c>
      <c r="E1302" t="s">
        <v>52</v>
      </c>
      <c r="F1302" t="s">
        <v>17</v>
      </c>
      <c r="G1302">
        <v>4.5</v>
      </c>
    </row>
    <row r="1303" spans="1:7" hidden="1" x14ac:dyDescent="0.3">
      <c r="A1303">
        <v>2024</v>
      </c>
      <c r="B1303" t="s">
        <v>56</v>
      </c>
      <c r="C1303" t="s">
        <v>57</v>
      </c>
      <c r="D1303">
        <v>42</v>
      </c>
      <c r="E1303" t="s">
        <v>53</v>
      </c>
      <c r="F1303" t="s">
        <v>17</v>
      </c>
      <c r="G1303">
        <v>49.5</v>
      </c>
    </row>
    <row r="1304" spans="1:7" hidden="1" x14ac:dyDescent="0.3">
      <c r="A1304">
        <v>2024</v>
      </c>
      <c r="B1304" t="s">
        <v>56</v>
      </c>
      <c r="C1304" t="s">
        <v>57</v>
      </c>
      <c r="D1304">
        <v>43</v>
      </c>
      <c r="E1304" t="s">
        <v>54</v>
      </c>
      <c r="F1304" t="s">
        <v>17</v>
      </c>
      <c r="G1304">
        <v>61.5</v>
      </c>
    </row>
    <row r="1305" spans="1:7" hidden="1" x14ac:dyDescent="0.3">
      <c r="A1305">
        <v>2024</v>
      </c>
      <c r="B1305" t="s">
        <v>60</v>
      </c>
      <c r="C1305" t="s">
        <v>61</v>
      </c>
      <c r="D1305">
        <v>7</v>
      </c>
      <c r="E1305" t="s">
        <v>35</v>
      </c>
      <c r="F1305" t="s">
        <v>17</v>
      </c>
      <c r="G1305">
        <v>6</v>
      </c>
    </row>
    <row r="1306" spans="1:7" hidden="1" x14ac:dyDescent="0.3">
      <c r="A1306">
        <v>2024</v>
      </c>
      <c r="B1306" t="s">
        <v>60</v>
      </c>
      <c r="C1306" t="s">
        <v>61</v>
      </c>
      <c r="D1306">
        <v>11</v>
      </c>
      <c r="E1306" t="s">
        <v>37</v>
      </c>
      <c r="F1306" t="s">
        <v>17</v>
      </c>
      <c r="G1306">
        <v>7.5</v>
      </c>
    </row>
    <row r="1307" spans="1:7" hidden="1" x14ac:dyDescent="0.3">
      <c r="A1307">
        <v>2024</v>
      </c>
      <c r="B1307" t="s">
        <v>60</v>
      </c>
      <c r="C1307" t="s">
        <v>61</v>
      </c>
      <c r="D1307">
        <v>12</v>
      </c>
      <c r="E1307" t="s">
        <v>21</v>
      </c>
      <c r="F1307" t="s">
        <v>17</v>
      </c>
      <c r="G1307">
        <v>6</v>
      </c>
    </row>
    <row r="1308" spans="1:7" hidden="1" x14ac:dyDescent="0.3">
      <c r="A1308">
        <v>2024</v>
      </c>
      <c r="B1308" t="s">
        <v>60</v>
      </c>
      <c r="C1308" t="s">
        <v>61</v>
      </c>
      <c r="D1308">
        <v>15</v>
      </c>
      <c r="E1308" t="s">
        <v>23</v>
      </c>
      <c r="F1308" t="s">
        <v>17</v>
      </c>
      <c r="G1308">
        <v>76.5</v>
      </c>
    </row>
    <row r="1309" spans="1:7" hidden="1" x14ac:dyDescent="0.3">
      <c r="A1309">
        <v>2024</v>
      </c>
      <c r="B1309" t="s">
        <v>60</v>
      </c>
      <c r="C1309" t="s">
        <v>61</v>
      </c>
      <c r="D1309">
        <v>16</v>
      </c>
      <c r="E1309" t="s">
        <v>38</v>
      </c>
      <c r="F1309" t="s">
        <v>17</v>
      </c>
      <c r="G1309">
        <v>1.5</v>
      </c>
    </row>
    <row r="1310" spans="1:7" hidden="1" x14ac:dyDescent="0.3">
      <c r="A1310">
        <v>2024</v>
      </c>
      <c r="B1310" t="s">
        <v>60</v>
      </c>
      <c r="C1310" t="s">
        <v>61</v>
      </c>
      <c r="D1310">
        <v>18</v>
      </c>
      <c r="E1310" t="s">
        <v>24</v>
      </c>
      <c r="F1310" t="s">
        <v>17</v>
      </c>
      <c r="G1310">
        <v>1.5</v>
      </c>
    </row>
    <row r="1311" spans="1:7" hidden="1" x14ac:dyDescent="0.3">
      <c r="A1311">
        <v>2024</v>
      </c>
      <c r="B1311" t="s">
        <v>60</v>
      </c>
      <c r="C1311" t="s">
        <v>61</v>
      </c>
      <c r="D1311">
        <v>26</v>
      </c>
      <c r="E1311" t="s">
        <v>26</v>
      </c>
      <c r="F1311" t="s">
        <v>17</v>
      </c>
      <c r="G1311">
        <v>24</v>
      </c>
    </row>
    <row r="1312" spans="1:7" hidden="1" x14ac:dyDescent="0.3">
      <c r="A1312">
        <v>2024</v>
      </c>
      <c r="B1312" t="s">
        <v>60</v>
      </c>
      <c r="C1312" t="s">
        <v>61</v>
      </c>
      <c r="D1312">
        <v>32</v>
      </c>
      <c r="E1312" t="s">
        <v>40</v>
      </c>
      <c r="F1312" t="s">
        <v>17</v>
      </c>
      <c r="G1312">
        <v>6</v>
      </c>
    </row>
    <row r="1313" spans="1:7" hidden="1" x14ac:dyDescent="0.3">
      <c r="A1313">
        <v>2024</v>
      </c>
      <c r="B1313" t="s">
        <v>60</v>
      </c>
      <c r="C1313" t="s">
        <v>61</v>
      </c>
      <c r="D1313">
        <v>34</v>
      </c>
      <c r="E1313" t="s">
        <v>29</v>
      </c>
      <c r="F1313" t="s">
        <v>17</v>
      </c>
      <c r="G1313">
        <v>4.5</v>
      </c>
    </row>
    <row r="1314" spans="1:7" hidden="1" x14ac:dyDescent="0.3">
      <c r="A1314">
        <v>2024</v>
      </c>
      <c r="B1314" t="s">
        <v>62</v>
      </c>
      <c r="C1314" t="s">
        <v>63</v>
      </c>
      <c r="D1314">
        <v>5</v>
      </c>
      <c r="E1314" t="s">
        <v>19</v>
      </c>
      <c r="F1314" t="s">
        <v>17</v>
      </c>
      <c r="G1314">
        <v>88.5</v>
      </c>
    </row>
    <row r="1315" spans="1:7" hidden="1" x14ac:dyDescent="0.3">
      <c r="A1315">
        <v>2024</v>
      </c>
      <c r="B1315" t="s">
        <v>62</v>
      </c>
      <c r="C1315" t="s">
        <v>63</v>
      </c>
      <c r="D1315">
        <v>10</v>
      </c>
      <c r="E1315" t="s">
        <v>20</v>
      </c>
      <c r="F1315" t="s">
        <v>17</v>
      </c>
      <c r="G1315">
        <v>25.5</v>
      </c>
    </row>
    <row r="1316" spans="1:7" hidden="1" x14ac:dyDescent="0.3">
      <c r="A1316">
        <v>2024</v>
      </c>
      <c r="B1316" t="s">
        <v>62</v>
      </c>
      <c r="C1316" t="s">
        <v>63</v>
      </c>
      <c r="D1316">
        <v>26</v>
      </c>
      <c r="E1316" t="s">
        <v>26</v>
      </c>
      <c r="F1316" t="s">
        <v>17</v>
      </c>
      <c r="G1316">
        <v>10.5</v>
      </c>
    </row>
    <row r="1317" spans="1:7" hidden="1" x14ac:dyDescent="0.3">
      <c r="A1317">
        <v>2024</v>
      </c>
      <c r="B1317" t="s">
        <v>62</v>
      </c>
      <c r="C1317" t="s">
        <v>63</v>
      </c>
      <c r="D1317">
        <v>27</v>
      </c>
      <c r="E1317" t="s">
        <v>27</v>
      </c>
      <c r="F1317" t="s">
        <v>17</v>
      </c>
      <c r="G1317">
        <v>12</v>
      </c>
    </row>
    <row r="1318" spans="1:7" hidden="1" x14ac:dyDescent="0.3">
      <c r="A1318">
        <v>2024</v>
      </c>
      <c r="B1318" t="s">
        <v>62</v>
      </c>
      <c r="C1318" t="s">
        <v>63</v>
      </c>
      <c r="D1318">
        <v>34</v>
      </c>
      <c r="E1318" t="s">
        <v>29</v>
      </c>
      <c r="F1318" t="s">
        <v>17</v>
      </c>
      <c r="G1318">
        <v>16.5</v>
      </c>
    </row>
    <row r="1319" spans="1:7" hidden="1" x14ac:dyDescent="0.3">
      <c r="A1319">
        <v>2024</v>
      </c>
      <c r="B1319" t="s">
        <v>64</v>
      </c>
      <c r="C1319" t="s">
        <v>65</v>
      </c>
      <c r="D1319">
        <v>6</v>
      </c>
      <c r="E1319" t="s">
        <v>58</v>
      </c>
      <c r="F1319" t="s">
        <v>17</v>
      </c>
      <c r="G1319">
        <v>393.96</v>
      </c>
    </row>
    <row r="1320" spans="1:7" hidden="1" x14ac:dyDescent="0.3">
      <c r="A1320">
        <v>2024</v>
      </c>
      <c r="B1320" t="s">
        <v>64</v>
      </c>
      <c r="C1320" t="s">
        <v>65</v>
      </c>
      <c r="D1320">
        <v>8</v>
      </c>
      <c r="E1320" t="s">
        <v>66</v>
      </c>
      <c r="F1320" t="s">
        <v>17</v>
      </c>
      <c r="G1320">
        <v>278.8</v>
      </c>
    </row>
    <row r="1321" spans="1:7" hidden="1" x14ac:dyDescent="0.3">
      <c r="A1321">
        <v>2024</v>
      </c>
      <c r="B1321" t="s">
        <v>64</v>
      </c>
      <c r="C1321" t="s">
        <v>65</v>
      </c>
      <c r="D1321">
        <v>17</v>
      </c>
      <c r="E1321" t="s">
        <v>44</v>
      </c>
      <c r="F1321" t="s">
        <v>17</v>
      </c>
      <c r="G1321">
        <v>6</v>
      </c>
    </row>
    <row r="1322" spans="1:7" hidden="1" x14ac:dyDescent="0.3">
      <c r="A1322">
        <v>2024</v>
      </c>
      <c r="B1322" t="s">
        <v>64</v>
      </c>
      <c r="C1322" t="s">
        <v>65</v>
      </c>
      <c r="D1322">
        <v>28</v>
      </c>
      <c r="E1322" t="s">
        <v>28</v>
      </c>
      <c r="F1322" t="s">
        <v>17</v>
      </c>
      <c r="G1322">
        <v>6</v>
      </c>
    </row>
    <row r="1323" spans="1:7" hidden="1" x14ac:dyDescent="0.3">
      <c r="A1323">
        <v>2024</v>
      </c>
      <c r="B1323" t="s">
        <v>64</v>
      </c>
      <c r="C1323" t="s">
        <v>65</v>
      </c>
      <c r="D1323">
        <v>29</v>
      </c>
      <c r="E1323" t="s">
        <v>67</v>
      </c>
      <c r="F1323" t="s">
        <v>17</v>
      </c>
      <c r="G1323">
        <v>281.36</v>
      </c>
    </row>
    <row r="1324" spans="1:7" hidden="1" x14ac:dyDescent="0.3">
      <c r="A1324">
        <v>2024</v>
      </c>
      <c r="B1324" t="s">
        <v>64</v>
      </c>
      <c r="C1324" t="s">
        <v>65</v>
      </c>
      <c r="D1324">
        <v>32</v>
      </c>
      <c r="E1324" t="s">
        <v>40</v>
      </c>
      <c r="F1324" t="s">
        <v>17</v>
      </c>
      <c r="G1324">
        <v>13</v>
      </c>
    </row>
    <row r="1325" spans="1:7" hidden="1" x14ac:dyDescent="0.3">
      <c r="A1325">
        <v>2024</v>
      </c>
      <c r="B1325" t="s">
        <v>64</v>
      </c>
      <c r="C1325" t="s">
        <v>65</v>
      </c>
      <c r="D1325">
        <v>35</v>
      </c>
      <c r="E1325" t="s">
        <v>59</v>
      </c>
      <c r="F1325" t="s">
        <v>17</v>
      </c>
      <c r="G1325">
        <v>161.38</v>
      </c>
    </row>
    <row r="1326" spans="1:7" hidden="1" x14ac:dyDescent="0.3">
      <c r="A1326">
        <v>2024</v>
      </c>
      <c r="B1326" t="s">
        <v>64</v>
      </c>
      <c r="C1326" t="s">
        <v>65</v>
      </c>
      <c r="D1326">
        <v>37</v>
      </c>
      <c r="E1326" t="s">
        <v>68</v>
      </c>
      <c r="F1326" t="s">
        <v>17</v>
      </c>
      <c r="G1326">
        <v>112</v>
      </c>
    </row>
    <row r="1327" spans="1:7" hidden="1" x14ac:dyDescent="0.3">
      <c r="A1327">
        <v>2024</v>
      </c>
      <c r="B1327" t="s">
        <v>64</v>
      </c>
      <c r="C1327" t="s">
        <v>65</v>
      </c>
      <c r="D1327">
        <v>96</v>
      </c>
      <c r="E1327" t="s">
        <v>31</v>
      </c>
      <c r="F1327" t="s">
        <v>17</v>
      </c>
      <c r="G1327">
        <v>0.5</v>
      </c>
    </row>
    <row r="1328" spans="1:7" hidden="1" x14ac:dyDescent="0.3">
      <c r="A1328">
        <v>2024</v>
      </c>
      <c r="B1328" t="s">
        <v>69</v>
      </c>
      <c r="C1328" t="s">
        <v>70</v>
      </c>
      <c r="D1328">
        <v>7</v>
      </c>
      <c r="E1328" t="s">
        <v>35</v>
      </c>
      <c r="F1328" t="s">
        <v>17</v>
      </c>
      <c r="G1328">
        <v>238.5</v>
      </c>
    </row>
    <row r="1329" spans="1:7" hidden="1" x14ac:dyDescent="0.3">
      <c r="A1329">
        <v>2024</v>
      </c>
      <c r="B1329" t="s">
        <v>69</v>
      </c>
      <c r="C1329" t="s">
        <v>70</v>
      </c>
      <c r="D1329">
        <v>9</v>
      </c>
      <c r="E1329" t="s">
        <v>36</v>
      </c>
      <c r="F1329" t="s">
        <v>17</v>
      </c>
      <c r="G1329">
        <v>51</v>
      </c>
    </row>
    <row r="1330" spans="1:7" hidden="1" x14ac:dyDescent="0.3">
      <c r="A1330">
        <v>2024</v>
      </c>
      <c r="B1330" t="s">
        <v>69</v>
      </c>
      <c r="C1330" t="s">
        <v>70</v>
      </c>
      <c r="D1330">
        <v>13</v>
      </c>
      <c r="E1330" t="s">
        <v>22</v>
      </c>
      <c r="F1330" t="s">
        <v>17</v>
      </c>
      <c r="G1330">
        <v>4.5</v>
      </c>
    </row>
    <row r="1331" spans="1:7" hidden="1" x14ac:dyDescent="0.3">
      <c r="A1331">
        <v>2024</v>
      </c>
      <c r="B1331" t="s">
        <v>69</v>
      </c>
      <c r="C1331" t="s">
        <v>70</v>
      </c>
      <c r="D1331">
        <v>26</v>
      </c>
      <c r="E1331" t="s">
        <v>26</v>
      </c>
      <c r="F1331" t="s">
        <v>17</v>
      </c>
      <c r="G1331">
        <v>30</v>
      </c>
    </row>
    <row r="1332" spans="1:7" hidden="1" x14ac:dyDescent="0.3">
      <c r="A1332">
        <v>2024</v>
      </c>
      <c r="B1332" t="s">
        <v>69</v>
      </c>
      <c r="C1332" t="s">
        <v>70</v>
      </c>
      <c r="D1332">
        <v>28</v>
      </c>
      <c r="E1332" t="s">
        <v>28</v>
      </c>
      <c r="F1332" t="s">
        <v>17</v>
      </c>
      <c r="G1332">
        <v>52.5</v>
      </c>
    </row>
    <row r="1333" spans="1:7" hidden="1" x14ac:dyDescent="0.3">
      <c r="A1333">
        <v>2024</v>
      </c>
      <c r="B1333" t="s">
        <v>69</v>
      </c>
      <c r="C1333" t="s">
        <v>70</v>
      </c>
      <c r="D1333">
        <v>34</v>
      </c>
      <c r="E1333" t="s">
        <v>29</v>
      </c>
      <c r="F1333" t="s">
        <v>17</v>
      </c>
      <c r="G1333">
        <v>6</v>
      </c>
    </row>
    <row r="1334" spans="1:7" hidden="1" x14ac:dyDescent="0.3">
      <c r="A1334">
        <v>2024</v>
      </c>
      <c r="B1334" t="s">
        <v>69</v>
      </c>
      <c r="C1334" t="s">
        <v>70</v>
      </c>
      <c r="D1334">
        <v>43</v>
      </c>
      <c r="E1334" t="s">
        <v>54</v>
      </c>
      <c r="F1334" t="s">
        <v>17</v>
      </c>
      <c r="G1334">
        <v>4.5</v>
      </c>
    </row>
    <row r="1335" spans="1:7" x14ac:dyDescent="0.3">
      <c r="A1335">
        <v>2024</v>
      </c>
      <c r="B1335" t="s">
        <v>71</v>
      </c>
      <c r="C1335" t="s">
        <v>72</v>
      </c>
      <c r="D1335">
        <v>7</v>
      </c>
      <c r="E1335" t="s">
        <v>35</v>
      </c>
      <c r="F1335" t="s">
        <v>17</v>
      </c>
      <c r="G1335">
        <v>30</v>
      </c>
    </row>
    <row r="1336" spans="1:7" x14ac:dyDescent="0.3">
      <c r="A1336">
        <v>2024</v>
      </c>
      <c r="B1336" t="s">
        <v>71</v>
      </c>
      <c r="C1336" t="s">
        <v>72</v>
      </c>
      <c r="D1336">
        <v>8</v>
      </c>
      <c r="E1336" t="s">
        <v>66</v>
      </c>
      <c r="F1336" t="s">
        <v>17</v>
      </c>
      <c r="G1336">
        <v>5.4</v>
      </c>
    </row>
    <row r="1337" spans="1:7" x14ac:dyDescent="0.3">
      <c r="A1337">
        <v>2024</v>
      </c>
      <c r="B1337" t="s">
        <v>71</v>
      </c>
      <c r="C1337" t="s">
        <v>72</v>
      </c>
      <c r="D1337">
        <v>9</v>
      </c>
      <c r="E1337" t="s">
        <v>36</v>
      </c>
      <c r="F1337" t="s">
        <v>17</v>
      </c>
      <c r="G1337">
        <v>106.59</v>
      </c>
    </row>
    <row r="1338" spans="1:7" x14ac:dyDescent="0.3">
      <c r="A1338">
        <v>2024</v>
      </c>
      <c r="B1338" t="s">
        <v>71</v>
      </c>
      <c r="C1338" t="s">
        <v>72</v>
      </c>
      <c r="D1338">
        <v>12</v>
      </c>
      <c r="E1338" t="s">
        <v>21</v>
      </c>
      <c r="F1338" t="s">
        <v>17</v>
      </c>
      <c r="G1338">
        <v>39</v>
      </c>
    </row>
    <row r="1339" spans="1:7" x14ac:dyDescent="0.3">
      <c r="A1339">
        <v>2024</v>
      </c>
      <c r="B1339" t="s">
        <v>71</v>
      </c>
      <c r="C1339" t="s">
        <v>72</v>
      </c>
      <c r="D1339">
        <v>17</v>
      </c>
      <c r="E1339" t="s">
        <v>44</v>
      </c>
      <c r="F1339" t="s">
        <v>17</v>
      </c>
      <c r="G1339">
        <v>335.2</v>
      </c>
    </row>
    <row r="1340" spans="1:7" x14ac:dyDescent="0.3">
      <c r="A1340">
        <v>2024</v>
      </c>
      <c r="B1340" t="s">
        <v>71</v>
      </c>
      <c r="C1340" t="s">
        <v>72</v>
      </c>
      <c r="D1340">
        <v>20</v>
      </c>
      <c r="E1340" t="s">
        <v>45</v>
      </c>
      <c r="F1340" t="s">
        <v>17</v>
      </c>
      <c r="G1340">
        <v>2.25</v>
      </c>
    </row>
    <row r="1341" spans="1:7" x14ac:dyDescent="0.3">
      <c r="A1341">
        <v>2024</v>
      </c>
      <c r="B1341" t="s">
        <v>71</v>
      </c>
      <c r="C1341" t="s">
        <v>72</v>
      </c>
      <c r="D1341">
        <v>26</v>
      </c>
      <c r="E1341" t="s">
        <v>26</v>
      </c>
      <c r="F1341" t="s">
        <v>17</v>
      </c>
      <c r="G1341">
        <v>138</v>
      </c>
    </row>
    <row r="1342" spans="1:7" x14ac:dyDescent="0.3">
      <c r="A1342">
        <v>2024</v>
      </c>
      <c r="B1342" t="s">
        <v>71</v>
      </c>
      <c r="C1342" t="s">
        <v>72</v>
      </c>
      <c r="D1342">
        <v>28</v>
      </c>
      <c r="E1342" t="s">
        <v>28</v>
      </c>
      <c r="F1342" t="s">
        <v>17</v>
      </c>
      <c r="G1342">
        <v>99.08</v>
      </c>
    </row>
    <row r="1343" spans="1:7" x14ac:dyDescent="0.3">
      <c r="A1343">
        <v>2024</v>
      </c>
      <c r="B1343" t="s">
        <v>71</v>
      </c>
      <c r="C1343" t="s">
        <v>72</v>
      </c>
      <c r="D1343">
        <v>32</v>
      </c>
      <c r="E1343" t="s">
        <v>40</v>
      </c>
      <c r="F1343" t="s">
        <v>17</v>
      </c>
      <c r="G1343">
        <v>626.83000000000004</v>
      </c>
    </row>
    <row r="1344" spans="1:7" x14ac:dyDescent="0.3">
      <c r="A1344">
        <v>2024</v>
      </c>
      <c r="B1344" t="s">
        <v>71</v>
      </c>
      <c r="C1344" t="s">
        <v>72</v>
      </c>
      <c r="D1344">
        <v>35</v>
      </c>
      <c r="E1344" t="s">
        <v>59</v>
      </c>
      <c r="F1344" t="s">
        <v>17</v>
      </c>
      <c r="G1344">
        <v>9</v>
      </c>
    </row>
    <row r="1345" spans="1:7" x14ac:dyDescent="0.3">
      <c r="A1345">
        <v>2024</v>
      </c>
      <c r="B1345" t="s">
        <v>71</v>
      </c>
      <c r="C1345" t="s">
        <v>72</v>
      </c>
      <c r="D1345">
        <v>39</v>
      </c>
      <c r="E1345" t="s">
        <v>51</v>
      </c>
      <c r="F1345" t="s">
        <v>17</v>
      </c>
      <c r="G1345">
        <v>18.75</v>
      </c>
    </row>
    <row r="1346" spans="1:7" x14ac:dyDescent="0.3">
      <c r="A1346">
        <v>2024</v>
      </c>
      <c r="B1346" t="s">
        <v>71</v>
      </c>
      <c r="C1346" t="s">
        <v>72</v>
      </c>
      <c r="D1346">
        <v>42</v>
      </c>
      <c r="E1346" t="s">
        <v>53</v>
      </c>
      <c r="F1346" t="s">
        <v>17</v>
      </c>
      <c r="G1346">
        <v>44.5</v>
      </c>
    </row>
    <row r="1347" spans="1:7" x14ac:dyDescent="0.3">
      <c r="A1347">
        <v>2024</v>
      </c>
      <c r="B1347" t="s">
        <v>71</v>
      </c>
      <c r="C1347" t="s">
        <v>72</v>
      </c>
      <c r="D1347">
        <v>96</v>
      </c>
      <c r="E1347" t="s">
        <v>31</v>
      </c>
      <c r="F1347" t="s">
        <v>17</v>
      </c>
      <c r="G1347">
        <v>0.4</v>
      </c>
    </row>
    <row r="1348" spans="1:7" hidden="1" x14ac:dyDescent="0.3">
      <c r="A1348">
        <v>2024</v>
      </c>
      <c r="B1348" t="s">
        <v>73</v>
      </c>
      <c r="C1348" t="s">
        <v>74</v>
      </c>
      <c r="D1348">
        <v>2</v>
      </c>
      <c r="E1348" t="s">
        <v>34</v>
      </c>
      <c r="F1348" t="s">
        <v>17</v>
      </c>
      <c r="G1348">
        <v>320.55</v>
      </c>
    </row>
    <row r="1349" spans="1:7" hidden="1" x14ac:dyDescent="0.3">
      <c r="A1349">
        <v>2024</v>
      </c>
      <c r="B1349" t="s">
        <v>73</v>
      </c>
      <c r="C1349" t="s">
        <v>74</v>
      </c>
      <c r="D1349">
        <v>3</v>
      </c>
      <c r="E1349" t="s">
        <v>75</v>
      </c>
      <c r="F1349" t="s">
        <v>17</v>
      </c>
      <c r="G1349">
        <v>76.25</v>
      </c>
    </row>
    <row r="1350" spans="1:7" hidden="1" x14ac:dyDescent="0.3">
      <c r="A1350">
        <v>2024</v>
      </c>
      <c r="B1350" t="s">
        <v>73</v>
      </c>
      <c r="C1350" t="s">
        <v>74</v>
      </c>
      <c r="D1350">
        <v>7</v>
      </c>
      <c r="E1350" t="s">
        <v>35</v>
      </c>
      <c r="F1350" t="s">
        <v>17</v>
      </c>
      <c r="G1350">
        <v>62.5</v>
      </c>
    </row>
    <row r="1351" spans="1:7" hidden="1" x14ac:dyDescent="0.3">
      <c r="A1351">
        <v>2024</v>
      </c>
      <c r="B1351" t="s">
        <v>73</v>
      </c>
      <c r="C1351" t="s">
        <v>74</v>
      </c>
      <c r="D1351">
        <v>9</v>
      </c>
      <c r="E1351" t="s">
        <v>36</v>
      </c>
      <c r="F1351" t="s">
        <v>17</v>
      </c>
      <c r="G1351">
        <v>45</v>
      </c>
    </row>
    <row r="1352" spans="1:7" hidden="1" x14ac:dyDescent="0.3">
      <c r="A1352">
        <v>2024</v>
      </c>
      <c r="B1352" t="s">
        <v>73</v>
      </c>
      <c r="C1352" t="s">
        <v>74</v>
      </c>
      <c r="D1352">
        <v>11</v>
      </c>
      <c r="E1352" t="s">
        <v>37</v>
      </c>
      <c r="F1352" t="s">
        <v>17</v>
      </c>
      <c r="G1352">
        <v>24</v>
      </c>
    </row>
    <row r="1353" spans="1:7" hidden="1" x14ac:dyDescent="0.3">
      <c r="A1353">
        <v>2024</v>
      </c>
      <c r="B1353" t="s">
        <v>73</v>
      </c>
      <c r="C1353" t="s">
        <v>74</v>
      </c>
      <c r="D1353">
        <v>12</v>
      </c>
      <c r="E1353" t="s">
        <v>21</v>
      </c>
      <c r="F1353" t="s">
        <v>17</v>
      </c>
      <c r="G1353">
        <v>60</v>
      </c>
    </row>
    <row r="1354" spans="1:7" hidden="1" x14ac:dyDescent="0.3">
      <c r="A1354">
        <v>2024</v>
      </c>
      <c r="B1354" t="s">
        <v>73</v>
      </c>
      <c r="C1354" t="s">
        <v>74</v>
      </c>
      <c r="D1354">
        <v>14</v>
      </c>
      <c r="E1354" t="s">
        <v>76</v>
      </c>
      <c r="F1354" t="s">
        <v>17</v>
      </c>
      <c r="G1354">
        <v>107.3</v>
      </c>
    </row>
    <row r="1355" spans="1:7" hidden="1" x14ac:dyDescent="0.3">
      <c r="A1355">
        <v>2024</v>
      </c>
      <c r="B1355" t="s">
        <v>73</v>
      </c>
      <c r="C1355" t="s">
        <v>74</v>
      </c>
      <c r="D1355">
        <v>15</v>
      </c>
      <c r="E1355" t="s">
        <v>23</v>
      </c>
      <c r="F1355" t="s">
        <v>17</v>
      </c>
      <c r="G1355">
        <v>15</v>
      </c>
    </row>
    <row r="1356" spans="1:7" hidden="1" x14ac:dyDescent="0.3">
      <c r="A1356">
        <v>2024</v>
      </c>
      <c r="B1356" t="s">
        <v>73</v>
      </c>
      <c r="C1356" t="s">
        <v>74</v>
      </c>
      <c r="D1356">
        <v>21</v>
      </c>
      <c r="E1356" t="s">
        <v>25</v>
      </c>
      <c r="F1356" t="s">
        <v>17</v>
      </c>
      <c r="G1356">
        <v>8.9</v>
      </c>
    </row>
    <row r="1357" spans="1:7" hidden="1" x14ac:dyDescent="0.3">
      <c r="A1357">
        <v>2024</v>
      </c>
      <c r="B1357" t="s">
        <v>73</v>
      </c>
      <c r="C1357" t="s">
        <v>74</v>
      </c>
      <c r="D1357">
        <v>26</v>
      </c>
      <c r="E1357" t="s">
        <v>26</v>
      </c>
      <c r="F1357" t="s">
        <v>17</v>
      </c>
      <c r="G1357">
        <v>75</v>
      </c>
    </row>
    <row r="1358" spans="1:7" hidden="1" x14ac:dyDescent="0.3">
      <c r="A1358">
        <v>2024</v>
      </c>
      <c r="B1358" t="s">
        <v>73</v>
      </c>
      <c r="C1358" t="s">
        <v>74</v>
      </c>
      <c r="D1358">
        <v>30</v>
      </c>
      <c r="E1358" t="s">
        <v>77</v>
      </c>
      <c r="F1358" t="s">
        <v>17</v>
      </c>
      <c r="G1358">
        <v>136.79</v>
      </c>
    </row>
    <row r="1359" spans="1:7" hidden="1" x14ac:dyDescent="0.3">
      <c r="A1359">
        <v>2024</v>
      </c>
      <c r="B1359" t="s">
        <v>73</v>
      </c>
      <c r="C1359" t="s">
        <v>74</v>
      </c>
      <c r="D1359">
        <v>31</v>
      </c>
      <c r="E1359" t="s">
        <v>49</v>
      </c>
      <c r="F1359" t="s">
        <v>17</v>
      </c>
      <c r="G1359">
        <v>69.260000000000005</v>
      </c>
    </row>
    <row r="1360" spans="1:7" hidden="1" x14ac:dyDescent="0.3">
      <c r="A1360">
        <v>2024</v>
      </c>
      <c r="B1360" t="s">
        <v>73</v>
      </c>
      <c r="C1360" t="s">
        <v>74</v>
      </c>
      <c r="D1360">
        <v>33</v>
      </c>
      <c r="E1360" t="s">
        <v>50</v>
      </c>
      <c r="F1360" t="s">
        <v>17</v>
      </c>
      <c r="G1360">
        <v>182</v>
      </c>
    </row>
    <row r="1361" spans="1:7" hidden="1" x14ac:dyDescent="0.3">
      <c r="A1361">
        <v>2024</v>
      </c>
      <c r="B1361" t="s">
        <v>73</v>
      </c>
      <c r="C1361" t="s">
        <v>74</v>
      </c>
      <c r="D1361">
        <v>34</v>
      </c>
      <c r="E1361" t="s">
        <v>29</v>
      </c>
      <c r="F1361" t="s">
        <v>17</v>
      </c>
      <c r="G1361">
        <v>4.5</v>
      </c>
    </row>
    <row r="1362" spans="1:7" hidden="1" x14ac:dyDescent="0.3">
      <c r="A1362">
        <v>2024</v>
      </c>
      <c r="B1362" t="s">
        <v>73</v>
      </c>
      <c r="C1362" t="s">
        <v>74</v>
      </c>
      <c r="D1362">
        <v>42</v>
      </c>
      <c r="E1362" t="s">
        <v>53</v>
      </c>
      <c r="F1362" t="s">
        <v>17</v>
      </c>
      <c r="G1362">
        <v>3.5</v>
      </c>
    </row>
    <row r="1363" spans="1:7" hidden="1" x14ac:dyDescent="0.3">
      <c r="A1363">
        <v>2024</v>
      </c>
      <c r="B1363" t="s">
        <v>73</v>
      </c>
      <c r="C1363" t="s">
        <v>74</v>
      </c>
      <c r="D1363">
        <v>44</v>
      </c>
      <c r="E1363" t="s">
        <v>78</v>
      </c>
      <c r="F1363" t="s">
        <v>17</v>
      </c>
      <c r="G1363">
        <v>59.5</v>
      </c>
    </row>
    <row r="1364" spans="1:7" hidden="1" x14ac:dyDescent="0.3">
      <c r="A1364">
        <v>2024</v>
      </c>
      <c r="B1364" t="s">
        <v>73</v>
      </c>
      <c r="C1364" t="s">
        <v>74</v>
      </c>
      <c r="D1364">
        <v>96</v>
      </c>
      <c r="E1364" t="s">
        <v>31</v>
      </c>
      <c r="F1364" t="s">
        <v>17</v>
      </c>
      <c r="G1364">
        <v>0.95</v>
      </c>
    </row>
    <row r="1365" spans="1:7" hidden="1" x14ac:dyDescent="0.3">
      <c r="A1365">
        <v>2024</v>
      </c>
      <c r="B1365" t="s">
        <v>79</v>
      </c>
      <c r="C1365" t="s">
        <v>80</v>
      </c>
      <c r="D1365">
        <v>8</v>
      </c>
      <c r="E1365" t="s">
        <v>66</v>
      </c>
      <c r="F1365" t="s">
        <v>17</v>
      </c>
      <c r="G1365">
        <v>2.4</v>
      </c>
    </row>
    <row r="1366" spans="1:7" hidden="1" x14ac:dyDescent="0.3">
      <c r="A1366">
        <v>2024</v>
      </c>
      <c r="B1366" t="s">
        <v>79</v>
      </c>
      <c r="C1366" t="s">
        <v>80</v>
      </c>
      <c r="D1366">
        <v>9</v>
      </c>
      <c r="E1366" t="s">
        <v>36</v>
      </c>
      <c r="F1366" t="s">
        <v>17</v>
      </c>
      <c r="G1366">
        <v>12</v>
      </c>
    </row>
    <row r="1367" spans="1:7" hidden="1" x14ac:dyDescent="0.3">
      <c r="A1367">
        <v>2024</v>
      </c>
      <c r="B1367" t="s">
        <v>79</v>
      </c>
      <c r="C1367" t="s">
        <v>80</v>
      </c>
      <c r="D1367">
        <v>11</v>
      </c>
      <c r="E1367" t="s">
        <v>37</v>
      </c>
      <c r="F1367" t="s">
        <v>17</v>
      </c>
      <c r="G1367">
        <v>4</v>
      </c>
    </row>
    <row r="1368" spans="1:7" hidden="1" x14ac:dyDescent="0.3">
      <c r="A1368">
        <v>2024</v>
      </c>
      <c r="B1368" t="s">
        <v>79</v>
      </c>
      <c r="C1368" t="s">
        <v>80</v>
      </c>
      <c r="D1368">
        <v>12</v>
      </c>
      <c r="E1368" t="s">
        <v>21</v>
      </c>
      <c r="F1368" t="s">
        <v>17</v>
      </c>
      <c r="G1368">
        <v>82.26</v>
      </c>
    </row>
    <row r="1369" spans="1:7" hidden="1" x14ac:dyDescent="0.3">
      <c r="A1369">
        <v>2024</v>
      </c>
      <c r="B1369" t="s">
        <v>79</v>
      </c>
      <c r="C1369" t="s">
        <v>80</v>
      </c>
      <c r="D1369">
        <v>17</v>
      </c>
      <c r="E1369" t="s">
        <v>44</v>
      </c>
      <c r="F1369" t="s">
        <v>17</v>
      </c>
      <c r="G1369">
        <v>15</v>
      </c>
    </row>
    <row r="1370" spans="1:7" hidden="1" x14ac:dyDescent="0.3">
      <c r="A1370">
        <v>2024</v>
      </c>
      <c r="B1370" t="s">
        <v>79</v>
      </c>
      <c r="C1370" t="s">
        <v>80</v>
      </c>
      <c r="D1370">
        <v>20</v>
      </c>
      <c r="E1370" t="s">
        <v>45</v>
      </c>
      <c r="F1370" t="s">
        <v>17</v>
      </c>
      <c r="G1370">
        <v>132.4</v>
      </c>
    </row>
    <row r="1371" spans="1:7" hidden="1" x14ac:dyDescent="0.3">
      <c r="A1371">
        <v>2024</v>
      </c>
      <c r="B1371" t="s">
        <v>79</v>
      </c>
      <c r="C1371" t="s">
        <v>80</v>
      </c>
      <c r="D1371">
        <v>26</v>
      </c>
      <c r="E1371" t="s">
        <v>26</v>
      </c>
      <c r="F1371" t="s">
        <v>17</v>
      </c>
      <c r="G1371">
        <v>133.5</v>
      </c>
    </row>
    <row r="1372" spans="1:7" hidden="1" x14ac:dyDescent="0.3">
      <c r="A1372">
        <v>2024</v>
      </c>
      <c r="B1372" t="s">
        <v>79</v>
      </c>
      <c r="C1372" t="s">
        <v>80</v>
      </c>
      <c r="D1372">
        <v>28</v>
      </c>
      <c r="E1372" t="s">
        <v>28</v>
      </c>
      <c r="F1372" t="s">
        <v>17</v>
      </c>
      <c r="G1372">
        <v>61.2</v>
      </c>
    </row>
    <row r="1373" spans="1:7" hidden="1" x14ac:dyDescent="0.3">
      <c r="A1373">
        <v>2024</v>
      </c>
      <c r="B1373" t="s">
        <v>79</v>
      </c>
      <c r="C1373" t="s">
        <v>80</v>
      </c>
      <c r="D1373">
        <v>31</v>
      </c>
      <c r="E1373" t="s">
        <v>49</v>
      </c>
      <c r="F1373" t="s">
        <v>17</v>
      </c>
      <c r="G1373">
        <v>12</v>
      </c>
    </row>
    <row r="1374" spans="1:7" hidden="1" x14ac:dyDescent="0.3">
      <c r="A1374">
        <v>2024</v>
      </c>
      <c r="B1374" t="s">
        <v>79</v>
      </c>
      <c r="C1374" t="s">
        <v>80</v>
      </c>
      <c r="D1374">
        <v>32</v>
      </c>
      <c r="E1374" t="s">
        <v>40</v>
      </c>
      <c r="F1374" t="s">
        <v>17</v>
      </c>
      <c r="G1374">
        <v>66</v>
      </c>
    </row>
    <row r="1375" spans="1:7" hidden="1" x14ac:dyDescent="0.3">
      <c r="A1375">
        <v>2024</v>
      </c>
      <c r="B1375" t="s">
        <v>79</v>
      </c>
      <c r="C1375" t="s">
        <v>80</v>
      </c>
      <c r="D1375">
        <v>35</v>
      </c>
      <c r="E1375" t="s">
        <v>59</v>
      </c>
      <c r="F1375" t="s">
        <v>17</v>
      </c>
      <c r="G1375">
        <v>15.4</v>
      </c>
    </row>
    <row r="1376" spans="1:7" hidden="1" x14ac:dyDescent="0.3">
      <c r="A1376">
        <v>2024</v>
      </c>
      <c r="B1376" t="s">
        <v>79</v>
      </c>
      <c r="C1376" t="s">
        <v>80</v>
      </c>
      <c r="D1376">
        <v>39</v>
      </c>
      <c r="E1376" t="s">
        <v>51</v>
      </c>
      <c r="F1376" t="s">
        <v>17</v>
      </c>
      <c r="G1376">
        <v>347.34</v>
      </c>
    </row>
    <row r="1377" spans="1:7" hidden="1" x14ac:dyDescent="0.3">
      <c r="A1377">
        <v>2024</v>
      </c>
      <c r="B1377" t="s">
        <v>81</v>
      </c>
      <c r="C1377" t="s">
        <v>82</v>
      </c>
      <c r="D1377">
        <v>2</v>
      </c>
      <c r="E1377" t="s">
        <v>34</v>
      </c>
      <c r="F1377" t="s">
        <v>17</v>
      </c>
      <c r="G1377">
        <v>175.75</v>
      </c>
    </row>
    <row r="1378" spans="1:7" hidden="1" x14ac:dyDescent="0.3">
      <c r="A1378">
        <v>2024</v>
      </c>
      <c r="B1378" t="s">
        <v>81</v>
      </c>
      <c r="C1378" t="s">
        <v>82</v>
      </c>
      <c r="D1378">
        <v>8</v>
      </c>
      <c r="E1378" t="s">
        <v>66</v>
      </c>
      <c r="F1378" t="s">
        <v>17</v>
      </c>
      <c r="G1378">
        <v>27</v>
      </c>
    </row>
    <row r="1379" spans="1:7" hidden="1" x14ac:dyDescent="0.3">
      <c r="A1379">
        <v>2024</v>
      </c>
      <c r="B1379" t="s">
        <v>81</v>
      </c>
      <c r="C1379" t="s">
        <v>82</v>
      </c>
      <c r="D1379">
        <v>9</v>
      </c>
      <c r="E1379" t="s">
        <v>36</v>
      </c>
      <c r="F1379" t="s">
        <v>17</v>
      </c>
      <c r="G1379">
        <v>9.5</v>
      </c>
    </row>
    <row r="1380" spans="1:7" hidden="1" x14ac:dyDescent="0.3">
      <c r="A1380">
        <v>2024</v>
      </c>
      <c r="B1380" t="s">
        <v>81</v>
      </c>
      <c r="C1380" t="s">
        <v>82</v>
      </c>
      <c r="D1380">
        <v>12</v>
      </c>
      <c r="E1380" t="s">
        <v>21</v>
      </c>
      <c r="F1380" t="s">
        <v>17</v>
      </c>
      <c r="G1380">
        <v>3</v>
      </c>
    </row>
    <row r="1381" spans="1:7" hidden="1" x14ac:dyDescent="0.3">
      <c r="A1381">
        <v>2024</v>
      </c>
      <c r="B1381" t="s">
        <v>81</v>
      </c>
      <c r="C1381" t="s">
        <v>82</v>
      </c>
      <c r="D1381">
        <v>13</v>
      </c>
      <c r="E1381" t="s">
        <v>22</v>
      </c>
      <c r="F1381" t="s">
        <v>17</v>
      </c>
      <c r="G1381">
        <v>45</v>
      </c>
    </row>
    <row r="1382" spans="1:7" hidden="1" x14ac:dyDescent="0.3">
      <c r="A1382">
        <v>2024</v>
      </c>
      <c r="B1382" t="s">
        <v>81</v>
      </c>
      <c r="C1382" t="s">
        <v>82</v>
      </c>
      <c r="D1382">
        <v>14</v>
      </c>
      <c r="E1382" t="s">
        <v>76</v>
      </c>
      <c r="F1382" t="s">
        <v>17</v>
      </c>
      <c r="G1382">
        <v>5</v>
      </c>
    </row>
    <row r="1383" spans="1:7" hidden="1" x14ac:dyDescent="0.3">
      <c r="A1383">
        <v>2024</v>
      </c>
      <c r="B1383" t="s">
        <v>81</v>
      </c>
      <c r="C1383" t="s">
        <v>82</v>
      </c>
      <c r="D1383">
        <v>16</v>
      </c>
      <c r="E1383" t="s">
        <v>38</v>
      </c>
      <c r="F1383" t="s">
        <v>17</v>
      </c>
      <c r="G1383">
        <v>18.5</v>
      </c>
    </row>
    <row r="1384" spans="1:7" hidden="1" x14ac:dyDescent="0.3">
      <c r="A1384">
        <v>2024</v>
      </c>
      <c r="B1384" t="s">
        <v>81</v>
      </c>
      <c r="C1384" t="s">
        <v>82</v>
      </c>
      <c r="D1384">
        <v>17</v>
      </c>
      <c r="E1384" t="s">
        <v>44</v>
      </c>
      <c r="F1384" t="s">
        <v>17</v>
      </c>
      <c r="G1384">
        <v>19.55</v>
      </c>
    </row>
    <row r="1385" spans="1:7" hidden="1" x14ac:dyDescent="0.3">
      <c r="A1385">
        <v>2024</v>
      </c>
      <c r="B1385" t="s">
        <v>81</v>
      </c>
      <c r="C1385" t="s">
        <v>82</v>
      </c>
      <c r="D1385">
        <v>21</v>
      </c>
      <c r="E1385" t="s">
        <v>25</v>
      </c>
      <c r="F1385" t="s">
        <v>17</v>
      </c>
      <c r="G1385">
        <v>59.5</v>
      </c>
    </row>
    <row r="1386" spans="1:7" hidden="1" x14ac:dyDescent="0.3">
      <c r="A1386">
        <v>2024</v>
      </c>
      <c r="B1386" t="s">
        <v>81</v>
      </c>
      <c r="C1386" t="s">
        <v>82</v>
      </c>
      <c r="D1386">
        <v>23</v>
      </c>
      <c r="E1386" t="s">
        <v>47</v>
      </c>
      <c r="F1386" t="s">
        <v>17</v>
      </c>
      <c r="G1386">
        <v>13.25</v>
      </c>
    </row>
    <row r="1387" spans="1:7" hidden="1" x14ac:dyDescent="0.3">
      <c r="A1387">
        <v>2024</v>
      </c>
      <c r="B1387" t="s">
        <v>81</v>
      </c>
      <c r="C1387" t="s">
        <v>82</v>
      </c>
      <c r="D1387">
        <v>26</v>
      </c>
      <c r="E1387" t="s">
        <v>26</v>
      </c>
      <c r="F1387" t="s">
        <v>17</v>
      </c>
      <c r="G1387">
        <v>41.3</v>
      </c>
    </row>
    <row r="1388" spans="1:7" hidden="1" x14ac:dyDescent="0.3">
      <c r="A1388">
        <v>2024</v>
      </c>
      <c r="B1388" t="s">
        <v>81</v>
      </c>
      <c r="C1388" t="s">
        <v>82</v>
      </c>
      <c r="D1388">
        <v>28</v>
      </c>
      <c r="E1388" t="s">
        <v>28</v>
      </c>
      <c r="F1388" t="s">
        <v>17</v>
      </c>
      <c r="G1388">
        <v>9</v>
      </c>
    </row>
    <row r="1389" spans="1:7" hidden="1" x14ac:dyDescent="0.3">
      <c r="A1389">
        <v>2024</v>
      </c>
      <c r="B1389" t="s">
        <v>81</v>
      </c>
      <c r="C1389" t="s">
        <v>82</v>
      </c>
      <c r="D1389">
        <v>29</v>
      </c>
      <c r="E1389" t="s">
        <v>67</v>
      </c>
      <c r="F1389" t="s">
        <v>17</v>
      </c>
      <c r="G1389">
        <v>23.5</v>
      </c>
    </row>
    <row r="1390" spans="1:7" hidden="1" x14ac:dyDescent="0.3">
      <c r="A1390">
        <v>2024</v>
      </c>
      <c r="B1390" t="s">
        <v>81</v>
      </c>
      <c r="C1390" t="s">
        <v>82</v>
      </c>
      <c r="D1390">
        <v>30</v>
      </c>
      <c r="E1390" t="s">
        <v>77</v>
      </c>
      <c r="F1390" t="s">
        <v>17</v>
      </c>
      <c r="G1390">
        <v>47.2</v>
      </c>
    </row>
    <row r="1391" spans="1:7" hidden="1" x14ac:dyDescent="0.3">
      <c r="A1391">
        <v>2024</v>
      </c>
      <c r="B1391" t="s">
        <v>81</v>
      </c>
      <c r="C1391" t="s">
        <v>82</v>
      </c>
      <c r="D1391">
        <v>31</v>
      </c>
      <c r="E1391" t="s">
        <v>49</v>
      </c>
      <c r="F1391" t="s">
        <v>17</v>
      </c>
      <c r="G1391">
        <v>5.5</v>
      </c>
    </row>
    <row r="1392" spans="1:7" hidden="1" x14ac:dyDescent="0.3">
      <c r="A1392">
        <v>2024</v>
      </c>
      <c r="B1392" t="s">
        <v>81</v>
      </c>
      <c r="C1392" t="s">
        <v>82</v>
      </c>
      <c r="D1392">
        <v>32</v>
      </c>
      <c r="E1392" t="s">
        <v>40</v>
      </c>
      <c r="F1392" t="s">
        <v>17</v>
      </c>
      <c r="G1392">
        <v>6</v>
      </c>
    </row>
    <row r="1393" spans="1:7" hidden="1" x14ac:dyDescent="0.3">
      <c r="A1393">
        <v>2024</v>
      </c>
      <c r="B1393" t="s">
        <v>81</v>
      </c>
      <c r="C1393" t="s">
        <v>82</v>
      </c>
      <c r="D1393">
        <v>34</v>
      </c>
      <c r="E1393" t="s">
        <v>29</v>
      </c>
      <c r="F1393" t="s">
        <v>17</v>
      </c>
      <c r="G1393">
        <v>3</v>
      </c>
    </row>
    <row r="1394" spans="1:7" hidden="1" x14ac:dyDescent="0.3">
      <c r="A1394">
        <v>2024</v>
      </c>
      <c r="B1394" t="s">
        <v>81</v>
      </c>
      <c r="C1394" t="s">
        <v>82</v>
      </c>
      <c r="D1394">
        <v>35</v>
      </c>
      <c r="E1394" t="s">
        <v>59</v>
      </c>
      <c r="F1394" t="s">
        <v>17</v>
      </c>
      <c r="G1394">
        <v>3</v>
      </c>
    </row>
    <row r="1395" spans="1:7" hidden="1" x14ac:dyDescent="0.3">
      <c r="A1395">
        <v>2024</v>
      </c>
      <c r="B1395" t="s">
        <v>81</v>
      </c>
      <c r="C1395" t="s">
        <v>82</v>
      </c>
      <c r="D1395">
        <v>37</v>
      </c>
      <c r="E1395" t="s">
        <v>68</v>
      </c>
      <c r="F1395" t="s">
        <v>17</v>
      </c>
      <c r="G1395">
        <v>57</v>
      </c>
    </row>
    <row r="1396" spans="1:7" hidden="1" x14ac:dyDescent="0.3">
      <c r="A1396">
        <v>2024</v>
      </c>
      <c r="B1396" t="s">
        <v>81</v>
      </c>
      <c r="C1396" t="s">
        <v>82</v>
      </c>
      <c r="D1396">
        <v>41</v>
      </c>
      <c r="E1396" t="s">
        <v>52</v>
      </c>
      <c r="F1396" t="s">
        <v>17</v>
      </c>
      <c r="G1396">
        <v>1.3</v>
      </c>
    </row>
    <row r="1397" spans="1:7" hidden="1" x14ac:dyDescent="0.3">
      <c r="A1397">
        <v>2024</v>
      </c>
      <c r="B1397" t="s">
        <v>81</v>
      </c>
      <c r="C1397" t="s">
        <v>82</v>
      </c>
      <c r="D1397">
        <v>42</v>
      </c>
      <c r="E1397" t="s">
        <v>53</v>
      </c>
      <c r="F1397" t="s">
        <v>17</v>
      </c>
      <c r="G1397">
        <v>28.45</v>
      </c>
    </row>
    <row r="1398" spans="1:7" hidden="1" x14ac:dyDescent="0.3">
      <c r="A1398">
        <v>2024</v>
      </c>
      <c r="B1398" t="s">
        <v>81</v>
      </c>
      <c r="C1398" t="s">
        <v>82</v>
      </c>
      <c r="D1398">
        <v>43</v>
      </c>
      <c r="E1398" t="s">
        <v>54</v>
      </c>
      <c r="F1398" t="s">
        <v>17</v>
      </c>
      <c r="G1398">
        <v>41</v>
      </c>
    </row>
    <row r="1399" spans="1:7" hidden="1" x14ac:dyDescent="0.3">
      <c r="A1399">
        <v>2024</v>
      </c>
      <c r="B1399" t="s">
        <v>81</v>
      </c>
      <c r="C1399" t="s">
        <v>82</v>
      </c>
      <c r="D1399">
        <v>44</v>
      </c>
      <c r="E1399" t="s">
        <v>78</v>
      </c>
      <c r="F1399" t="s">
        <v>17</v>
      </c>
      <c r="G1399">
        <v>48</v>
      </c>
    </row>
    <row r="1400" spans="1:7" hidden="1" x14ac:dyDescent="0.3">
      <c r="A1400">
        <v>2024</v>
      </c>
      <c r="B1400" t="s">
        <v>81</v>
      </c>
      <c r="C1400" t="s">
        <v>82</v>
      </c>
      <c r="D1400">
        <v>96</v>
      </c>
      <c r="E1400" t="s">
        <v>31</v>
      </c>
      <c r="F1400" t="s">
        <v>17</v>
      </c>
      <c r="G1400">
        <v>16.2</v>
      </c>
    </row>
    <row r="1401" spans="1:7" hidden="1" x14ac:dyDescent="0.3">
      <c r="A1401">
        <v>2024</v>
      </c>
      <c r="B1401" t="s">
        <v>7</v>
      </c>
      <c r="C1401" t="s">
        <v>8</v>
      </c>
      <c r="D1401">
        <v>4</v>
      </c>
      <c r="E1401" t="s">
        <v>9</v>
      </c>
      <c r="F1401" t="s">
        <v>18</v>
      </c>
      <c r="G1401">
        <v>1765.5</v>
      </c>
    </row>
    <row r="1402" spans="1:7" hidden="1" x14ac:dyDescent="0.3">
      <c r="A1402">
        <v>2024</v>
      </c>
      <c r="B1402" t="s">
        <v>7</v>
      </c>
      <c r="C1402" t="s">
        <v>8</v>
      </c>
      <c r="D1402">
        <v>5</v>
      </c>
      <c r="E1402" t="s">
        <v>19</v>
      </c>
      <c r="F1402" t="s">
        <v>18</v>
      </c>
      <c r="G1402">
        <v>3106</v>
      </c>
    </row>
    <row r="1403" spans="1:7" hidden="1" x14ac:dyDescent="0.3">
      <c r="A1403">
        <v>2024</v>
      </c>
      <c r="B1403" t="s">
        <v>7</v>
      </c>
      <c r="C1403" t="s">
        <v>8</v>
      </c>
      <c r="D1403">
        <v>10</v>
      </c>
      <c r="E1403" t="s">
        <v>20</v>
      </c>
      <c r="F1403" t="s">
        <v>18</v>
      </c>
      <c r="G1403">
        <v>2383</v>
      </c>
    </row>
    <row r="1404" spans="1:7" hidden="1" x14ac:dyDescent="0.3">
      <c r="A1404">
        <v>2024</v>
      </c>
      <c r="B1404" t="s">
        <v>7</v>
      </c>
      <c r="C1404" t="s">
        <v>8</v>
      </c>
      <c r="D1404">
        <v>12</v>
      </c>
      <c r="E1404" t="s">
        <v>21</v>
      </c>
      <c r="F1404" t="s">
        <v>18</v>
      </c>
      <c r="G1404">
        <v>538.5</v>
      </c>
    </row>
    <row r="1405" spans="1:7" hidden="1" x14ac:dyDescent="0.3">
      <c r="A1405">
        <v>2024</v>
      </c>
      <c r="B1405" t="s">
        <v>7</v>
      </c>
      <c r="C1405" t="s">
        <v>8</v>
      </c>
      <c r="D1405">
        <v>13</v>
      </c>
      <c r="E1405" t="s">
        <v>22</v>
      </c>
      <c r="F1405" t="s">
        <v>18</v>
      </c>
      <c r="G1405">
        <v>18</v>
      </c>
    </row>
    <row r="1406" spans="1:7" hidden="1" x14ac:dyDescent="0.3">
      <c r="A1406">
        <v>2024</v>
      </c>
      <c r="B1406" t="s">
        <v>7</v>
      </c>
      <c r="C1406" t="s">
        <v>8</v>
      </c>
      <c r="D1406">
        <v>18</v>
      </c>
      <c r="E1406" t="s">
        <v>24</v>
      </c>
      <c r="F1406" t="s">
        <v>18</v>
      </c>
      <c r="G1406">
        <v>147</v>
      </c>
    </row>
    <row r="1407" spans="1:7" hidden="1" x14ac:dyDescent="0.3">
      <c r="A1407">
        <v>2024</v>
      </c>
      <c r="B1407" t="s">
        <v>7</v>
      </c>
      <c r="C1407" t="s">
        <v>8</v>
      </c>
      <c r="D1407">
        <v>21</v>
      </c>
      <c r="E1407" t="s">
        <v>25</v>
      </c>
      <c r="F1407" t="s">
        <v>18</v>
      </c>
      <c r="G1407">
        <v>18</v>
      </c>
    </row>
    <row r="1408" spans="1:7" hidden="1" x14ac:dyDescent="0.3">
      <c r="A1408">
        <v>2024</v>
      </c>
      <c r="B1408" t="s">
        <v>7</v>
      </c>
      <c r="C1408" t="s">
        <v>8</v>
      </c>
      <c r="D1408">
        <v>26</v>
      </c>
      <c r="E1408" t="s">
        <v>26</v>
      </c>
      <c r="F1408" t="s">
        <v>18</v>
      </c>
      <c r="G1408">
        <v>624</v>
      </c>
    </row>
    <row r="1409" spans="1:7" hidden="1" x14ac:dyDescent="0.3">
      <c r="A1409">
        <v>2024</v>
      </c>
      <c r="B1409" t="s">
        <v>7</v>
      </c>
      <c r="C1409" t="s">
        <v>8</v>
      </c>
      <c r="D1409">
        <v>27</v>
      </c>
      <c r="E1409" t="s">
        <v>27</v>
      </c>
      <c r="F1409" t="s">
        <v>18</v>
      </c>
      <c r="G1409">
        <v>1730.5</v>
      </c>
    </row>
    <row r="1410" spans="1:7" hidden="1" x14ac:dyDescent="0.3">
      <c r="A1410">
        <v>2024</v>
      </c>
      <c r="B1410" t="s">
        <v>7</v>
      </c>
      <c r="C1410" t="s">
        <v>8</v>
      </c>
      <c r="D1410">
        <v>28</v>
      </c>
      <c r="E1410" t="s">
        <v>28</v>
      </c>
      <c r="F1410" t="s">
        <v>18</v>
      </c>
      <c r="G1410">
        <v>592</v>
      </c>
    </row>
    <row r="1411" spans="1:7" hidden="1" x14ac:dyDescent="0.3">
      <c r="A1411">
        <v>2024</v>
      </c>
      <c r="B1411" t="s">
        <v>7</v>
      </c>
      <c r="C1411" t="s">
        <v>8</v>
      </c>
      <c r="D1411">
        <v>34</v>
      </c>
      <c r="E1411" t="s">
        <v>29</v>
      </c>
      <c r="F1411" t="s">
        <v>18</v>
      </c>
      <c r="G1411">
        <v>1340</v>
      </c>
    </row>
    <row r="1412" spans="1:7" hidden="1" x14ac:dyDescent="0.3">
      <c r="A1412">
        <v>2024</v>
      </c>
      <c r="B1412" t="s">
        <v>7</v>
      </c>
      <c r="C1412" t="s">
        <v>8</v>
      </c>
      <c r="D1412">
        <v>36</v>
      </c>
      <c r="E1412" t="s">
        <v>30</v>
      </c>
      <c r="F1412" t="s">
        <v>18</v>
      </c>
      <c r="G1412">
        <v>4590</v>
      </c>
    </row>
    <row r="1413" spans="1:7" hidden="1" x14ac:dyDescent="0.3">
      <c r="A1413">
        <v>2024</v>
      </c>
      <c r="B1413" t="s">
        <v>7</v>
      </c>
      <c r="C1413" t="s">
        <v>8</v>
      </c>
      <c r="D1413">
        <v>96</v>
      </c>
      <c r="E1413" t="s">
        <v>31</v>
      </c>
      <c r="F1413" t="s">
        <v>18</v>
      </c>
      <c r="G1413">
        <v>49</v>
      </c>
    </row>
    <row r="1414" spans="1:7" hidden="1" x14ac:dyDescent="0.3">
      <c r="A1414">
        <v>2024</v>
      </c>
      <c r="B1414" t="s">
        <v>32</v>
      </c>
      <c r="C1414" t="s">
        <v>33</v>
      </c>
      <c r="D1414">
        <v>2</v>
      </c>
      <c r="E1414" t="s">
        <v>34</v>
      </c>
      <c r="F1414" t="s">
        <v>18</v>
      </c>
      <c r="G1414">
        <v>3</v>
      </c>
    </row>
    <row r="1415" spans="1:7" hidden="1" x14ac:dyDescent="0.3">
      <c r="A1415">
        <v>2024</v>
      </c>
      <c r="B1415" t="s">
        <v>32</v>
      </c>
      <c r="C1415" t="s">
        <v>33</v>
      </c>
      <c r="D1415">
        <v>7</v>
      </c>
      <c r="E1415" t="s">
        <v>35</v>
      </c>
      <c r="F1415" t="s">
        <v>18</v>
      </c>
      <c r="G1415">
        <v>96</v>
      </c>
    </row>
    <row r="1416" spans="1:7" hidden="1" x14ac:dyDescent="0.3">
      <c r="A1416">
        <v>2024</v>
      </c>
      <c r="B1416" t="s">
        <v>32</v>
      </c>
      <c r="C1416" t="s">
        <v>33</v>
      </c>
      <c r="D1416">
        <v>9</v>
      </c>
      <c r="E1416" t="s">
        <v>36</v>
      </c>
      <c r="F1416" t="s">
        <v>18</v>
      </c>
      <c r="G1416">
        <v>96</v>
      </c>
    </row>
    <row r="1417" spans="1:7" hidden="1" x14ac:dyDescent="0.3">
      <c r="A1417">
        <v>2024</v>
      </c>
      <c r="B1417" t="s">
        <v>32</v>
      </c>
      <c r="C1417" t="s">
        <v>33</v>
      </c>
      <c r="D1417">
        <v>11</v>
      </c>
      <c r="E1417" t="s">
        <v>37</v>
      </c>
      <c r="F1417" t="s">
        <v>18</v>
      </c>
      <c r="G1417">
        <v>160.5</v>
      </c>
    </row>
    <row r="1418" spans="1:7" hidden="1" x14ac:dyDescent="0.3">
      <c r="A1418">
        <v>2024</v>
      </c>
      <c r="B1418" t="s">
        <v>32</v>
      </c>
      <c r="C1418" t="s">
        <v>33</v>
      </c>
      <c r="D1418">
        <v>12</v>
      </c>
      <c r="E1418" t="s">
        <v>21</v>
      </c>
      <c r="F1418" t="s">
        <v>18</v>
      </c>
      <c r="G1418">
        <v>84.3</v>
      </c>
    </row>
    <row r="1419" spans="1:7" hidden="1" x14ac:dyDescent="0.3">
      <c r="A1419">
        <v>2024</v>
      </c>
      <c r="B1419" t="s">
        <v>32</v>
      </c>
      <c r="C1419" t="s">
        <v>33</v>
      </c>
      <c r="D1419">
        <v>13</v>
      </c>
      <c r="E1419" t="s">
        <v>22</v>
      </c>
      <c r="F1419" t="s">
        <v>18</v>
      </c>
      <c r="G1419">
        <v>57</v>
      </c>
    </row>
    <row r="1420" spans="1:7" hidden="1" x14ac:dyDescent="0.3">
      <c r="A1420">
        <v>2024</v>
      </c>
      <c r="B1420" t="s">
        <v>32</v>
      </c>
      <c r="C1420" t="s">
        <v>33</v>
      </c>
      <c r="D1420">
        <v>15</v>
      </c>
      <c r="E1420" t="s">
        <v>23</v>
      </c>
      <c r="F1420" t="s">
        <v>18</v>
      </c>
      <c r="G1420">
        <v>63</v>
      </c>
    </row>
    <row r="1421" spans="1:7" hidden="1" x14ac:dyDescent="0.3">
      <c r="A1421">
        <v>2024</v>
      </c>
      <c r="B1421" t="s">
        <v>32</v>
      </c>
      <c r="C1421" t="s">
        <v>33</v>
      </c>
      <c r="D1421">
        <v>16</v>
      </c>
      <c r="E1421" t="s">
        <v>38</v>
      </c>
      <c r="F1421" t="s">
        <v>18</v>
      </c>
      <c r="G1421">
        <v>511.35</v>
      </c>
    </row>
    <row r="1422" spans="1:7" hidden="1" x14ac:dyDescent="0.3">
      <c r="A1422">
        <v>2024</v>
      </c>
      <c r="B1422" t="s">
        <v>32</v>
      </c>
      <c r="C1422" t="s">
        <v>33</v>
      </c>
      <c r="D1422">
        <v>18</v>
      </c>
      <c r="E1422" t="s">
        <v>24</v>
      </c>
      <c r="F1422" t="s">
        <v>18</v>
      </c>
      <c r="G1422">
        <v>176</v>
      </c>
    </row>
    <row r="1423" spans="1:7" hidden="1" x14ac:dyDescent="0.3">
      <c r="A1423">
        <v>2024</v>
      </c>
      <c r="B1423" t="s">
        <v>32</v>
      </c>
      <c r="C1423" t="s">
        <v>33</v>
      </c>
      <c r="D1423">
        <v>19</v>
      </c>
      <c r="E1423" t="s">
        <v>39</v>
      </c>
      <c r="F1423" t="s">
        <v>18</v>
      </c>
      <c r="G1423">
        <v>60</v>
      </c>
    </row>
    <row r="1424" spans="1:7" hidden="1" x14ac:dyDescent="0.3">
      <c r="A1424">
        <v>2024</v>
      </c>
      <c r="B1424" t="s">
        <v>32</v>
      </c>
      <c r="C1424" t="s">
        <v>33</v>
      </c>
      <c r="D1424">
        <v>21</v>
      </c>
      <c r="E1424" t="s">
        <v>25</v>
      </c>
      <c r="F1424" t="s">
        <v>18</v>
      </c>
      <c r="G1424">
        <v>388.66</v>
      </c>
    </row>
    <row r="1425" spans="1:7" hidden="1" x14ac:dyDescent="0.3">
      <c r="A1425">
        <v>2024</v>
      </c>
      <c r="B1425" t="s">
        <v>32</v>
      </c>
      <c r="C1425" t="s">
        <v>33</v>
      </c>
      <c r="D1425">
        <v>26</v>
      </c>
      <c r="E1425" t="s">
        <v>26</v>
      </c>
      <c r="F1425" t="s">
        <v>18</v>
      </c>
      <c r="G1425">
        <v>226.8</v>
      </c>
    </row>
    <row r="1426" spans="1:7" hidden="1" x14ac:dyDescent="0.3">
      <c r="A1426">
        <v>2024</v>
      </c>
      <c r="B1426" t="s">
        <v>32</v>
      </c>
      <c r="C1426" t="s">
        <v>33</v>
      </c>
      <c r="D1426">
        <v>27</v>
      </c>
      <c r="E1426" t="s">
        <v>27</v>
      </c>
      <c r="F1426" t="s">
        <v>18</v>
      </c>
      <c r="G1426">
        <v>301.75</v>
      </c>
    </row>
    <row r="1427" spans="1:7" hidden="1" x14ac:dyDescent="0.3">
      <c r="A1427">
        <v>2024</v>
      </c>
      <c r="B1427" t="s">
        <v>32</v>
      </c>
      <c r="C1427" t="s">
        <v>33</v>
      </c>
      <c r="D1427">
        <v>28</v>
      </c>
      <c r="E1427" t="s">
        <v>28</v>
      </c>
      <c r="F1427" t="s">
        <v>18</v>
      </c>
      <c r="G1427">
        <v>90</v>
      </c>
    </row>
    <row r="1428" spans="1:7" hidden="1" x14ac:dyDescent="0.3">
      <c r="A1428">
        <v>2024</v>
      </c>
      <c r="B1428" t="s">
        <v>32</v>
      </c>
      <c r="C1428" t="s">
        <v>33</v>
      </c>
      <c r="D1428">
        <v>32</v>
      </c>
      <c r="E1428" t="s">
        <v>40</v>
      </c>
      <c r="F1428" t="s">
        <v>18</v>
      </c>
      <c r="G1428">
        <v>122.4</v>
      </c>
    </row>
    <row r="1429" spans="1:7" hidden="1" x14ac:dyDescent="0.3">
      <c r="A1429">
        <v>2024</v>
      </c>
      <c r="B1429" t="s">
        <v>32</v>
      </c>
      <c r="C1429" t="s">
        <v>33</v>
      </c>
      <c r="D1429">
        <v>34</v>
      </c>
      <c r="E1429" t="s">
        <v>29</v>
      </c>
      <c r="F1429" t="s">
        <v>18</v>
      </c>
      <c r="G1429">
        <v>132.9</v>
      </c>
    </row>
    <row r="1430" spans="1:7" hidden="1" x14ac:dyDescent="0.3">
      <c r="A1430">
        <v>2024</v>
      </c>
      <c r="B1430" t="s">
        <v>32</v>
      </c>
      <c r="C1430" t="s">
        <v>33</v>
      </c>
      <c r="D1430">
        <v>40</v>
      </c>
      <c r="E1430" t="s">
        <v>41</v>
      </c>
      <c r="F1430" t="s">
        <v>18</v>
      </c>
      <c r="G1430">
        <v>419.94</v>
      </c>
    </row>
    <row r="1431" spans="1:7" hidden="1" x14ac:dyDescent="0.3">
      <c r="A1431">
        <v>2024</v>
      </c>
      <c r="B1431" t="s">
        <v>32</v>
      </c>
      <c r="C1431" t="s">
        <v>33</v>
      </c>
      <c r="D1431">
        <v>96</v>
      </c>
      <c r="E1431" t="s">
        <v>31</v>
      </c>
      <c r="F1431" t="s">
        <v>18</v>
      </c>
      <c r="G1431">
        <v>28.4</v>
      </c>
    </row>
    <row r="1432" spans="1:7" hidden="1" x14ac:dyDescent="0.3">
      <c r="A1432">
        <v>2024</v>
      </c>
      <c r="B1432" t="s">
        <v>42</v>
      </c>
      <c r="C1432" t="s">
        <v>43</v>
      </c>
      <c r="D1432">
        <v>2</v>
      </c>
      <c r="E1432" t="s">
        <v>34</v>
      </c>
      <c r="F1432" t="s">
        <v>18</v>
      </c>
      <c r="G1432">
        <v>70.03</v>
      </c>
    </row>
    <row r="1433" spans="1:7" hidden="1" x14ac:dyDescent="0.3">
      <c r="A1433">
        <v>2024</v>
      </c>
      <c r="B1433" t="s">
        <v>42</v>
      </c>
      <c r="C1433" t="s">
        <v>43</v>
      </c>
      <c r="D1433">
        <v>7</v>
      </c>
      <c r="E1433" t="s">
        <v>35</v>
      </c>
      <c r="F1433" t="s">
        <v>18</v>
      </c>
      <c r="G1433">
        <v>30</v>
      </c>
    </row>
    <row r="1434" spans="1:7" hidden="1" x14ac:dyDescent="0.3">
      <c r="A1434">
        <v>2024</v>
      </c>
      <c r="B1434" t="s">
        <v>42</v>
      </c>
      <c r="C1434" t="s">
        <v>43</v>
      </c>
      <c r="D1434">
        <v>9</v>
      </c>
      <c r="E1434" t="s">
        <v>36</v>
      </c>
      <c r="F1434" t="s">
        <v>18</v>
      </c>
      <c r="G1434">
        <v>484.7</v>
      </c>
    </row>
    <row r="1435" spans="1:7" hidden="1" x14ac:dyDescent="0.3">
      <c r="A1435">
        <v>2024</v>
      </c>
      <c r="B1435" t="s">
        <v>42</v>
      </c>
      <c r="C1435" t="s">
        <v>43</v>
      </c>
      <c r="D1435">
        <v>11</v>
      </c>
      <c r="E1435" t="s">
        <v>37</v>
      </c>
      <c r="F1435" t="s">
        <v>18</v>
      </c>
      <c r="G1435">
        <v>400.5</v>
      </c>
    </row>
    <row r="1436" spans="1:7" hidden="1" x14ac:dyDescent="0.3">
      <c r="A1436">
        <v>2024</v>
      </c>
      <c r="B1436" t="s">
        <v>42</v>
      </c>
      <c r="C1436" t="s">
        <v>43</v>
      </c>
      <c r="D1436">
        <v>12</v>
      </c>
      <c r="E1436" t="s">
        <v>21</v>
      </c>
      <c r="F1436" t="s">
        <v>18</v>
      </c>
      <c r="G1436">
        <v>1153.3699999999999</v>
      </c>
    </row>
    <row r="1437" spans="1:7" hidden="1" x14ac:dyDescent="0.3">
      <c r="A1437">
        <v>2024</v>
      </c>
      <c r="B1437" t="s">
        <v>42</v>
      </c>
      <c r="C1437" t="s">
        <v>43</v>
      </c>
      <c r="D1437">
        <v>13</v>
      </c>
      <c r="E1437" t="s">
        <v>22</v>
      </c>
      <c r="F1437" t="s">
        <v>18</v>
      </c>
      <c r="G1437">
        <v>5.4</v>
      </c>
    </row>
    <row r="1438" spans="1:7" hidden="1" x14ac:dyDescent="0.3">
      <c r="A1438">
        <v>2024</v>
      </c>
      <c r="B1438" t="s">
        <v>42</v>
      </c>
      <c r="C1438" t="s">
        <v>43</v>
      </c>
      <c r="D1438">
        <v>16</v>
      </c>
      <c r="E1438" t="s">
        <v>38</v>
      </c>
      <c r="F1438" t="s">
        <v>18</v>
      </c>
      <c r="G1438">
        <v>398</v>
      </c>
    </row>
    <row r="1439" spans="1:7" hidden="1" x14ac:dyDescent="0.3">
      <c r="A1439">
        <v>2024</v>
      </c>
      <c r="B1439" t="s">
        <v>42</v>
      </c>
      <c r="C1439" t="s">
        <v>43</v>
      </c>
      <c r="D1439">
        <v>17</v>
      </c>
      <c r="E1439" t="s">
        <v>44</v>
      </c>
      <c r="F1439" t="s">
        <v>18</v>
      </c>
      <c r="G1439">
        <v>238.5</v>
      </c>
    </row>
    <row r="1440" spans="1:7" hidden="1" x14ac:dyDescent="0.3">
      <c r="A1440">
        <v>2024</v>
      </c>
      <c r="B1440" t="s">
        <v>42</v>
      </c>
      <c r="C1440" t="s">
        <v>43</v>
      </c>
      <c r="D1440">
        <v>19</v>
      </c>
      <c r="E1440" t="s">
        <v>39</v>
      </c>
      <c r="F1440" t="s">
        <v>18</v>
      </c>
      <c r="G1440">
        <v>1155.51</v>
      </c>
    </row>
    <row r="1441" spans="1:7" hidden="1" x14ac:dyDescent="0.3">
      <c r="A1441">
        <v>2024</v>
      </c>
      <c r="B1441" t="s">
        <v>42</v>
      </c>
      <c r="C1441" t="s">
        <v>43</v>
      </c>
      <c r="D1441">
        <v>20</v>
      </c>
      <c r="E1441" t="s">
        <v>45</v>
      </c>
      <c r="F1441" t="s">
        <v>18</v>
      </c>
      <c r="G1441">
        <v>787.58</v>
      </c>
    </row>
    <row r="1442" spans="1:7" hidden="1" x14ac:dyDescent="0.3">
      <c r="A1442">
        <v>2024</v>
      </c>
      <c r="B1442" t="s">
        <v>42</v>
      </c>
      <c r="C1442" t="s">
        <v>43</v>
      </c>
      <c r="D1442">
        <v>21</v>
      </c>
      <c r="E1442" t="s">
        <v>25</v>
      </c>
      <c r="F1442" t="s">
        <v>18</v>
      </c>
      <c r="G1442">
        <v>984</v>
      </c>
    </row>
    <row r="1443" spans="1:7" hidden="1" x14ac:dyDescent="0.3">
      <c r="A1443">
        <v>2024</v>
      </c>
      <c r="B1443" t="s">
        <v>42</v>
      </c>
      <c r="C1443" t="s">
        <v>43</v>
      </c>
      <c r="D1443">
        <v>22</v>
      </c>
      <c r="E1443" t="s">
        <v>46</v>
      </c>
      <c r="F1443" t="s">
        <v>18</v>
      </c>
      <c r="G1443">
        <v>1647.15</v>
      </c>
    </row>
    <row r="1444" spans="1:7" hidden="1" x14ac:dyDescent="0.3">
      <c r="A1444">
        <v>2024</v>
      </c>
      <c r="B1444" t="s">
        <v>42</v>
      </c>
      <c r="C1444" t="s">
        <v>43</v>
      </c>
      <c r="D1444">
        <v>23</v>
      </c>
      <c r="E1444" t="s">
        <v>47</v>
      </c>
      <c r="F1444" t="s">
        <v>18</v>
      </c>
      <c r="G1444">
        <v>1743.03</v>
      </c>
    </row>
    <row r="1445" spans="1:7" hidden="1" x14ac:dyDescent="0.3">
      <c r="A1445">
        <v>2024</v>
      </c>
      <c r="B1445" t="s">
        <v>42</v>
      </c>
      <c r="C1445" t="s">
        <v>43</v>
      </c>
      <c r="D1445">
        <v>25</v>
      </c>
      <c r="E1445" t="s">
        <v>48</v>
      </c>
      <c r="F1445" t="s">
        <v>18</v>
      </c>
      <c r="G1445">
        <v>503.25</v>
      </c>
    </row>
    <row r="1446" spans="1:7" hidden="1" x14ac:dyDescent="0.3">
      <c r="A1446">
        <v>2024</v>
      </c>
      <c r="B1446" t="s">
        <v>42</v>
      </c>
      <c r="C1446" t="s">
        <v>43</v>
      </c>
      <c r="D1446">
        <v>26</v>
      </c>
      <c r="E1446" t="s">
        <v>26</v>
      </c>
      <c r="F1446" t="s">
        <v>18</v>
      </c>
      <c r="G1446">
        <v>1270.25</v>
      </c>
    </row>
    <row r="1447" spans="1:7" hidden="1" x14ac:dyDescent="0.3">
      <c r="A1447">
        <v>2024</v>
      </c>
      <c r="B1447" t="s">
        <v>42</v>
      </c>
      <c r="C1447" t="s">
        <v>43</v>
      </c>
      <c r="D1447">
        <v>27</v>
      </c>
      <c r="E1447" t="s">
        <v>27</v>
      </c>
      <c r="F1447" t="s">
        <v>18</v>
      </c>
      <c r="G1447">
        <v>431.5</v>
      </c>
    </row>
    <row r="1448" spans="1:7" hidden="1" x14ac:dyDescent="0.3">
      <c r="A1448">
        <v>2024</v>
      </c>
      <c r="B1448" t="s">
        <v>42</v>
      </c>
      <c r="C1448" t="s">
        <v>43</v>
      </c>
      <c r="D1448">
        <v>28</v>
      </c>
      <c r="E1448" t="s">
        <v>28</v>
      </c>
      <c r="F1448" t="s">
        <v>18</v>
      </c>
      <c r="G1448">
        <v>1374.3</v>
      </c>
    </row>
    <row r="1449" spans="1:7" hidden="1" x14ac:dyDescent="0.3">
      <c r="A1449">
        <v>2024</v>
      </c>
      <c r="B1449" t="s">
        <v>42</v>
      </c>
      <c r="C1449" t="s">
        <v>43</v>
      </c>
      <c r="D1449">
        <v>31</v>
      </c>
      <c r="E1449" t="s">
        <v>49</v>
      </c>
      <c r="F1449" t="s">
        <v>18</v>
      </c>
      <c r="G1449">
        <v>596.25</v>
      </c>
    </row>
    <row r="1450" spans="1:7" hidden="1" x14ac:dyDescent="0.3">
      <c r="A1450">
        <v>2024</v>
      </c>
      <c r="B1450" t="s">
        <v>42</v>
      </c>
      <c r="C1450" t="s">
        <v>43</v>
      </c>
      <c r="D1450">
        <v>32</v>
      </c>
      <c r="E1450" t="s">
        <v>40</v>
      </c>
      <c r="F1450" t="s">
        <v>18</v>
      </c>
      <c r="G1450">
        <v>252.4</v>
      </c>
    </row>
    <row r="1451" spans="1:7" hidden="1" x14ac:dyDescent="0.3">
      <c r="A1451">
        <v>2024</v>
      </c>
      <c r="B1451" t="s">
        <v>42</v>
      </c>
      <c r="C1451" t="s">
        <v>43</v>
      </c>
      <c r="D1451">
        <v>33</v>
      </c>
      <c r="E1451" t="s">
        <v>50</v>
      </c>
      <c r="F1451" t="s">
        <v>18</v>
      </c>
      <c r="G1451">
        <v>22.5</v>
      </c>
    </row>
    <row r="1452" spans="1:7" hidden="1" x14ac:dyDescent="0.3">
      <c r="A1452">
        <v>2024</v>
      </c>
      <c r="B1452" t="s">
        <v>42</v>
      </c>
      <c r="C1452" t="s">
        <v>43</v>
      </c>
      <c r="D1452">
        <v>39</v>
      </c>
      <c r="E1452" t="s">
        <v>51</v>
      </c>
      <c r="F1452" t="s">
        <v>18</v>
      </c>
      <c r="G1452">
        <v>85.55</v>
      </c>
    </row>
    <row r="1453" spans="1:7" hidden="1" x14ac:dyDescent="0.3">
      <c r="A1453">
        <v>2024</v>
      </c>
      <c r="B1453" t="s">
        <v>42</v>
      </c>
      <c r="C1453" t="s">
        <v>43</v>
      </c>
      <c r="D1453">
        <v>40</v>
      </c>
      <c r="E1453" t="s">
        <v>41</v>
      </c>
      <c r="F1453" t="s">
        <v>18</v>
      </c>
      <c r="G1453">
        <v>12</v>
      </c>
    </row>
    <row r="1454" spans="1:7" hidden="1" x14ac:dyDescent="0.3">
      <c r="A1454">
        <v>2024</v>
      </c>
      <c r="B1454" t="s">
        <v>42</v>
      </c>
      <c r="C1454" t="s">
        <v>43</v>
      </c>
      <c r="D1454">
        <v>41</v>
      </c>
      <c r="E1454" t="s">
        <v>52</v>
      </c>
      <c r="F1454" t="s">
        <v>18</v>
      </c>
      <c r="G1454">
        <v>1103.55</v>
      </c>
    </row>
    <row r="1455" spans="1:7" hidden="1" x14ac:dyDescent="0.3">
      <c r="A1455">
        <v>2024</v>
      </c>
      <c r="B1455" t="s">
        <v>42</v>
      </c>
      <c r="C1455" t="s">
        <v>43</v>
      </c>
      <c r="D1455">
        <v>42</v>
      </c>
      <c r="E1455" t="s">
        <v>53</v>
      </c>
      <c r="F1455" t="s">
        <v>18</v>
      </c>
      <c r="G1455">
        <v>604.47</v>
      </c>
    </row>
    <row r="1456" spans="1:7" hidden="1" x14ac:dyDescent="0.3">
      <c r="A1456">
        <v>2024</v>
      </c>
      <c r="B1456" t="s">
        <v>42</v>
      </c>
      <c r="C1456" t="s">
        <v>43</v>
      </c>
      <c r="D1456">
        <v>43</v>
      </c>
      <c r="E1456" t="s">
        <v>54</v>
      </c>
      <c r="F1456" t="s">
        <v>18</v>
      </c>
      <c r="G1456">
        <v>579.70000000000005</v>
      </c>
    </row>
    <row r="1457" spans="1:7" hidden="1" x14ac:dyDescent="0.3">
      <c r="A1457">
        <v>2024</v>
      </c>
      <c r="B1457" t="s">
        <v>42</v>
      </c>
      <c r="C1457" t="s">
        <v>43</v>
      </c>
      <c r="D1457">
        <v>96</v>
      </c>
      <c r="E1457" t="s">
        <v>31</v>
      </c>
      <c r="F1457" t="s">
        <v>18</v>
      </c>
      <c r="G1457">
        <v>113.31</v>
      </c>
    </row>
    <row r="1458" spans="1:7" hidden="1" x14ac:dyDescent="0.3">
      <c r="A1458">
        <v>2024</v>
      </c>
      <c r="B1458" t="s">
        <v>42</v>
      </c>
      <c r="C1458" t="s">
        <v>43</v>
      </c>
      <c r="D1458">
        <v>98</v>
      </c>
      <c r="E1458" t="s">
        <v>55</v>
      </c>
      <c r="F1458" t="s">
        <v>18</v>
      </c>
      <c r="G1458">
        <v>205.7</v>
      </c>
    </row>
    <row r="1459" spans="1:7" hidden="1" x14ac:dyDescent="0.3">
      <c r="A1459">
        <v>2024</v>
      </c>
      <c r="B1459" t="s">
        <v>56</v>
      </c>
      <c r="C1459" t="s">
        <v>57</v>
      </c>
      <c r="D1459">
        <v>4</v>
      </c>
      <c r="E1459" t="s">
        <v>9</v>
      </c>
      <c r="F1459" t="s">
        <v>18</v>
      </c>
      <c r="G1459">
        <v>130</v>
      </c>
    </row>
    <row r="1460" spans="1:7" hidden="1" x14ac:dyDescent="0.3">
      <c r="A1460">
        <v>2024</v>
      </c>
      <c r="B1460" t="s">
        <v>56</v>
      </c>
      <c r="C1460" t="s">
        <v>57</v>
      </c>
      <c r="D1460">
        <v>6</v>
      </c>
      <c r="E1460" t="s">
        <v>58</v>
      </c>
      <c r="F1460" t="s">
        <v>18</v>
      </c>
      <c r="G1460">
        <v>739</v>
      </c>
    </row>
    <row r="1461" spans="1:7" hidden="1" x14ac:dyDescent="0.3">
      <c r="A1461">
        <v>2024</v>
      </c>
      <c r="B1461" t="s">
        <v>56</v>
      </c>
      <c r="C1461" t="s">
        <v>57</v>
      </c>
      <c r="D1461">
        <v>7</v>
      </c>
      <c r="E1461" t="s">
        <v>35</v>
      </c>
      <c r="F1461" t="s">
        <v>18</v>
      </c>
      <c r="G1461">
        <v>349.5</v>
      </c>
    </row>
    <row r="1462" spans="1:7" hidden="1" x14ac:dyDescent="0.3">
      <c r="A1462">
        <v>2024</v>
      </c>
      <c r="B1462" t="s">
        <v>56</v>
      </c>
      <c r="C1462" t="s">
        <v>57</v>
      </c>
      <c r="D1462">
        <v>9</v>
      </c>
      <c r="E1462" t="s">
        <v>36</v>
      </c>
      <c r="F1462" t="s">
        <v>18</v>
      </c>
      <c r="G1462">
        <v>489</v>
      </c>
    </row>
    <row r="1463" spans="1:7" hidden="1" x14ac:dyDescent="0.3">
      <c r="A1463">
        <v>2024</v>
      </c>
      <c r="B1463" t="s">
        <v>56</v>
      </c>
      <c r="C1463" t="s">
        <v>57</v>
      </c>
      <c r="D1463">
        <v>10</v>
      </c>
      <c r="E1463" t="s">
        <v>20</v>
      </c>
      <c r="F1463" t="s">
        <v>18</v>
      </c>
      <c r="G1463">
        <v>545.5</v>
      </c>
    </row>
    <row r="1464" spans="1:7" hidden="1" x14ac:dyDescent="0.3">
      <c r="A1464">
        <v>2024</v>
      </c>
      <c r="B1464" t="s">
        <v>56</v>
      </c>
      <c r="C1464" t="s">
        <v>57</v>
      </c>
      <c r="D1464">
        <v>11</v>
      </c>
      <c r="E1464" t="s">
        <v>37</v>
      </c>
      <c r="F1464" t="s">
        <v>18</v>
      </c>
      <c r="G1464">
        <v>1251</v>
      </c>
    </row>
    <row r="1465" spans="1:7" hidden="1" x14ac:dyDescent="0.3">
      <c r="A1465">
        <v>2024</v>
      </c>
      <c r="B1465" t="s">
        <v>56</v>
      </c>
      <c r="C1465" t="s">
        <v>57</v>
      </c>
      <c r="D1465">
        <v>12</v>
      </c>
      <c r="E1465" t="s">
        <v>21</v>
      </c>
      <c r="F1465" t="s">
        <v>18</v>
      </c>
      <c r="G1465">
        <v>639</v>
      </c>
    </row>
    <row r="1466" spans="1:7" hidden="1" x14ac:dyDescent="0.3">
      <c r="A1466">
        <v>2024</v>
      </c>
      <c r="B1466" t="s">
        <v>56</v>
      </c>
      <c r="C1466" t="s">
        <v>57</v>
      </c>
      <c r="D1466">
        <v>13</v>
      </c>
      <c r="E1466" t="s">
        <v>22</v>
      </c>
      <c r="F1466" t="s">
        <v>18</v>
      </c>
      <c r="G1466">
        <v>9</v>
      </c>
    </row>
    <row r="1467" spans="1:7" hidden="1" x14ac:dyDescent="0.3">
      <c r="A1467">
        <v>2024</v>
      </c>
      <c r="B1467" t="s">
        <v>56</v>
      </c>
      <c r="C1467" t="s">
        <v>57</v>
      </c>
      <c r="D1467">
        <v>15</v>
      </c>
      <c r="E1467" t="s">
        <v>23</v>
      </c>
      <c r="F1467" t="s">
        <v>18</v>
      </c>
      <c r="G1467">
        <v>31.5</v>
      </c>
    </row>
    <row r="1468" spans="1:7" hidden="1" x14ac:dyDescent="0.3">
      <c r="A1468">
        <v>2024</v>
      </c>
      <c r="B1468" t="s">
        <v>56</v>
      </c>
      <c r="C1468" t="s">
        <v>57</v>
      </c>
      <c r="D1468">
        <v>16</v>
      </c>
      <c r="E1468" t="s">
        <v>38</v>
      </c>
      <c r="F1468" t="s">
        <v>18</v>
      </c>
      <c r="G1468">
        <v>13.5</v>
      </c>
    </row>
    <row r="1469" spans="1:7" hidden="1" x14ac:dyDescent="0.3">
      <c r="A1469">
        <v>2024</v>
      </c>
      <c r="B1469" t="s">
        <v>56</v>
      </c>
      <c r="C1469" t="s">
        <v>57</v>
      </c>
      <c r="D1469">
        <v>17</v>
      </c>
      <c r="E1469" t="s">
        <v>44</v>
      </c>
      <c r="F1469" t="s">
        <v>18</v>
      </c>
      <c r="G1469">
        <v>337.5</v>
      </c>
    </row>
    <row r="1470" spans="1:7" hidden="1" x14ac:dyDescent="0.3">
      <c r="A1470">
        <v>2024</v>
      </c>
      <c r="B1470" t="s">
        <v>56</v>
      </c>
      <c r="C1470" t="s">
        <v>57</v>
      </c>
      <c r="D1470">
        <v>19</v>
      </c>
      <c r="E1470" t="s">
        <v>39</v>
      </c>
      <c r="F1470" t="s">
        <v>18</v>
      </c>
      <c r="G1470">
        <v>1297.05</v>
      </c>
    </row>
    <row r="1471" spans="1:7" hidden="1" x14ac:dyDescent="0.3">
      <c r="A1471">
        <v>2024</v>
      </c>
      <c r="B1471" t="s">
        <v>56</v>
      </c>
      <c r="C1471" t="s">
        <v>57</v>
      </c>
      <c r="D1471">
        <v>20</v>
      </c>
      <c r="E1471" t="s">
        <v>45</v>
      </c>
      <c r="F1471" t="s">
        <v>18</v>
      </c>
      <c r="G1471">
        <v>1063.5</v>
      </c>
    </row>
    <row r="1472" spans="1:7" hidden="1" x14ac:dyDescent="0.3">
      <c r="A1472">
        <v>2024</v>
      </c>
      <c r="B1472" t="s">
        <v>56</v>
      </c>
      <c r="C1472" t="s">
        <v>57</v>
      </c>
      <c r="D1472">
        <v>21</v>
      </c>
      <c r="E1472" t="s">
        <v>25</v>
      </c>
      <c r="F1472" t="s">
        <v>18</v>
      </c>
      <c r="G1472">
        <v>261</v>
      </c>
    </row>
    <row r="1473" spans="1:7" hidden="1" x14ac:dyDescent="0.3">
      <c r="A1473">
        <v>2024</v>
      </c>
      <c r="B1473" t="s">
        <v>56</v>
      </c>
      <c r="C1473" t="s">
        <v>57</v>
      </c>
      <c r="D1473">
        <v>22</v>
      </c>
      <c r="E1473" t="s">
        <v>46</v>
      </c>
      <c r="F1473" t="s">
        <v>18</v>
      </c>
      <c r="G1473">
        <v>1535.5</v>
      </c>
    </row>
    <row r="1474" spans="1:7" hidden="1" x14ac:dyDescent="0.3">
      <c r="A1474">
        <v>2024</v>
      </c>
      <c r="B1474" t="s">
        <v>56</v>
      </c>
      <c r="C1474" t="s">
        <v>57</v>
      </c>
      <c r="D1474">
        <v>23</v>
      </c>
      <c r="E1474" t="s">
        <v>47</v>
      </c>
      <c r="F1474" t="s">
        <v>18</v>
      </c>
      <c r="G1474">
        <v>207</v>
      </c>
    </row>
    <row r="1475" spans="1:7" hidden="1" x14ac:dyDescent="0.3">
      <c r="A1475">
        <v>2024</v>
      </c>
      <c r="B1475" t="s">
        <v>56</v>
      </c>
      <c r="C1475" t="s">
        <v>57</v>
      </c>
      <c r="D1475">
        <v>25</v>
      </c>
      <c r="E1475" t="s">
        <v>48</v>
      </c>
      <c r="F1475" t="s">
        <v>18</v>
      </c>
      <c r="G1475">
        <v>859.5</v>
      </c>
    </row>
    <row r="1476" spans="1:7" hidden="1" x14ac:dyDescent="0.3">
      <c r="A1476">
        <v>2024</v>
      </c>
      <c r="B1476" t="s">
        <v>56</v>
      </c>
      <c r="C1476" t="s">
        <v>57</v>
      </c>
      <c r="D1476">
        <v>26</v>
      </c>
      <c r="E1476" t="s">
        <v>26</v>
      </c>
      <c r="F1476" t="s">
        <v>18</v>
      </c>
      <c r="G1476">
        <v>853.5</v>
      </c>
    </row>
    <row r="1477" spans="1:7" hidden="1" x14ac:dyDescent="0.3">
      <c r="A1477">
        <v>2024</v>
      </c>
      <c r="B1477" t="s">
        <v>56</v>
      </c>
      <c r="C1477" t="s">
        <v>57</v>
      </c>
      <c r="D1477">
        <v>27</v>
      </c>
      <c r="E1477" t="s">
        <v>27</v>
      </c>
      <c r="F1477" t="s">
        <v>18</v>
      </c>
      <c r="G1477">
        <v>677</v>
      </c>
    </row>
    <row r="1478" spans="1:7" hidden="1" x14ac:dyDescent="0.3">
      <c r="A1478">
        <v>2024</v>
      </c>
      <c r="B1478" t="s">
        <v>56</v>
      </c>
      <c r="C1478" t="s">
        <v>57</v>
      </c>
      <c r="D1478">
        <v>28</v>
      </c>
      <c r="E1478" t="s">
        <v>28</v>
      </c>
      <c r="F1478" t="s">
        <v>18</v>
      </c>
      <c r="G1478">
        <v>333</v>
      </c>
    </row>
    <row r="1479" spans="1:7" hidden="1" x14ac:dyDescent="0.3">
      <c r="A1479">
        <v>2024</v>
      </c>
      <c r="B1479" t="s">
        <v>56</v>
      </c>
      <c r="C1479" t="s">
        <v>57</v>
      </c>
      <c r="D1479">
        <v>31</v>
      </c>
      <c r="E1479" t="s">
        <v>49</v>
      </c>
      <c r="F1479" t="s">
        <v>18</v>
      </c>
      <c r="G1479">
        <v>196.5</v>
      </c>
    </row>
    <row r="1480" spans="1:7" hidden="1" x14ac:dyDescent="0.3">
      <c r="A1480">
        <v>2024</v>
      </c>
      <c r="B1480" t="s">
        <v>56</v>
      </c>
      <c r="C1480" t="s">
        <v>57</v>
      </c>
      <c r="D1480">
        <v>32</v>
      </c>
      <c r="E1480" t="s">
        <v>40</v>
      </c>
      <c r="F1480" t="s">
        <v>18</v>
      </c>
      <c r="G1480">
        <v>345</v>
      </c>
    </row>
    <row r="1481" spans="1:7" hidden="1" x14ac:dyDescent="0.3">
      <c r="A1481">
        <v>2024</v>
      </c>
      <c r="B1481" t="s">
        <v>56</v>
      </c>
      <c r="C1481" t="s">
        <v>57</v>
      </c>
      <c r="D1481">
        <v>35</v>
      </c>
      <c r="E1481" t="s">
        <v>59</v>
      </c>
      <c r="F1481" t="s">
        <v>18</v>
      </c>
      <c r="G1481">
        <v>27</v>
      </c>
    </row>
    <row r="1482" spans="1:7" hidden="1" x14ac:dyDescent="0.3">
      <c r="A1482">
        <v>2024</v>
      </c>
      <c r="B1482" t="s">
        <v>56</v>
      </c>
      <c r="C1482" t="s">
        <v>57</v>
      </c>
      <c r="D1482">
        <v>39</v>
      </c>
      <c r="E1482" t="s">
        <v>51</v>
      </c>
      <c r="F1482" t="s">
        <v>18</v>
      </c>
      <c r="G1482">
        <v>45</v>
      </c>
    </row>
    <row r="1483" spans="1:7" hidden="1" x14ac:dyDescent="0.3">
      <c r="A1483">
        <v>2024</v>
      </c>
      <c r="B1483" t="s">
        <v>56</v>
      </c>
      <c r="C1483" t="s">
        <v>57</v>
      </c>
      <c r="D1483">
        <v>40</v>
      </c>
      <c r="E1483" t="s">
        <v>41</v>
      </c>
      <c r="F1483" t="s">
        <v>18</v>
      </c>
      <c r="G1483">
        <v>22.5</v>
      </c>
    </row>
    <row r="1484" spans="1:7" hidden="1" x14ac:dyDescent="0.3">
      <c r="A1484">
        <v>2024</v>
      </c>
      <c r="B1484" t="s">
        <v>56</v>
      </c>
      <c r="C1484" t="s">
        <v>57</v>
      </c>
      <c r="D1484">
        <v>41</v>
      </c>
      <c r="E1484" t="s">
        <v>52</v>
      </c>
      <c r="F1484" t="s">
        <v>18</v>
      </c>
      <c r="G1484">
        <v>70.5</v>
      </c>
    </row>
    <row r="1485" spans="1:7" hidden="1" x14ac:dyDescent="0.3">
      <c r="A1485">
        <v>2024</v>
      </c>
      <c r="B1485" t="s">
        <v>56</v>
      </c>
      <c r="C1485" t="s">
        <v>57</v>
      </c>
      <c r="D1485">
        <v>42</v>
      </c>
      <c r="E1485" t="s">
        <v>53</v>
      </c>
      <c r="F1485" t="s">
        <v>18</v>
      </c>
      <c r="G1485">
        <v>918.25</v>
      </c>
    </row>
    <row r="1486" spans="1:7" hidden="1" x14ac:dyDescent="0.3">
      <c r="A1486">
        <v>2024</v>
      </c>
      <c r="B1486" t="s">
        <v>56</v>
      </c>
      <c r="C1486" t="s">
        <v>57</v>
      </c>
      <c r="D1486">
        <v>43</v>
      </c>
      <c r="E1486" t="s">
        <v>54</v>
      </c>
      <c r="F1486" t="s">
        <v>18</v>
      </c>
      <c r="G1486">
        <v>509.5</v>
      </c>
    </row>
    <row r="1487" spans="1:7" hidden="1" x14ac:dyDescent="0.3">
      <c r="A1487">
        <v>2024</v>
      </c>
      <c r="B1487" t="s">
        <v>56</v>
      </c>
      <c r="C1487" t="s">
        <v>57</v>
      </c>
      <c r="D1487">
        <v>96</v>
      </c>
      <c r="E1487" t="s">
        <v>31</v>
      </c>
      <c r="F1487" t="s">
        <v>18</v>
      </c>
      <c r="G1487">
        <v>4.2</v>
      </c>
    </row>
    <row r="1488" spans="1:7" hidden="1" x14ac:dyDescent="0.3">
      <c r="A1488">
        <v>2024</v>
      </c>
      <c r="B1488" t="s">
        <v>60</v>
      </c>
      <c r="C1488" t="s">
        <v>61</v>
      </c>
      <c r="D1488">
        <v>7</v>
      </c>
      <c r="E1488" t="s">
        <v>35</v>
      </c>
      <c r="F1488" t="s">
        <v>18</v>
      </c>
      <c r="G1488">
        <v>6</v>
      </c>
    </row>
    <row r="1489" spans="1:7" hidden="1" x14ac:dyDescent="0.3">
      <c r="A1489">
        <v>2024</v>
      </c>
      <c r="B1489" t="s">
        <v>60</v>
      </c>
      <c r="C1489" t="s">
        <v>61</v>
      </c>
      <c r="D1489">
        <v>11</v>
      </c>
      <c r="E1489" t="s">
        <v>37</v>
      </c>
      <c r="F1489" t="s">
        <v>18</v>
      </c>
      <c r="G1489">
        <v>49.5</v>
      </c>
    </row>
    <row r="1490" spans="1:7" hidden="1" x14ac:dyDescent="0.3">
      <c r="A1490">
        <v>2024</v>
      </c>
      <c r="B1490" t="s">
        <v>60</v>
      </c>
      <c r="C1490" t="s">
        <v>61</v>
      </c>
      <c r="D1490">
        <v>12</v>
      </c>
      <c r="E1490" t="s">
        <v>21</v>
      </c>
      <c r="F1490" t="s">
        <v>18</v>
      </c>
      <c r="G1490">
        <v>54</v>
      </c>
    </row>
    <row r="1491" spans="1:7" hidden="1" x14ac:dyDescent="0.3">
      <c r="A1491">
        <v>2024</v>
      </c>
      <c r="B1491" t="s">
        <v>60</v>
      </c>
      <c r="C1491" t="s">
        <v>61</v>
      </c>
      <c r="D1491">
        <v>15</v>
      </c>
      <c r="E1491" t="s">
        <v>23</v>
      </c>
      <c r="F1491" t="s">
        <v>18</v>
      </c>
      <c r="G1491">
        <v>365</v>
      </c>
    </row>
    <row r="1492" spans="1:7" hidden="1" x14ac:dyDescent="0.3">
      <c r="A1492">
        <v>2024</v>
      </c>
      <c r="B1492" t="s">
        <v>60</v>
      </c>
      <c r="C1492" t="s">
        <v>61</v>
      </c>
      <c r="D1492">
        <v>16</v>
      </c>
      <c r="E1492" t="s">
        <v>38</v>
      </c>
      <c r="F1492" t="s">
        <v>18</v>
      </c>
      <c r="G1492">
        <v>1.5</v>
      </c>
    </row>
    <row r="1493" spans="1:7" hidden="1" x14ac:dyDescent="0.3">
      <c r="A1493">
        <v>2024</v>
      </c>
      <c r="B1493" t="s">
        <v>60</v>
      </c>
      <c r="C1493" t="s">
        <v>61</v>
      </c>
      <c r="D1493">
        <v>18</v>
      </c>
      <c r="E1493" t="s">
        <v>24</v>
      </c>
      <c r="F1493" t="s">
        <v>18</v>
      </c>
      <c r="G1493">
        <v>26.25</v>
      </c>
    </row>
    <row r="1494" spans="1:7" hidden="1" x14ac:dyDescent="0.3">
      <c r="A1494">
        <v>2024</v>
      </c>
      <c r="B1494" t="s">
        <v>60</v>
      </c>
      <c r="C1494" t="s">
        <v>61</v>
      </c>
      <c r="D1494">
        <v>21</v>
      </c>
      <c r="E1494" t="s">
        <v>25</v>
      </c>
      <c r="F1494" t="s">
        <v>18</v>
      </c>
      <c r="G1494">
        <v>20.25</v>
      </c>
    </row>
    <row r="1495" spans="1:7" hidden="1" x14ac:dyDescent="0.3">
      <c r="A1495">
        <v>2024</v>
      </c>
      <c r="B1495" t="s">
        <v>60</v>
      </c>
      <c r="C1495" t="s">
        <v>61</v>
      </c>
      <c r="D1495">
        <v>26</v>
      </c>
      <c r="E1495" t="s">
        <v>26</v>
      </c>
      <c r="F1495" t="s">
        <v>18</v>
      </c>
      <c r="G1495">
        <v>162</v>
      </c>
    </row>
    <row r="1496" spans="1:7" hidden="1" x14ac:dyDescent="0.3">
      <c r="A1496">
        <v>2024</v>
      </c>
      <c r="B1496" t="s">
        <v>60</v>
      </c>
      <c r="C1496" t="s">
        <v>61</v>
      </c>
      <c r="D1496">
        <v>32</v>
      </c>
      <c r="E1496" t="s">
        <v>40</v>
      </c>
      <c r="F1496" t="s">
        <v>18</v>
      </c>
      <c r="G1496">
        <v>61</v>
      </c>
    </row>
    <row r="1497" spans="1:7" hidden="1" x14ac:dyDescent="0.3">
      <c r="A1497">
        <v>2024</v>
      </c>
      <c r="B1497" t="s">
        <v>60</v>
      </c>
      <c r="C1497" t="s">
        <v>61</v>
      </c>
      <c r="D1497">
        <v>34</v>
      </c>
      <c r="E1497" t="s">
        <v>29</v>
      </c>
      <c r="F1497" t="s">
        <v>18</v>
      </c>
      <c r="G1497">
        <v>45</v>
      </c>
    </row>
    <row r="1498" spans="1:7" hidden="1" x14ac:dyDescent="0.3">
      <c r="A1498">
        <v>2024</v>
      </c>
      <c r="B1498" t="s">
        <v>62</v>
      </c>
      <c r="C1498" t="s">
        <v>63</v>
      </c>
      <c r="D1498">
        <v>5</v>
      </c>
      <c r="E1498" t="s">
        <v>19</v>
      </c>
      <c r="F1498" t="s">
        <v>18</v>
      </c>
      <c r="G1498">
        <v>1352.66</v>
      </c>
    </row>
    <row r="1499" spans="1:7" hidden="1" x14ac:dyDescent="0.3">
      <c r="A1499">
        <v>2024</v>
      </c>
      <c r="B1499" t="s">
        <v>62</v>
      </c>
      <c r="C1499" t="s">
        <v>63</v>
      </c>
      <c r="D1499">
        <v>10</v>
      </c>
      <c r="E1499" t="s">
        <v>20</v>
      </c>
      <c r="F1499" t="s">
        <v>18</v>
      </c>
      <c r="G1499">
        <v>743.46</v>
      </c>
    </row>
    <row r="1500" spans="1:7" hidden="1" x14ac:dyDescent="0.3">
      <c r="A1500">
        <v>2024</v>
      </c>
      <c r="B1500" t="s">
        <v>62</v>
      </c>
      <c r="C1500" t="s">
        <v>63</v>
      </c>
      <c r="D1500">
        <v>12</v>
      </c>
      <c r="E1500" t="s">
        <v>21</v>
      </c>
      <c r="F1500" t="s">
        <v>18</v>
      </c>
      <c r="G1500">
        <v>178.5</v>
      </c>
    </row>
    <row r="1501" spans="1:7" hidden="1" x14ac:dyDescent="0.3">
      <c r="A1501">
        <v>2024</v>
      </c>
      <c r="B1501" t="s">
        <v>62</v>
      </c>
      <c r="C1501" t="s">
        <v>63</v>
      </c>
      <c r="D1501">
        <v>26</v>
      </c>
      <c r="E1501" t="s">
        <v>26</v>
      </c>
      <c r="F1501" t="s">
        <v>18</v>
      </c>
      <c r="G1501">
        <v>307.5</v>
      </c>
    </row>
    <row r="1502" spans="1:7" hidden="1" x14ac:dyDescent="0.3">
      <c r="A1502">
        <v>2024</v>
      </c>
      <c r="B1502" t="s">
        <v>62</v>
      </c>
      <c r="C1502" t="s">
        <v>63</v>
      </c>
      <c r="D1502">
        <v>27</v>
      </c>
      <c r="E1502" t="s">
        <v>27</v>
      </c>
      <c r="F1502" t="s">
        <v>18</v>
      </c>
      <c r="G1502">
        <v>96.88</v>
      </c>
    </row>
    <row r="1503" spans="1:7" hidden="1" x14ac:dyDescent="0.3">
      <c r="A1503">
        <v>2024</v>
      </c>
      <c r="B1503" t="s">
        <v>62</v>
      </c>
      <c r="C1503" t="s">
        <v>63</v>
      </c>
      <c r="D1503">
        <v>28</v>
      </c>
      <c r="E1503" t="s">
        <v>28</v>
      </c>
      <c r="F1503" t="s">
        <v>18</v>
      </c>
      <c r="G1503">
        <v>246</v>
      </c>
    </row>
    <row r="1504" spans="1:7" hidden="1" x14ac:dyDescent="0.3">
      <c r="A1504">
        <v>2024</v>
      </c>
      <c r="B1504" t="s">
        <v>62</v>
      </c>
      <c r="C1504" t="s">
        <v>63</v>
      </c>
      <c r="D1504">
        <v>34</v>
      </c>
      <c r="E1504" t="s">
        <v>29</v>
      </c>
      <c r="F1504" t="s">
        <v>18</v>
      </c>
      <c r="G1504">
        <v>60</v>
      </c>
    </row>
    <row r="1505" spans="1:7" hidden="1" x14ac:dyDescent="0.3">
      <c r="A1505">
        <v>2024</v>
      </c>
      <c r="B1505" t="s">
        <v>64</v>
      </c>
      <c r="C1505" t="s">
        <v>65</v>
      </c>
      <c r="D1505">
        <v>6</v>
      </c>
      <c r="E1505" t="s">
        <v>58</v>
      </c>
      <c r="F1505" t="s">
        <v>18</v>
      </c>
      <c r="G1505">
        <v>4610.2700000000004</v>
      </c>
    </row>
    <row r="1506" spans="1:7" hidden="1" x14ac:dyDescent="0.3">
      <c r="A1506">
        <v>2024</v>
      </c>
      <c r="B1506" t="s">
        <v>64</v>
      </c>
      <c r="C1506" t="s">
        <v>65</v>
      </c>
      <c r="D1506">
        <v>8</v>
      </c>
      <c r="E1506" t="s">
        <v>66</v>
      </c>
      <c r="F1506" t="s">
        <v>18</v>
      </c>
      <c r="G1506">
        <v>3469.46</v>
      </c>
    </row>
    <row r="1507" spans="1:7" hidden="1" x14ac:dyDescent="0.3">
      <c r="A1507">
        <v>2024</v>
      </c>
      <c r="B1507" t="s">
        <v>64</v>
      </c>
      <c r="C1507" t="s">
        <v>65</v>
      </c>
      <c r="D1507">
        <v>13</v>
      </c>
      <c r="E1507" t="s">
        <v>22</v>
      </c>
      <c r="F1507" t="s">
        <v>18</v>
      </c>
      <c r="G1507">
        <v>60</v>
      </c>
    </row>
    <row r="1508" spans="1:7" hidden="1" x14ac:dyDescent="0.3">
      <c r="A1508">
        <v>2024</v>
      </c>
      <c r="B1508" t="s">
        <v>64</v>
      </c>
      <c r="C1508" t="s">
        <v>65</v>
      </c>
      <c r="D1508">
        <v>17</v>
      </c>
      <c r="E1508" t="s">
        <v>44</v>
      </c>
      <c r="F1508" t="s">
        <v>18</v>
      </c>
      <c r="G1508">
        <v>89</v>
      </c>
    </row>
    <row r="1509" spans="1:7" hidden="1" x14ac:dyDescent="0.3">
      <c r="A1509">
        <v>2024</v>
      </c>
      <c r="B1509" t="s">
        <v>64</v>
      </c>
      <c r="C1509" t="s">
        <v>65</v>
      </c>
      <c r="D1509">
        <v>28</v>
      </c>
      <c r="E1509" t="s">
        <v>28</v>
      </c>
      <c r="F1509" t="s">
        <v>18</v>
      </c>
      <c r="G1509">
        <v>60</v>
      </c>
    </row>
    <row r="1510" spans="1:7" hidden="1" x14ac:dyDescent="0.3">
      <c r="A1510">
        <v>2024</v>
      </c>
      <c r="B1510" t="s">
        <v>64</v>
      </c>
      <c r="C1510" t="s">
        <v>65</v>
      </c>
      <c r="D1510">
        <v>29</v>
      </c>
      <c r="E1510" t="s">
        <v>67</v>
      </c>
      <c r="F1510" t="s">
        <v>18</v>
      </c>
      <c r="G1510">
        <v>3825.74</v>
      </c>
    </row>
    <row r="1511" spans="1:7" hidden="1" x14ac:dyDescent="0.3">
      <c r="A1511">
        <v>2024</v>
      </c>
      <c r="B1511" t="s">
        <v>64</v>
      </c>
      <c r="C1511" t="s">
        <v>65</v>
      </c>
      <c r="D1511">
        <v>32</v>
      </c>
      <c r="E1511" t="s">
        <v>40</v>
      </c>
      <c r="F1511" t="s">
        <v>18</v>
      </c>
      <c r="G1511">
        <v>133</v>
      </c>
    </row>
    <row r="1512" spans="1:7" hidden="1" x14ac:dyDescent="0.3">
      <c r="A1512">
        <v>2024</v>
      </c>
      <c r="B1512" t="s">
        <v>64</v>
      </c>
      <c r="C1512" t="s">
        <v>65</v>
      </c>
      <c r="D1512">
        <v>35</v>
      </c>
      <c r="E1512" t="s">
        <v>59</v>
      </c>
      <c r="F1512" t="s">
        <v>18</v>
      </c>
      <c r="G1512">
        <v>1876.53</v>
      </c>
    </row>
    <row r="1513" spans="1:7" hidden="1" x14ac:dyDescent="0.3">
      <c r="A1513">
        <v>2024</v>
      </c>
      <c r="B1513" t="s">
        <v>64</v>
      </c>
      <c r="C1513" t="s">
        <v>65</v>
      </c>
      <c r="D1513">
        <v>37</v>
      </c>
      <c r="E1513" t="s">
        <v>68</v>
      </c>
      <c r="F1513" t="s">
        <v>18</v>
      </c>
      <c r="G1513">
        <v>1854.5</v>
      </c>
    </row>
    <row r="1514" spans="1:7" hidden="1" x14ac:dyDescent="0.3">
      <c r="A1514">
        <v>2024</v>
      </c>
      <c r="B1514" t="s">
        <v>64</v>
      </c>
      <c r="C1514" t="s">
        <v>65</v>
      </c>
      <c r="D1514">
        <v>96</v>
      </c>
      <c r="E1514" t="s">
        <v>31</v>
      </c>
      <c r="F1514" t="s">
        <v>18</v>
      </c>
      <c r="G1514">
        <v>8.5</v>
      </c>
    </row>
    <row r="1515" spans="1:7" hidden="1" x14ac:dyDescent="0.3">
      <c r="A1515">
        <v>2024</v>
      </c>
      <c r="B1515" t="s">
        <v>69</v>
      </c>
      <c r="C1515" t="s">
        <v>70</v>
      </c>
      <c r="D1515">
        <v>7</v>
      </c>
      <c r="E1515" t="s">
        <v>35</v>
      </c>
      <c r="F1515" t="s">
        <v>18</v>
      </c>
      <c r="G1515">
        <v>1821</v>
      </c>
    </row>
    <row r="1516" spans="1:7" hidden="1" x14ac:dyDescent="0.3">
      <c r="A1516">
        <v>2024</v>
      </c>
      <c r="B1516" t="s">
        <v>69</v>
      </c>
      <c r="C1516" t="s">
        <v>70</v>
      </c>
      <c r="D1516">
        <v>9</v>
      </c>
      <c r="E1516" t="s">
        <v>36</v>
      </c>
      <c r="F1516" t="s">
        <v>18</v>
      </c>
      <c r="G1516">
        <v>404.5</v>
      </c>
    </row>
    <row r="1517" spans="1:7" hidden="1" x14ac:dyDescent="0.3">
      <c r="A1517">
        <v>2024</v>
      </c>
      <c r="B1517" t="s">
        <v>69</v>
      </c>
      <c r="C1517" t="s">
        <v>70</v>
      </c>
      <c r="D1517">
        <v>13</v>
      </c>
      <c r="E1517" t="s">
        <v>22</v>
      </c>
      <c r="F1517" t="s">
        <v>18</v>
      </c>
      <c r="G1517">
        <v>9</v>
      </c>
    </row>
    <row r="1518" spans="1:7" hidden="1" x14ac:dyDescent="0.3">
      <c r="A1518">
        <v>2024</v>
      </c>
      <c r="B1518" t="s">
        <v>69</v>
      </c>
      <c r="C1518" t="s">
        <v>70</v>
      </c>
      <c r="D1518">
        <v>20</v>
      </c>
      <c r="E1518" t="s">
        <v>45</v>
      </c>
      <c r="F1518" t="s">
        <v>18</v>
      </c>
      <c r="G1518">
        <v>3.5</v>
      </c>
    </row>
    <row r="1519" spans="1:7" hidden="1" x14ac:dyDescent="0.3">
      <c r="A1519">
        <v>2024</v>
      </c>
      <c r="B1519" t="s">
        <v>69</v>
      </c>
      <c r="C1519" t="s">
        <v>70</v>
      </c>
      <c r="D1519">
        <v>26</v>
      </c>
      <c r="E1519" t="s">
        <v>26</v>
      </c>
      <c r="F1519" t="s">
        <v>18</v>
      </c>
      <c r="G1519">
        <v>156</v>
      </c>
    </row>
    <row r="1520" spans="1:7" hidden="1" x14ac:dyDescent="0.3">
      <c r="A1520">
        <v>2024</v>
      </c>
      <c r="B1520" t="s">
        <v>69</v>
      </c>
      <c r="C1520" t="s">
        <v>70</v>
      </c>
      <c r="D1520">
        <v>28</v>
      </c>
      <c r="E1520" t="s">
        <v>28</v>
      </c>
      <c r="F1520" t="s">
        <v>18</v>
      </c>
      <c r="G1520">
        <v>631.5</v>
      </c>
    </row>
    <row r="1521" spans="1:7" hidden="1" x14ac:dyDescent="0.3">
      <c r="A1521">
        <v>2024</v>
      </c>
      <c r="B1521" t="s">
        <v>69</v>
      </c>
      <c r="C1521" t="s">
        <v>70</v>
      </c>
      <c r="D1521">
        <v>32</v>
      </c>
      <c r="E1521" t="s">
        <v>40</v>
      </c>
      <c r="F1521" t="s">
        <v>18</v>
      </c>
      <c r="G1521">
        <v>54</v>
      </c>
    </row>
    <row r="1522" spans="1:7" hidden="1" x14ac:dyDescent="0.3">
      <c r="A1522">
        <v>2024</v>
      </c>
      <c r="B1522" t="s">
        <v>69</v>
      </c>
      <c r="C1522" t="s">
        <v>70</v>
      </c>
      <c r="D1522">
        <v>34</v>
      </c>
      <c r="E1522" t="s">
        <v>29</v>
      </c>
      <c r="F1522" t="s">
        <v>18</v>
      </c>
      <c r="G1522">
        <v>687</v>
      </c>
    </row>
    <row r="1523" spans="1:7" hidden="1" x14ac:dyDescent="0.3">
      <c r="A1523">
        <v>2024</v>
      </c>
      <c r="B1523" t="s">
        <v>69</v>
      </c>
      <c r="C1523" t="s">
        <v>70</v>
      </c>
      <c r="D1523">
        <v>35</v>
      </c>
      <c r="E1523" t="s">
        <v>59</v>
      </c>
      <c r="F1523" t="s">
        <v>18</v>
      </c>
      <c r="G1523">
        <v>58</v>
      </c>
    </row>
    <row r="1524" spans="1:7" hidden="1" x14ac:dyDescent="0.3">
      <c r="A1524">
        <v>2024</v>
      </c>
      <c r="B1524" t="s">
        <v>69</v>
      </c>
      <c r="C1524" t="s">
        <v>70</v>
      </c>
      <c r="D1524">
        <v>39</v>
      </c>
      <c r="E1524" t="s">
        <v>51</v>
      </c>
      <c r="F1524" t="s">
        <v>18</v>
      </c>
      <c r="G1524">
        <v>4</v>
      </c>
    </row>
    <row r="1525" spans="1:7" hidden="1" x14ac:dyDescent="0.3">
      <c r="A1525">
        <v>2024</v>
      </c>
      <c r="B1525" t="s">
        <v>69</v>
      </c>
      <c r="C1525" t="s">
        <v>70</v>
      </c>
      <c r="D1525">
        <v>43</v>
      </c>
      <c r="E1525" t="s">
        <v>54</v>
      </c>
      <c r="F1525" t="s">
        <v>18</v>
      </c>
      <c r="G1525">
        <v>4.5</v>
      </c>
    </row>
    <row r="1526" spans="1:7" hidden="1" x14ac:dyDescent="0.3">
      <c r="A1526">
        <v>2024</v>
      </c>
      <c r="B1526" t="s">
        <v>69</v>
      </c>
      <c r="C1526" t="s">
        <v>70</v>
      </c>
      <c r="D1526">
        <v>96</v>
      </c>
      <c r="E1526" t="s">
        <v>31</v>
      </c>
      <c r="F1526" t="s">
        <v>18</v>
      </c>
      <c r="G1526">
        <v>1.5</v>
      </c>
    </row>
    <row r="1527" spans="1:7" x14ac:dyDescent="0.3">
      <c r="A1527">
        <v>2024</v>
      </c>
      <c r="B1527" t="s">
        <v>71</v>
      </c>
      <c r="C1527" t="s">
        <v>72</v>
      </c>
      <c r="D1527">
        <v>7</v>
      </c>
      <c r="E1527" t="s">
        <v>35</v>
      </c>
      <c r="F1527" t="s">
        <v>18</v>
      </c>
      <c r="G1527">
        <v>72</v>
      </c>
    </row>
    <row r="1528" spans="1:7" x14ac:dyDescent="0.3">
      <c r="A1528">
        <v>2024</v>
      </c>
      <c r="B1528" t="s">
        <v>71</v>
      </c>
      <c r="C1528" t="s">
        <v>72</v>
      </c>
      <c r="D1528">
        <v>8</v>
      </c>
      <c r="E1528" t="s">
        <v>66</v>
      </c>
      <c r="F1528" t="s">
        <v>18</v>
      </c>
      <c r="G1528">
        <v>10.8</v>
      </c>
    </row>
    <row r="1529" spans="1:7" x14ac:dyDescent="0.3">
      <c r="A1529">
        <v>2024</v>
      </c>
      <c r="B1529" t="s">
        <v>71</v>
      </c>
      <c r="C1529" t="s">
        <v>72</v>
      </c>
      <c r="D1529">
        <v>9</v>
      </c>
      <c r="E1529" t="s">
        <v>36</v>
      </c>
      <c r="F1529" t="s">
        <v>18</v>
      </c>
      <c r="G1529">
        <v>560.87</v>
      </c>
    </row>
    <row r="1530" spans="1:7" x14ac:dyDescent="0.3">
      <c r="A1530">
        <v>2024</v>
      </c>
      <c r="B1530" t="s">
        <v>71</v>
      </c>
      <c r="C1530" t="s">
        <v>72</v>
      </c>
      <c r="D1530">
        <v>12</v>
      </c>
      <c r="E1530" t="s">
        <v>21</v>
      </c>
      <c r="F1530" t="s">
        <v>18</v>
      </c>
      <c r="G1530">
        <v>213</v>
      </c>
    </row>
    <row r="1531" spans="1:7" x14ac:dyDescent="0.3">
      <c r="A1531">
        <v>2024</v>
      </c>
      <c r="B1531" t="s">
        <v>71</v>
      </c>
      <c r="C1531" t="s">
        <v>72</v>
      </c>
      <c r="D1531">
        <v>15</v>
      </c>
      <c r="E1531" t="s">
        <v>23</v>
      </c>
      <c r="F1531" t="s">
        <v>18</v>
      </c>
      <c r="G1531">
        <v>4.5</v>
      </c>
    </row>
    <row r="1532" spans="1:7" x14ac:dyDescent="0.3">
      <c r="A1532">
        <v>2024</v>
      </c>
      <c r="B1532" t="s">
        <v>71</v>
      </c>
      <c r="C1532" t="s">
        <v>72</v>
      </c>
      <c r="D1532">
        <v>17</v>
      </c>
      <c r="E1532" t="s">
        <v>44</v>
      </c>
      <c r="F1532" t="s">
        <v>18</v>
      </c>
      <c r="G1532">
        <v>2856.18</v>
      </c>
    </row>
    <row r="1533" spans="1:7" x14ac:dyDescent="0.3">
      <c r="A1533">
        <v>2024</v>
      </c>
      <c r="B1533" t="s">
        <v>71</v>
      </c>
      <c r="C1533" t="s">
        <v>72</v>
      </c>
      <c r="D1533">
        <v>20</v>
      </c>
      <c r="E1533" t="s">
        <v>45</v>
      </c>
      <c r="F1533" t="s">
        <v>18</v>
      </c>
      <c r="G1533">
        <v>9</v>
      </c>
    </row>
    <row r="1534" spans="1:7" x14ac:dyDescent="0.3">
      <c r="A1534">
        <v>2024</v>
      </c>
      <c r="B1534" t="s">
        <v>71</v>
      </c>
      <c r="C1534" t="s">
        <v>72</v>
      </c>
      <c r="D1534">
        <v>26</v>
      </c>
      <c r="E1534" t="s">
        <v>26</v>
      </c>
      <c r="F1534" t="s">
        <v>18</v>
      </c>
      <c r="G1534">
        <v>813</v>
      </c>
    </row>
    <row r="1535" spans="1:7" x14ac:dyDescent="0.3">
      <c r="A1535">
        <v>2024</v>
      </c>
      <c r="B1535" t="s">
        <v>71</v>
      </c>
      <c r="C1535" t="s">
        <v>72</v>
      </c>
      <c r="D1535">
        <v>28</v>
      </c>
      <c r="E1535" t="s">
        <v>28</v>
      </c>
      <c r="F1535" t="s">
        <v>18</v>
      </c>
      <c r="G1535">
        <v>677.24</v>
      </c>
    </row>
    <row r="1536" spans="1:7" x14ac:dyDescent="0.3">
      <c r="A1536">
        <v>2024</v>
      </c>
      <c r="B1536" t="s">
        <v>71</v>
      </c>
      <c r="C1536" t="s">
        <v>72</v>
      </c>
      <c r="D1536">
        <v>32</v>
      </c>
      <c r="E1536" t="s">
        <v>40</v>
      </c>
      <c r="F1536" t="s">
        <v>18</v>
      </c>
      <c r="G1536">
        <v>4913.16</v>
      </c>
    </row>
    <row r="1537" spans="1:7" x14ac:dyDescent="0.3">
      <c r="A1537">
        <v>2024</v>
      </c>
      <c r="B1537" t="s">
        <v>71</v>
      </c>
      <c r="C1537" t="s">
        <v>72</v>
      </c>
      <c r="D1537">
        <v>35</v>
      </c>
      <c r="E1537" t="s">
        <v>59</v>
      </c>
      <c r="F1537" t="s">
        <v>18</v>
      </c>
      <c r="G1537">
        <v>22.5</v>
      </c>
    </row>
    <row r="1538" spans="1:7" x14ac:dyDescent="0.3">
      <c r="A1538">
        <v>2024</v>
      </c>
      <c r="B1538" t="s">
        <v>71</v>
      </c>
      <c r="C1538" t="s">
        <v>72</v>
      </c>
      <c r="D1538">
        <v>39</v>
      </c>
      <c r="E1538" t="s">
        <v>51</v>
      </c>
      <c r="F1538" t="s">
        <v>18</v>
      </c>
      <c r="G1538">
        <v>65.25</v>
      </c>
    </row>
    <row r="1539" spans="1:7" x14ac:dyDescent="0.3">
      <c r="A1539">
        <v>2024</v>
      </c>
      <c r="B1539" t="s">
        <v>71</v>
      </c>
      <c r="C1539" t="s">
        <v>72</v>
      </c>
      <c r="D1539">
        <v>42</v>
      </c>
      <c r="E1539" t="s">
        <v>53</v>
      </c>
      <c r="F1539" t="s">
        <v>18</v>
      </c>
      <c r="G1539">
        <v>202.5</v>
      </c>
    </row>
    <row r="1540" spans="1:7" x14ac:dyDescent="0.3">
      <c r="A1540">
        <v>2024</v>
      </c>
      <c r="B1540" t="s">
        <v>71</v>
      </c>
      <c r="C1540" t="s">
        <v>72</v>
      </c>
      <c r="D1540">
        <v>96</v>
      </c>
      <c r="E1540" t="s">
        <v>31</v>
      </c>
      <c r="F1540" t="s">
        <v>18</v>
      </c>
      <c r="G1540">
        <v>2</v>
      </c>
    </row>
    <row r="1541" spans="1:7" hidden="1" x14ac:dyDescent="0.3">
      <c r="A1541">
        <v>2024</v>
      </c>
      <c r="B1541" t="s">
        <v>73</v>
      </c>
      <c r="C1541" t="s">
        <v>74</v>
      </c>
      <c r="D1541">
        <v>2</v>
      </c>
      <c r="E1541" t="s">
        <v>34</v>
      </c>
      <c r="F1541" t="s">
        <v>18</v>
      </c>
      <c r="G1541">
        <v>1520.65</v>
      </c>
    </row>
    <row r="1542" spans="1:7" hidden="1" x14ac:dyDescent="0.3">
      <c r="A1542">
        <v>2024</v>
      </c>
      <c r="B1542" t="s">
        <v>73</v>
      </c>
      <c r="C1542" t="s">
        <v>74</v>
      </c>
      <c r="D1542">
        <v>3</v>
      </c>
      <c r="E1542" t="s">
        <v>75</v>
      </c>
      <c r="F1542" t="s">
        <v>18</v>
      </c>
      <c r="G1542">
        <v>382.51</v>
      </c>
    </row>
    <row r="1543" spans="1:7" hidden="1" x14ac:dyDescent="0.3">
      <c r="A1543">
        <v>2024</v>
      </c>
      <c r="B1543" t="s">
        <v>73</v>
      </c>
      <c r="C1543" t="s">
        <v>74</v>
      </c>
      <c r="D1543">
        <v>7</v>
      </c>
      <c r="E1543" t="s">
        <v>35</v>
      </c>
      <c r="F1543" t="s">
        <v>18</v>
      </c>
      <c r="G1543">
        <v>489.25</v>
      </c>
    </row>
    <row r="1544" spans="1:7" hidden="1" x14ac:dyDescent="0.3">
      <c r="A1544">
        <v>2024</v>
      </c>
      <c r="B1544" t="s">
        <v>73</v>
      </c>
      <c r="C1544" t="s">
        <v>74</v>
      </c>
      <c r="D1544">
        <v>9</v>
      </c>
      <c r="E1544" t="s">
        <v>36</v>
      </c>
      <c r="F1544" t="s">
        <v>18</v>
      </c>
      <c r="G1544">
        <v>288</v>
      </c>
    </row>
    <row r="1545" spans="1:7" hidden="1" x14ac:dyDescent="0.3">
      <c r="A1545">
        <v>2024</v>
      </c>
      <c r="B1545" t="s">
        <v>73</v>
      </c>
      <c r="C1545" t="s">
        <v>74</v>
      </c>
      <c r="D1545">
        <v>11</v>
      </c>
      <c r="E1545" t="s">
        <v>37</v>
      </c>
      <c r="F1545" t="s">
        <v>18</v>
      </c>
      <c r="G1545">
        <v>252</v>
      </c>
    </row>
    <row r="1546" spans="1:7" hidden="1" x14ac:dyDescent="0.3">
      <c r="A1546">
        <v>2024</v>
      </c>
      <c r="B1546" t="s">
        <v>73</v>
      </c>
      <c r="C1546" t="s">
        <v>74</v>
      </c>
      <c r="D1546">
        <v>12</v>
      </c>
      <c r="E1546" t="s">
        <v>21</v>
      </c>
      <c r="F1546" t="s">
        <v>18</v>
      </c>
      <c r="G1546">
        <v>665.6</v>
      </c>
    </row>
    <row r="1547" spans="1:7" hidden="1" x14ac:dyDescent="0.3">
      <c r="A1547">
        <v>2024</v>
      </c>
      <c r="B1547" t="s">
        <v>73</v>
      </c>
      <c r="C1547" t="s">
        <v>74</v>
      </c>
      <c r="D1547">
        <v>14</v>
      </c>
      <c r="E1547" t="s">
        <v>76</v>
      </c>
      <c r="F1547" t="s">
        <v>18</v>
      </c>
      <c r="G1547">
        <v>1337.75</v>
      </c>
    </row>
    <row r="1548" spans="1:7" hidden="1" x14ac:dyDescent="0.3">
      <c r="A1548">
        <v>2024</v>
      </c>
      <c r="B1548" t="s">
        <v>73</v>
      </c>
      <c r="C1548" t="s">
        <v>74</v>
      </c>
      <c r="D1548">
        <v>15</v>
      </c>
      <c r="E1548" t="s">
        <v>23</v>
      </c>
      <c r="F1548" t="s">
        <v>18</v>
      </c>
      <c r="G1548">
        <v>143.5</v>
      </c>
    </row>
    <row r="1549" spans="1:7" hidden="1" x14ac:dyDescent="0.3">
      <c r="A1549">
        <v>2024</v>
      </c>
      <c r="B1549" t="s">
        <v>73</v>
      </c>
      <c r="C1549" t="s">
        <v>74</v>
      </c>
      <c r="D1549">
        <v>21</v>
      </c>
      <c r="E1549" t="s">
        <v>25</v>
      </c>
      <c r="F1549" t="s">
        <v>18</v>
      </c>
      <c r="G1549">
        <v>97.5</v>
      </c>
    </row>
    <row r="1550" spans="1:7" hidden="1" x14ac:dyDescent="0.3">
      <c r="A1550">
        <v>2024</v>
      </c>
      <c r="B1550" t="s">
        <v>73</v>
      </c>
      <c r="C1550" t="s">
        <v>74</v>
      </c>
      <c r="D1550">
        <v>26</v>
      </c>
      <c r="E1550" t="s">
        <v>26</v>
      </c>
      <c r="F1550" t="s">
        <v>18</v>
      </c>
      <c r="G1550">
        <v>730.5</v>
      </c>
    </row>
    <row r="1551" spans="1:7" hidden="1" x14ac:dyDescent="0.3">
      <c r="A1551">
        <v>2024</v>
      </c>
      <c r="B1551" t="s">
        <v>73</v>
      </c>
      <c r="C1551" t="s">
        <v>74</v>
      </c>
      <c r="D1551">
        <v>30</v>
      </c>
      <c r="E1551" t="s">
        <v>77</v>
      </c>
      <c r="F1551" t="s">
        <v>18</v>
      </c>
      <c r="G1551">
        <v>1390.26</v>
      </c>
    </row>
    <row r="1552" spans="1:7" hidden="1" x14ac:dyDescent="0.3">
      <c r="A1552">
        <v>2024</v>
      </c>
      <c r="B1552" t="s">
        <v>73</v>
      </c>
      <c r="C1552" t="s">
        <v>74</v>
      </c>
      <c r="D1552">
        <v>31</v>
      </c>
      <c r="E1552" t="s">
        <v>49</v>
      </c>
      <c r="F1552" t="s">
        <v>18</v>
      </c>
      <c r="G1552">
        <v>942.79</v>
      </c>
    </row>
    <row r="1553" spans="1:7" hidden="1" x14ac:dyDescent="0.3">
      <c r="A1553">
        <v>2024</v>
      </c>
      <c r="B1553" t="s">
        <v>73</v>
      </c>
      <c r="C1553" t="s">
        <v>74</v>
      </c>
      <c r="D1553">
        <v>33</v>
      </c>
      <c r="E1553" t="s">
        <v>50</v>
      </c>
      <c r="F1553" t="s">
        <v>18</v>
      </c>
      <c r="G1553">
        <v>2015.95</v>
      </c>
    </row>
    <row r="1554" spans="1:7" hidden="1" x14ac:dyDescent="0.3">
      <c r="A1554">
        <v>2024</v>
      </c>
      <c r="B1554" t="s">
        <v>73</v>
      </c>
      <c r="C1554" t="s">
        <v>74</v>
      </c>
      <c r="D1554">
        <v>34</v>
      </c>
      <c r="E1554" t="s">
        <v>29</v>
      </c>
      <c r="F1554" t="s">
        <v>18</v>
      </c>
      <c r="G1554">
        <v>24</v>
      </c>
    </row>
    <row r="1555" spans="1:7" hidden="1" x14ac:dyDescent="0.3">
      <c r="A1555">
        <v>2024</v>
      </c>
      <c r="B1555" t="s">
        <v>73</v>
      </c>
      <c r="C1555" t="s">
        <v>74</v>
      </c>
      <c r="D1555">
        <v>42</v>
      </c>
      <c r="E1555" t="s">
        <v>53</v>
      </c>
      <c r="F1555" t="s">
        <v>18</v>
      </c>
      <c r="G1555">
        <v>8.75</v>
      </c>
    </row>
    <row r="1556" spans="1:7" hidden="1" x14ac:dyDescent="0.3">
      <c r="A1556">
        <v>2024</v>
      </c>
      <c r="B1556" t="s">
        <v>73</v>
      </c>
      <c r="C1556" t="s">
        <v>74</v>
      </c>
      <c r="D1556">
        <v>44</v>
      </c>
      <c r="E1556" t="s">
        <v>78</v>
      </c>
      <c r="F1556" t="s">
        <v>18</v>
      </c>
      <c r="G1556">
        <v>447.39</v>
      </c>
    </row>
    <row r="1557" spans="1:7" hidden="1" x14ac:dyDescent="0.3">
      <c r="A1557">
        <v>2024</v>
      </c>
      <c r="B1557" t="s">
        <v>73</v>
      </c>
      <c r="C1557" t="s">
        <v>74</v>
      </c>
      <c r="D1557">
        <v>96</v>
      </c>
      <c r="E1557" t="s">
        <v>31</v>
      </c>
      <c r="F1557" t="s">
        <v>18</v>
      </c>
      <c r="G1557">
        <v>4.5999999999999996</v>
      </c>
    </row>
    <row r="1558" spans="1:7" hidden="1" x14ac:dyDescent="0.3">
      <c r="A1558">
        <v>2024</v>
      </c>
      <c r="B1558" t="s">
        <v>79</v>
      </c>
      <c r="C1558" t="s">
        <v>80</v>
      </c>
      <c r="D1558">
        <v>8</v>
      </c>
      <c r="E1558" t="s">
        <v>66</v>
      </c>
      <c r="F1558" t="s">
        <v>18</v>
      </c>
      <c r="G1558">
        <v>1.2</v>
      </c>
    </row>
    <row r="1559" spans="1:7" hidden="1" x14ac:dyDescent="0.3">
      <c r="A1559">
        <v>2024</v>
      </c>
      <c r="B1559" t="s">
        <v>79</v>
      </c>
      <c r="C1559" t="s">
        <v>80</v>
      </c>
      <c r="D1559">
        <v>9</v>
      </c>
      <c r="E1559" t="s">
        <v>36</v>
      </c>
      <c r="F1559" t="s">
        <v>18</v>
      </c>
      <c r="G1559">
        <v>54</v>
      </c>
    </row>
    <row r="1560" spans="1:7" hidden="1" x14ac:dyDescent="0.3">
      <c r="A1560">
        <v>2024</v>
      </c>
      <c r="B1560" t="s">
        <v>79</v>
      </c>
      <c r="C1560" t="s">
        <v>80</v>
      </c>
      <c r="D1560">
        <v>11</v>
      </c>
      <c r="E1560" t="s">
        <v>37</v>
      </c>
      <c r="F1560" t="s">
        <v>18</v>
      </c>
      <c r="G1560">
        <v>33</v>
      </c>
    </row>
    <row r="1561" spans="1:7" hidden="1" x14ac:dyDescent="0.3">
      <c r="A1561">
        <v>2024</v>
      </c>
      <c r="B1561" t="s">
        <v>79</v>
      </c>
      <c r="C1561" t="s">
        <v>80</v>
      </c>
      <c r="D1561">
        <v>12</v>
      </c>
      <c r="E1561" t="s">
        <v>21</v>
      </c>
      <c r="F1561" t="s">
        <v>18</v>
      </c>
      <c r="G1561">
        <v>645.29999999999995</v>
      </c>
    </row>
    <row r="1562" spans="1:7" hidden="1" x14ac:dyDescent="0.3">
      <c r="A1562">
        <v>2024</v>
      </c>
      <c r="B1562" t="s">
        <v>79</v>
      </c>
      <c r="C1562" t="s">
        <v>80</v>
      </c>
      <c r="D1562">
        <v>17</v>
      </c>
      <c r="E1562" t="s">
        <v>44</v>
      </c>
      <c r="F1562" t="s">
        <v>18</v>
      </c>
      <c r="G1562">
        <v>141.69999999999999</v>
      </c>
    </row>
    <row r="1563" spans="1:7" hidden="1" x14ac:dyDescent="0.3">
      <c r="A1563">
        <v>2024</v>
      </c>
      <c r="B1563" t="s">
        <v>79</v>
      </c>
      <c r="C1563" t="s">
        <v>80</v>
      </c>
      <c r="D1563">
        <v>20</v>
      </c>
      <c r="E1563" t="s">
        <v>45</v>
      </c>
      <c r="F1563" t="s">
        <v>18</v>
      </c>
      <c r="G1563">
        <v>1114.5</v>
      </c>
    </row>
    <row r="1564" spans="1:7" hidden="1" x14ac:dyDescent="0.3">
      <c r="A1564">
        <v>2024</v>
      </c>
      <c r="B1564" t="s">
        <v>79</v>
      </c>
      <c r="C1564" t="s">
        <v>80</v>
      </c>
      <c r="D1564">
        <v>25</v>
      </c>
      <c r="E1564" t="s">
        <v>48</v>
      </c>
      <c r="F1564" t="s">
        <v>18</v>
      </c>
      <c r="G1564">
        <v>72</v>
      </c>
    </row>
    <row r="1565" spans="1:7" hidden="1" x14ac:dyDescent="0.3">
      <c r="A1565">
        <v>2024</v>
      </c>
      <c r="B1565" t="s">
        <v>79</v>
      </c>
      <c r="C1565" t="s">
        <v>80</v>
      </c>
      <c r="D1565">
        <v>26</v>
      </c>
      <c r="E1565" t="s">
        <v>26</v>
      </c>
      <c r="F1565" t="s">
        <v>18</v>
      </c>
      <c r="G1565">
        <v>1074</v>
      </c>
    </row>
    <row r="1566" spans="1:7" hidden="1" x14ac:dyDescent="0.3">
      <c r="A1566">
        <v>2024</v>
      </c>
      <c r="B1566" t="s">
        <v>79</v>
      </c>
      <c r="C1566" t="s">
        <v>80</v>
      </c>
      <c r="D1566">
        <v>28</v>
      </c>
      <c r="E1566" t="s">
        <v>28</v>
      </c>
      <c r="F1566" t="s">
        <v>18</v>
      </c>
      <c r="G1566">
        <v>260.8</v>
      </c>
    </row>
    <row r="1567" spans="1:7" hidden="1" x14ac:dyDescent="0.3">
      <c r="A1567">
        <v>2024</v>
      </c>
      <c r="B1567" t="s">
        <v>79</v>
      </c>
      <c r="C1567" t="s">
        <v>80</v>
      </c>
      <c r="D1567">
        <v>31</v>
      </c>
      <c r="E1567" t="s">
        <v>49</v>
      </c>
      <c r="F1567" t="s">
        <v>18</v>
      </c>
      <c r="G1567">
        <v>90</v>
      </c>
    </row>
    <row r="1568" spans="1:7" hidden="1" x14ac:dyDescent="0.3">
      <c r="A1568">
        <v>2024</v>
      </c>
      <c r="B1568" t="s">
        <v>79</v>
      </c>
      <c r="C1568" t="s">
        <v>80</v>
      </c>
      <c r="D1568">
        <v>32</v>
      </c>
      <c r="E1568" t="s">
        <v>40</v>
      </c>
      <c r="F1568" t="s">
        <v>18</v>
      </c>
      <c r="G1568">
        <v>312</v>
      </c>
    </row>
    <row r="1569" spans="1:7" hidden="1" x14ac:dyDescent="0.3">
      <c r="A1569">
        <v>2024</v>
      </c>
      <c r="B1569" t="s">
        <v>79</v>
      </c>
      <c r="C1569" t="s">
        <v>80</v>
      </c>
      <c r="D1569">
        <v>35</v>
      </c>
      <c r="E1569" t="s">
        <v>59</v>
      </c>
      <c r="F1569" t="s">
        <v>18</v>
      </c>
      <c r="G1569">
        <v>42.7</v>
      </c>
    </row>
    <row r="1570" spans="1:7" hidden="1" x14ac:dyDescent="0.3">
      <c r="A1570">
        <v>2024</v>
      </c>
      <c r="B1570" t="s">
        <v>79</v>
      </c>
      <c r="C1570" t="s">
        <v>80</v>
      </c>
      <c r="D1570">
        <v>39</v>
      </c>
      <c r="E1570" t="s">
        <v>51</v>
      </c>
      <c r="F1570" t="s">
        <v>18</v>
      </c>
      <c r="G1570">
        <v>2232.3000000000002</v>
      </c>
    </row>
    <row r="1571" spans="1:7" hidden="1" x14ac:dyDescent="0.3">
      <c r="A1571">
        <v>2024</v>
      </c>
      <c r="B1571" t="s">
        <v>81</v>
      </c>
      <c r="C1571" t="s">
        <v>82</v>
      </c>
      <c r="D1571">
        <v>2</v>
      </c>
      <c r="E1571" t="s">
        <v>34</v>
      </c>
      <c r="F1571" t="s">
        <v>18</v>
      </c>
      <c r="G1571">
        <v>411.75</v>
      </c>
    </row>
    <row r="1572" spans="1:7" hidden="1" x14ac:dyDescent="0.3">
      <c r="A1572">
        <v>2024</v>
      </c>
      <c r="B1572" t="s">
        <v>81</v>
      </c>
      <c r="C1572" t="s">
        <v>82</v>
      </c>
      <c r="D1572">
        <v>3</v>
      </c>
      <c r="E1572" t="s">
        <v>75</v>
      </c>
      <c r="F1572" t="s">
        <v>18</v>
      </c>
      <c r="G1572">
        <v>58.5</v>
      </c>
    </row>
    <row r="1573" spans="1:7" hidden="1" x14ac:dyDescent="0.3">
      <c r="A1573">
        <v>2024</v>
      </c>
      <c r="B1573" t="s">
        <v>81</v>
      </c>
      <c r="C1573" t="s">
        <v>82</v>
      </c>
      <c r="D1573">
        <v>7</v>
      </c>
      <c r="E1573" t="s">
        <v>35</v>
      </c>
      <c r="F1573" t="s">
        <v>18</v>
      </c>
      <c r="G1573">
        <v>80.5</v>
      </c>
    </row>
    <row r="1574" spans="1:7" hidden="1" x14ac:dyDescent="0.3">
      <c r="A1574">
        <v>2024</v>
      </c>
      <c r="B1574" t="s">
        <v>81</v>
      </c>
      <c r="C1574" t="s">
        <v>82</v>
      </c>
      <c r="D1574">
        <v>9</v>
      </c>
      <c r="E1574" t="s">
        <v>36</v>
      </c>
      <c r="F1574" t="s">
        <v>18</v>
      </c>
      <c r="G1574">
        <v>194</v>
      </c>
    </row>
    <row r="1575" spans="1:7" hidden="1" x14ac:dyDescent="0.3">
      <c r="A1575">
        <v>2024</v>
      </c>
      <c r="B1575" t="s">
        <v>81</v>
      </c>
      <c r="C1575" t="s">
        <v>82</v>
      </c>
      <c r="D1575">
        <v>11</v>
      </c>
      <c r="E1575" t="s">
        <v>37</v>
      </c>
      <c r="F1575" t="s">
        <v>18</v>
      </c>
      <c r="G1575">
        <v>2</v>
      </c>
    </row>
    <row r="1576" spans="1:7" hidden="1" x14ac:dyDescent="0.3">
      <c r="A1576">
        <v>2024</v>
      </c>
      <c r="B1576" t="s">
        <v>81</v>
      </c>
      <c r="C1576" t="s">
        <v>82</v>
      </c>
      <c r="D1576">
        <v>12</v>
      </c>
      <c r="E1576" t="s">
        <v>21</v>
      </c>
      <c r="F1576" t="s">
        <v>18</v>
      </c>
      <c r="G1576">
        <v>10</v>
      </c>
    </row>
    <row r="1577" spans="1:7" hidden="1" x14ac:dyDescent="0.3">
      <c r="A1577">
        <v>2024</v>
      </c>
      <c r="B1577" t="s">
        <v>81</v>
      </c>
      <c r="C1577" t="s">
        <v>82</v>
      </c>
      <c r="D1577">
        <v>14</v>
      </c>
      <c r="E1577" t="s">
        <v>76</v>
      </c>
      <c r="F1577" t="s">
        <v>18</v>
      </c>
      <c r="G1577">
        <v>8</v>
      </c>
    </row>
    <row r="1578" spans="1:7" hidden="1" x14ac:dyDescent="0.3">
      <c r="A1578">
        <v>2024</v>
      </c>
      <c r="B1578" t="s">
        <v>81</v>
      </c>
      <c r="C1578" t="s">
        <v>82</v>
      </c>
      <c r="D1578">
        <v>16</v>
      </c>
      <c r="E1578" t="s">
        <v>38</v>
      </c>
      <c r="F1578" t="s">
        <v>18</v>
      </c>
      <c r="G1578">
        <v>34.5</v>
      </c>
    </row>
    <row r="1579" spans="1:7" hidden="1" x14ac:dyDescent="0.3">
      <c r="A1579">
        <v>2024</v>
      </c>
      <c r="B1579" t="s">
        <v>81</v>
      </c>
      <c r="C1579" t="s">
        <v>82</v>
      </c>
      <c r="D1579">
        <v>17</v>
      </c>
      <c r="E1579" t="s">
        <v>44</v>
      </c>
      <c r="F1579" t="s">
        <v>18</v>
      </c>
      <c r="G1579">
        <v>82.9</v>
      </c>
    </row>
    <row r="1580" spans="1:7" hidden="1" x14ac:dyDescent="0.3">
      <c r="A1580">
        <v>2024</v>
      </c>
      <c r="B1580" t="s">
        <v>81</v>
      </c>
      <c r="C1580" t="s">
        <v>82</v>
      </c>
      <c r="D1580">
        <v>20</v>
      </c>
      <c r="E1580" t="s">
        <v>45</v>
      </c>
      <c r="F1580" t="s">
        <v>18</v>
      </c>
      <c r="G1580">
        <v>138</v>
      </c>
    </row>
    <row r="1581" spans="1:7" hidden="1" x14ac:dyDescent="0.3">
      <c r="A1581">
        <v>2024</v>
      </c>
      <c r="B1581" t="s">
        <v>81</v>
      </c>
      <c r="C1581" t="s">
        <v>82</v>
      </c>
      <c r="D1581">
        <v>21</v>
      </c>
      <c r="E1581" t="s">
        <v>25</v>
      </c>
      <c r="F1581" t="s">
        <v>18</v>
      </c>
      <c r="G1581">
        <v>48.5</v>
      </c>
    </row>
    <row r="1582" spans="1:7" hidden="1" x14ac:dyDescent="0.3">
      <c r="A1582">
        <v>2024</v>
      </c>
      <c r="B1582" t="s">
        <v>81</v>
      </c>
      <c r="C1582" t="s">
        <v>82</v>
      </c>
      <c r="D1582">
        <v>22</v>
      </c>
      <c r="E1582" t="s">
        <v>46</v>
      </c>
      <c r="F1582" t="s">
        <v>18</v>
      </c>
      <c r="G1582">
        <v>55.75</v>
      </c>
    </row>
    <row r="1583" spans="1:7" hidden="1" x14ac:dyDescent="0.3">
      <c r="A1583">
        <v>2024</v>
      </c>
      <c r="B1583" t="s">
        <v>81</v>
      </c>
      <c r="C1583" t="s">
        <v>82</v>
      </c>
      <c r="D1583">
        <v>23</v>
      </c>
      <c r="E1583" t="s">
        <v>47</v>
      </c>
      <c r="F1583" t="s">
        <v>18</v>
      </c>
      <c r="G1583">
        <v>35.85</v>
      </c>
    </row>
    <row r="1584" spans="1:7" hidden="1" x14ac:dyDescent="0.3">
      <c r="A1584">
        <v>2024</v>
      </c>
      <c r="B1584" t="s">
        <v>81</v>
      </c>
      <c r="C1584" t="s">
        <v>82</v>
      </c>
      <c r="D1584">
        <v>25</v>
      </c>
      <c r="E1584" t="s">
        <v>48</v>
      </c>
      <c r="F1584" t="s">
        <v>18</v>
      </c>
      <c r="G1584">
        <v>60</v>
      </c>
    </row>
    <row r="1585" spans="1:7" hidden="1" x14ac:dyDescent="0.3">
      <c r="A1585">
        <v>2024</v>
      </c>
      <c r="B1585" t="s">
        <v>81</v>
      </c>
      <c r="C1585" t="s">
        <v>82</v>
      </c>
      <c r="D1585">
        <v>26</v>
      </c>
      <c r="E1585" t="s">
        <v>26</v>
      </c>
      <c r="F1585" t="s">
        <v>18</v>
      </c>
      <c r="G1585">
        <v>53</v>
      </c>
    </row>
    <row r="1586" spans="1:7" hidden="1" x14ac:dyDescent="0.3">
      <c r="A1586">
        <v>2024</v>
      </c>
      <c r="B1586" t="s">
        <v>81</v>
      </c>
      <c r="C1586" t="s">
        <v>82</v>
      </c>
      <c r="D1586">
        <v>27</v>
      </c>
      <c r="E1586" t="s">
        <v>27</v>
      </c>
      <c r="F1586" t="s">
        <v>18</v>
      </c>
      <c r="G1586">
        <v>2.25</v>
      </c>
    </row>
    <row r="1587" spans="1:7" hidden="1" x14ac:dyDescent="0.3">
      <c r="A1587">
        <v>2024</v>
      </c>
      <c r="B1587" t="s">
        <v>81</v>
      </c>
      <c r="C1587" t="s">
        <v>82</v>
      </c>
      <c r="D1587">
        <v>28</v>
      </c>
      <c r="E1587" t="s">
        <v>28</v>
      </c>
      <c r="F1587" t="s">
        <v>18</v>
      </c>
      <c r="G1587">
        <v>14</v>
      </c>
    </row>
    <row r="1588" spans="1:7" hidden="1" x14ac:dyDescent="0.3">
      <c r="A1588">
        <v>2024</v>
      </c>
      <c r="B1588" t="s">
        <v>81</v>
      </c>
      <c r="C1588" t="s">
        <v>82</v>
      </c>
      <c r="D1588">
        <v>30</v>
      </c>
      <c r="E1588" t="s">
        <v>77</v>
      </c>
      <c r="F1588" t="s">
        <v>18</v>
      </c>
      <c r="G1588">
        <v>70.8</v>
      </c>
    </row>
    <row r="1589" spans="1:7" hidden="1" x14ac:dyDescent="0.3">
      <c r="A1589">
        <v>2024</v>
      </c>
      <c r="B1589" t="s">
        <v>81</v>
      </c>
      <c r="C1589" t="s">
        <v>82</v>
      </c>
      <c r="D1589">
        <v>31</v>
      </c>
      <c r="E1589" t="s">
        <v>49</v>
      </c>
      <c r="F1589" t="s">
        <v>18</v>
      </c>
      <c r="G1589">
        <v>18.2</v>
      </c>
    </row>
    <row r="1590" spans="1:7" hidden="1" x14ac:dyDescent="0.3">
      <c r="A1590">
        <v>2024</v>
      </c>
      <c r="B1590" t="s">
        <v>81</v>
      </c>
      <c r="C1590" t="s">
        <v>82</v>
      </c>
      <c r="D1590">
        <v>32</v>
      </c>
      <c r="E1590" t="s">
        <v>40</v>
      </c>
      <c r="F1590" t="s">
        <v>18</v>
      </c>
      <c r="G1590">
        <v>335</v>
      </c>
    </row>
    <row r="1591" spans="1:7" hidden="1" x14ac:dyDescent="0.3">
      <c r="A1591">
        <v>2024</v>
      </c>
      <c r="B1591" t="s">
        <v>81</v>
      </c>
      <c r="C1591" t="s">
        <v>82</v>
      </c>
      <c r="D1591">
        <v>33</v>
      </c>
      <c r="E1591" t="s">
        <v>50</v>
      </c>
      <c r="F1591" t="s">
        <v>18</v>
      </c>
      <c r="G1591">
        <v>224</v>
      </c>
    </row>
    <row r="1592" spans="1:7" hidden="1" x14ac:dyDescent="0.3">
      <c r="A1592">
        <v>2024</v>
      </c>
      <c r="B1592" t="s">
        <v>81</v>
      </c>
      <c r="C1592" t="s">
        <v>82</v>
      </c>
      <c r="D1592">
        <v>34</v>
      </c>
      <c r="E1592" t="s">
        <v>29</v>
      </c>
      <c r="F1592" t="s">
        <v>18</v>
      </c>
      <c r="G1592">
        <v>3</v>
      </c>
    </row>
    <row r="1593" spans="1:7" hidden="1" x14ac:dyDescent="0.3">
      <c r="A1593">
        <v>2024</v>
      </c>
      <c r="B1593" t="s">
        <v>81</v>
      </c>
      <c r="C1593" t="s">
        <v>82</v>
      </c>
      <c r="D1593">
        <v>35</v>
      </c>
      <c r="E1593" t="s">
        <v>59</v>
      </c>
      <c r="F1593" t="s">
        <v>18</v>
      </c>
      <c r="G1593">
        <v>87</v>
      </c>
    </row>
    <row r="1594" spans="1:7" hidden="1" x14ac:dyDescent="0.3">
      <c r="A1594">
        <v>2024</v>
      </c>
      <c r="B1594" t="s">
        <v>81</v>
      </c>
      <c r="C1594" t="s">
        <v>82</v>
      </c>
      <c r="D1594">
        <v>37</v>
      </c>
      <c r="E1594" t="s">
        <v>68</v>
      </c>
      <c r="F1594" t="s">
        <v>18</v>
      </c>
      <c r="G1594">
        <v>360</v>
      </c>
    </row>
    <row r="1595" spans="1:7" hidden="1" x14ac:dyDescent="0.3">
      <c r="A1595">
        <v>2024</v>
      </c>
      <c r="B1595" t="s">
        <v>81</v>
      </c>
      <c r="C1595" t="s">
        <v>82</v>
      </c>
      <c r="D1595">
        <v>39</v>
      </c>
      <c r="E1595" t="s">
        <v>51</v>
      </c>
      <c r="F1595" t="s">
        <v>18</v>
      </c>
      <c r="G1595">
        <v>46.5</v>
      </c>
    </row>
    <row r="1596" spans="1:7" hidden="1" x14ac:dyDescent="0.3">
      <c r="A1596">
        <v>2024</v>
      </c>
      <c r="B1596" t="s">
        <v>81</v>
      </c>
      <c r="C1596" t="s">
        <v>82</v>
      </c>
      <c r="D1596">
        <v>41</v>
      </c>
      <c r="E1596" t="s">
        <v>52</v>
      </c>
      <c r="F1596" t="s">
        <v>18</v>
      </c>
      <c r="G1596">
        <v>3.9</v>
      </c>
    </row>
    <row r="1597" spans="1:7" hidden="1" x14ac:dyDescent="0.3">
      <c r="A1597">
        <v>2024</v>
      </c>
      <c r="B1597" t="s">
        <v>81</v>
      </c>
      <c r="C1597" t="s">
        <v>82</v>
      </c>
      <c r="D1597">
        <v>42</v>
      </c>
      <c r="E1597" t="s">
        <v>53</v>
      </c>
      <c r="F1597" t="s">
        <v>18</v>
      </c>
      <c r="G1597">
        <v>69.599999999999994</v>
      </c>
    </row>
    <row r="1598" spans="1:7" hidden="1" x14ac:dyDescent="0.3">
      <c r="A1598">
        <v>2024</v>
      </c>
      <c r="B1598" t="s">
        <v>81</v>
      </c>
      <c r="C1598" t="s">
        <v>82</v>
      </c>
      <c r="D1598">
        <v>43</v>
      </c>
      <c r="E1598" t="s">
        <v>54</v>
      </c>
      <c r="F1598" t="s">
        <v>18</v>
      </c>
      <c r="G1598">
        <v>92.5</v>
      </c>
    </row>
    <row r="1599" spans="1:7" hidden="1" x14ac:dyDescent="0.3">
      <c r="A1599">
        <v>2024</v>
      </c>
      <c r="B1599" t="s">
        <v>81</v>
      </c>
      <c r="C1599" t="s">
        <v>82</v>
      </c>
      <c r="D1599">
        <v>44</v>
      </c>
      <c r="E1599" t="s">
        <v>78</v>
      </c>
      <c r="F1599" t="s">
        <v>18</v>
      </c>
      <c r="G1599">
        <v>72</v>
      </c>
    </row>
    <row r="1600" spans="1:7" hidden="1" x14ac:dyDescent="0.3">
      <c r="A1600">
        <v>2024</v>
      </c>
      <c r="B1600" t="s">
        <v>81</v>
      </c>
      <c r="C1600" t="s">
        <v>82</v>
      </c>
      <c r="D1600">
        <v>96</v>
      </c>
      <c r="E1600" t="s">
        <v>31</v>
      </c>
      <c r="F1600" t="s">
        <v>18</v>
      </c>
      <c r="G1600">
        <v>130</v>
      </c>
    </row>
  </sheetData>
  <autoFilter ref="A1:G1600" xr:uid="{00000000-0009-0000-0000-000000000000}">
    <filterColumn colId="2">
      <filters>
        <filter val="E.T.S. DE INGENIERÍA INFORMÁTICA"/>
      </filters>
    </filterColumn>
    <sortState xmlns:xlrd2="http://schemas.microsoft.com/office/spreadsheetml/2017/richdata2" ref="A2:G1600">
      <sortCondition ref="F1"/>
    </sortState>
  </autoFilter>
  <mergeCells count="3">
    <mergeCell ref="I4:I6"/>
    <mergeCell ref="I7:I9"/>
    <mergeCell ref="I10:I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Q295"/>
  <sheetViews>
    <sheetView topLeftCell="U43" zoomScale="70" zoomScaleNormal="70" workbookViewId="0">
      <selection activeCell="AE30" sqref="AE30"/>
    </sheetView>
  </sheetViews>
  <sheetFormatPr baseColWidth="10" defaultRowHeight="14.4" x14ac:dyDescent="0.3"/>
  <sheetData>
    <row r="1" spans="1:43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43" x14ac:dyDescent="0.3">
      <c r="A2" s="12">
        <v>2024</v>
      </c>
      <c r="B2" s="12" t="s">
        <v>7</v>
      </c>
      <c r="C2" s="12" t="s">
        <v>8</v>
      </c>
      <c r="D2" s="12">
        <v>4</v>
      </c>
      <c r="E2" s="12" t="s">
        <v>9</v>
      </c>
      <c r="F2" s="12" t="s">
        <v>10</v>
      </c>
      <c r="G2" s="12">
        <v>123</v>
      </c>
      <c r="K2" s="12" t="s">
        <v>106</v>
      </c>
      <c r="O2" t="s">
        <v>101</v>
      </c>
      <c r="Q2" s="43" t="s">
        <v>105</v>
      </c>
      <c r="R2" t="s">
        <v>96</v>
      </c>
      <c r="T2" t="s">
        <v>92</v>
      </c>
      <c r="U2" t="s">
        <v>99</v>
      </c>
      <c r="X2" t="s">
        <v>98</v>
      </c>
      <c r="AB2" t="s">
        <v>97</v>
      </c>
      <c r="AD2">
        <v>2024</v>
      </c>
      <c r="AE2" t="s">
        <v>7</v>
      </c>
      <c r="AF2" t="s">
        <v>8</v>
      </c>
      <c r="AG2">
        <v>4</v>
      </c>
      <c r="AH2" t="s">
        <v>9</v>
      </c>
      <c r="AI2" t="s">
        <v>10</v>
      </c>
      <c r="AJ2">
        <v>142.51</v>
      </c>
      <c r="AK2" s="12"/>
      <c r="AL2" s="12"/>
    </row>
    <row r="3" spans="1:43" x14ac:dyDescent="0.3">
      <c r="A3" s="12">
        <v>2024</v>
      </c>
      <c r="B3" s="12" t="s">
        <v>7</v>
      </c>
      <c r="C3" s="12" t="s">
        <v>8</v>
      </c>
      <c r="D3" s="12">
        <v>5</v>
      </c>
      <c r="E3" s="12" t="s">
        <v>19</v>
      </c>
      <c r="F3" s="12" t="s">
        <v>10</v>
      </c>
      <c r="G3" s="12">
        <v>212.9</v>
      </c>
      <c r="K3" t="s">
        <v>96</v>
      </c>
      <c r="M3">
        <f>SUM(G2:G102)</f>
        <v>115162.5</v>
      </c>
      <c r="Q3" s="43"/>
      <c r="R3" t="s">
        <v>86</v>
      </c>
      <c r="S3" t="s">
        <v>16</v>
      </c>
      <c r="T3" s="14">
        <f>N10</f>
        <v>1.113209595137306E-2</v>
      </c>
      <c r="U3" s="13">
        <f>O10</f>
        <v>0.10515575816780637</v>
      </c>
      <c r="X3" t="s">
        <v>86</v>
      </c>
      <c r="Y3" t="s">
        <v>85</v>
      </c>
      <c r="AA3">
        <v>2015</v>
      </c>
      <c r="AB3">
        <v>7</v>
      </c>
      <c r="AD3">
        <v>2024</v>
      </c>
      <c r="AE3" t="s">
        <v>7</v>
      </c>
      <c r="AF3" t="s">
        <v>8</v>
      </c>
      <c r="AG3">
        <v>5</v>
      </c>
      <c r="AH3" t="s">
        <v>19</v>
      </c>
      <c r="AI3" t="s">
        <v>10</v>
      </c>
      <c r="AJ3">
        <v>227.4</v>
      </c>
      <c r="AK3" s="12"/>
      <c r="AL3" s="12"/>
    </row>
    <row r="4" spans="1:43" x14ac:dyDescent="0.3">
      <c r="A4" s="12">
        <v>2024</v>
      </c>
      <c r="B4" s="12" t="s">
        <v>7</v>
      </c>
      <c r="C4" s="12" t="s">
        <v>8</v>
      </c>
      <c r="D4" s="12">
        <v>10</v>
      </c>
      <c r="E4" s="12" t="s">
        <v>20</v>
      </c>
      <c r="F4" s="12" t="s">
        <v>10</v>
      </c>
      <c r="G4" s="12">
        <v>180</v>
      </c>
      <c r="L4" t="s">
        <v>10</v>
      </c>
      <c r="M4">
        <v>1083</v>
      </c>
      <c r="N4" s="14">
        <f t="shared" ref="N4:N12" si="0">M4/$M$3</f>
        <v>9.4041028980788016E-3</v>
      </c>
      <c r="O4" s="14"/>
      <c r="Q4" s="43"/>
      <c r="S4" t="s">
        <v>17</v>
      </c>
      <c r="T4" s="14">
        <f>N11</f>
        <v>6.9944643438619343E-3</v>
      </c>
      <c r="U4" s="13"/>
      <c r="W4">
        <v>2016</v>
      </c>
      <c r="X4" s="9">
        <v>15</v>
      </c>
      <c r="Y4" s="9">
        <v>21</v>
      </c>
      <c r="AA4">
        <v>2016</v>
      </c>
      <c r="AB4">
        <v>10</v>
      </c>
      <c r="AD4">
        <v>2024</v>
      </c>
      <c r="AE4" t="s">
        <v>7</v>
      </c>
      <c r="AF4" t="s">
        <v>8</v>
      </c>
      <c r="AG4">
        <v>10</v>
      </c>
      <c r="AH4" t="s">
        <v>20</v>
      </c>
      <c r="AI4" t="s">
        <v>10</v>
      </c>
      <c r="AJ4">
        <v>215.5</v>
      </c>
      <c r="AK4" s="12"/>
      <c r="AL4" s="12"/>
    </row>
    <row r="5" spans="1:43" x14ac:dyDescent="0.3">
      <c r="A5" s="12">
        <v>2024</v>
      </c>
      <c r="B5" s="12" t="s">
        <v>7</v>
      </c>
      <c r="C5" s="12" t="s">
        <v>8</v>
      </c>
      <c r="D5" s="12">
        <v>12</v>
      </c>
      <c r="E5" s="12" t="s">
        <v>21</v>
      </c>
      <c r="F5" s="12" t="s">
        <v>10</v>
      </c>
      <c r="G5" s="12">
        <v>64</v>
      </c>
      <c r="L5" t="s">
        <v>11</v>
      </c>
      <c r="M5">
        <v>6760.5</v>
      </c>
      <c r="N5" s="14">
        <f t="shared" si="0"/>
        <v>5.8704005210029303E-2</v>
      </c>
      <c r="O5" s="14"/>
      <c r="Q5" s="43"/>
      <c r="S5" t="s">
        <v>18</v>
      </c>
      <c r="T5" s="14">
        <f>N12</f>
        <v>8.7029197872571365E-2</v>
      </c>
      <c r="U5" s="13"/>
      <c r="W5">
        <v>2017</v>
      </c>
      <c r="X5" s="9">
        <v>13</v>
      </c>
      <c r="Y5" s="9">
        <v>30</v>
      </c>
      <c r="AA5">
        <v>2017</v>
      </c>
      <c r="AB5">
        <v>12</v>
      </c>
      <c r="AD5">
        <v>2024</v>
      </c>
      <c r="AE5" t="s">
        <v>7</v>
      </c>
      <c r="AF5" t="s">
        <v>8</v>
      </c>
      <c r="AG5">
        <v>12</v>
      </c>
      <c r="AH5" t="s">
        <v>21</v>
      </c>
      <c r="AI5" t="s">
        <v>10</v>
      </c>
      <c r="AJ5">
        <v>64.239999999999995</v>
      </c>
      <c r="AK5" s="12"/>
      <c r="AL5" s="12"/>
    </row>
    <row r="6" spans="1:43" x14ac:dyDescent="0.3">
      <c r="A6" s="12">
        <v>2024</v>
      </c>
      <c r="B6" s="12" t="s">
        <v>7</v>
      </c>
      <c r="C6" s="12" t="s">
        <v>8</v>
      </c>
      <c r="D6" s="12">
        <v>13</v>
      </c>
      <c r="E6" s="12" t="s">
        <v>22</v>
      </c>
      <c r="F6" s="12" t="s">
        <v>10</v>
      </c>
      <c r="G6" s="12">
        <v>4.5</v>
      </c>
      <c r="L6" t="s">
        <v>12</v>
      </c>
      <c r="M6">
        <v>448.5</v>
      </c>
      <c r="N6" s="14">
        <f t="shared" si="0"/>
        <v>3.8944969065450993E-3</v>
      </c>
      <c r="O6" s="14"/>
      <c r="Q6" s="43"/>
      <c r="R6" t="s">
        <v>85</v>
      </c>
      <c r="S6" t="s">
        <v>95</v>
      </c>
      <c r="T6" s="14">
        <f>N6</f>
        <v>3.8944969065450993E-3</v>
      </c>
      <c r="U6" s="13">
        <f>O7</f>
        <v>0.28740692499728643</v>
      </c>
      <c r="W6">
        <v>2018</v>
      </c>
      <c r="X6" s="9">
        <v>12.64</v>
      </c>
      <c r="Y6" s="9">
        <v>29.09</v>
      </c>
      <c r="AA6">
        <v>2018</v>
      </c>
      <c r="AB6">
        <v>13</v>
      </c>
      <c r="AD6">
        <v>2024</v>
      </c>
      <c r="AE6" t="s">
        <v>7</v>
      </c>
      <c r="AF6" t="s">
        <v>8</v>
      </c>
      <c r="AG6">
        <v>13</v>
      </c>
      <c r="AH6" t="s">
        <v>22</v>
      </c>
      <c r="AI6" t="s">
        <v>10</v>
      </c>
      <c r="AJ6">
        <v>4.5</v>
      </c>
      <c r="AK6" s="12"/>
      <c r="AO6">
        <f>SUM(AJ:AJ)</f>
        <v>192996.00000000003</v>
      </c>
    </row>
    <row r="7" spans="1:43" x14ac:dyDescent="0.3">
      <c r="A7" s="12">
        <v>2024</v>
      </c>
      <c r="B7" s="12" t="s">
        <v>7</v>
      </c>
      <c r="C7" s="12" t="s">
        <v>8</v>
      </c>
      <c r="D7" s="12">
        <v>21</v>
      </c>
      <c r="E7" s="12" t="s">
        <v>25</v>
      </c>
      <c r="F7" s="12" t="s">
        <v>10</v>
      </c>
      <c r="G7" s="12">
        <v>1.6</v>
      </c>
      <c r="L7" t="s">
        <v>13</v>
      </c>
      <c r="M7">
        <v>20322</v>
      </c>
      <c r="N7" s="14">
        <f t="shared" si="0"/>
        <v>0.17646369260827091</v>
      </c>
      <c r="O7" s="13">
        <f>SUM(N6,N9)</f>
        <v>0.28740692499728643</v>
      </c>
      <c r="Q7" s="43"/>
      <c r="S7" t="s">
        <v>15</v>
      </c>
      <c r="T7" s="14">
        <f>N9</f>
        <v>0.28351242809074134</v>
      </c>
      <c r="U7" s="13"/>
      <c r="W7">
        <v>2019</v>
      </c>
      <c r="X7" s="9">
        <v>12.14</v>
      </c>
      <c r="Y7" s="9">
        <v>28.76</v>
      </c>
      <c r="AA7">
        <v>2019</v>
      </c>
      <c r="AB7">
        <v>13</v>
      </c>
      <c r="AD7">
        <v>2024</v>
      </c>
      <c r="AE7" t="s">
        <v>7</v>
      </c>
      <c r="AF7" t="s">
        <v>8</v>
      </c>
      <c r="AG7">
        <v>18</v>
      </c>
      <c r="AH7" t="s">
        <v>24</v>
      </c>
      <c r="AI7" t="s">
        <v>10</v>
      </c>
      <c r="AJ7">
        <v>0.24</v>
      </c>
      <c r="AK7" s="12"/>
      <c r="AN7" t="s">
        <v>86</v>
      </c>
      <c r="AO7" t="s">
        <v>16</v>
      </c>
      <c r="AP7">
        <f>SUM(AJ80:AJ91)</f>
        <v>1892.5</v>
      </c>
      <c r="AQ7" s="39">
        <f>AP7/$AO$6</f>
        <v>9.8059027130095941E-3</v>
      </c>
    </row>
    <row r="8" spans="1:43" x14ac:dyDescent="0.3">
      <c r="A8" s="12">
        <v>2024</v>
      </c>
      <c r="B8" s="12" t="s">
        <v>7</v>
      </c>
      <c r="C8" s="12" t="s">
        <v>8</v>
      </c>
      <c r="D8" s="12">
        <v>26</v>
      </c>
      <c r="E8" s="12" t="s">
        <v>26</v>
      </c>
      <c r="F8" s="12" t="s">
        <v>10</v>
      </c>
      <c r="G8" s="12">
        <v>42</v>
      </c>
      <c r="L8" t="s">
        <v>14</v>
      </c>
      <c r="M8">
        <v>41788.5</v>
      </c>
      <c r="N8" s="14">
        <f t="shared" si="0"/>
        <v>0.36286551611852819</v>
      </c>
      <c r="O8" s="13"/>
      <c r="Q8" s="43"/>
      <c r="W8">
        <v>2020</v>
      </c>
      <c r="X8" s="9">
        <v>11.7</v>
      </c>
      <c r="Y8" s="9">
        <v>30.38</v>
      </c>
      <c r="AA8">
        <v>2020</v>
      </c>
      <c r="AB8">
        <v>15</v>
      </c>
      <c r="AD8">
        <v>2024</v>
      </c>
      <c r="AE8" t="s">
        <v>7</v>
      </c>
      <c r="AF8" t="s">
        <v>8</v>
      </c>
      <c r="AG8">
        <v>21</v>
      </c>
      <c r="AH8" t="s">
        <v>25</v>
      </c>
      <c r="AI8" t="s">
        <v>10</v>
      </c>
      <c r="AJ8">
        <v>1.6</v>
      </c>
      <c r="AK8" s="12"/>
      <c r="AO8" t="s">
        <v>17</v>
      </c>
      <c r="AP8">
        <f>SUM(AJ92:AJ103)</f>
        <v>1147.5</v>
      </c>
      <c r="AQ8" s="39">
        <f t="shared" ref="AQ8:AQ11" si="1">AP8/$AO$6</f>
        <v>5.9457190822607715E-3</v>
      </c>
    </row>
    <row r="9" spans="1:43" x14ac:dyDescent="0.3">
      <c r="A9" s="12">
        <v>2024</v>
      </c>
      <c r="B9" s="12" t="s">
        <v>7</v>
      </c>
      <c r="C9" s="12" t="s">
        <v>8</v>
      </c>
      <c r="D9" s="12">
        <v>27</v>
      </c>
      <c r="E9" s="12" t="s">
        <v>27</v>
      </c>
      <c r="F9" s="12" t="s">
        <v>10</v>
      </c>
      <c r="G9" s="12">
        <v>63</v>
      </c>
      <c r="L9" t="s">
        <v>15</v>
      </c>
      <c r="M9">
        <v>32650</v>
      </c>
      <c r="N9" s="14">
        <f t="shared" si="0"/>
        <v>0.28351242809074134</v>
      </c>
      <c r="O9" s="13"/>
      <c r="Q9" s="43"/>
      <c r="R9" t="s">
        <v>94</v>
      </c>
      <c r="S9" t="s">
        <v>93</v>
      </c>
      <c r="T9" t="s">
        <v>92</v>
      </c>
      <c r="W9">
        <v>2021</v>
      </c>
      <c r="X9" s="9">
        <v>12.27</v>
      </c>
      <c r="Y9" s="9">
        <v>28.55</v>
      </c>
      <c r="AA9">
        <v>2021</v>
      </c>
      <c r="AB9">
        <v>16</v>
      </c>
      <c r="AD9">
        <v>2024</v>
      </c>
      <c r="AE9" t="s">
        <v>7</v>
      </c>
      <c r="AF9" t="s">
        <v>8</v>
      </c>
      <c r="AG9">
        <v>26</v>
      </c>
      <c r="AH9" t="s">
        <v>26</v>
      </c>
      <c r="AI9" t="s">
        <v>10</v>
      </c>
      <c r="AJ9">
        <v>42</v>
      </c>
      <c r="AK9" s="12"/>
      <c r="AO9" t="s">
        <v>18</v>
      </c>
      <c r="AP9">
        <f>SUM(AJ104:AJ116)</f>
        <v>16901.5</v>
      </c>
      <c r="AQ9" s="39">
        <f t="shared" si="1"/>
        <v>8.757435387261911E-2</v>
      </c>
    </row>
    <row r="10" spans="1:43" x14ac:dyDescent="0.3">
      <c r="A10" s="12">
        <v>2024</v>
      </c>
      <c r="B10" s="12" t="s">
        <v>7</v>
      </c>
      <c r="C10" s="12" t="s">
        <v>8</v>
      </c>
      <c r="D10" s="12">
        <v>28</v>
      </c>
      <c r="E10" s="12" t="s">
        <v>28</v>
      </c>
      <c r="F10" s="12" t="s">
        <v>10</v>
      </c>
      <c r="G10" s="12">
        <v>36</v>
      </c>
      <c r="L10" t="s">
        <v>16</v>
      </c>
      <c r="M10">
        <v>1282</v>
      </c>
      <c r="N10" s="14">
        <f t="shared" si="0"/>
        <v>1.113209595137306E-2</v>
      </c>
      <c r="O10" s="13">
        <f>SUM(N10:N12)</f>
        <v>0.10515575816780637</v>
      </c>
      <c r="Q10" s="43"/>
      <c r="R10" t="s">
        <v>10</v>
      </c>
      <c r="S10">
        <v>366.25</v>
      </c>
      <c r="T10" s="13">
        <f>S10/$S$13</f>
        <v>0.13335396602887364</v>
      </c>
      <c r="W10">
        <v>2022</v>
      </c>
      <c r="X10" s="9">
        <v>12.12</v>
      </c>
      <c r="Y10" s="9">
        <v>28.52</v>
      </c>
      <c r="AA10">
        <v>2022</v>
      </c>
      <c r="AB10">
        <v>16</v>
      </c>
      <c r="AD10">
        <v>2024</v>
      </c>
      <c r="AE10" t="s">
        <v>7</v>
      </c>
      <c r="AF10" t="s">
        <v>8</v>
      </c>
      <c r="AG10">
        <v>27</v>
      </c>
      <c r="AH10" t="s">
        <v>27</v>
      </c>
      <c r="AI10" t="s">
        <v>10</v>
      </c>
      <c r="AJ10">
        <v>78.510000000000005</v>
      </c>
      <c r="AK10" s="12"/>
      <c r="AN10" t="s">
        <v>85</v>
      </c>
      <c r="AO10" t="s">
        <v>95</v>
      </c>
      <c r="AP10">
        <f>SUM(AJ28:AJ37)</f>
        <v>529.5</v>
      </c>
      <c r="AQ10" s="39">
        <f t="shared" si="1"/>
        <v>2.7435801778275194E-3</v>
      </c>
    </row>
    <row r="11" spans="1:43" x14ac:dyDescent="0.3">
      <c r="A11" s="12">
        <v>2024</v>
      </c>
      <c r="B11" s="12" t="s">
        <v>7</v>
      </c>
      <c r="C11" s="12" t="s">
        <v>8</v>
      </c>
      <c r="D11" s="12">
        <v>34</v>
      </c>
      <c r="E11" s="12" t="s">
        <v>29</v>
      </c>
      <c r="F11" s="12" t="s">
        <v>10</v>
      </c>
      <c r="G11" s="12">
        <v>126</v>
      </c>
      <c r="L11" t="s">
        <v>17</v>
      </c>
      <c r="M11">
        <v>805.5</v>
      </c>
      <c r="N11" s="14">
        <f t="shared" si="0"/>
        <v>6.9944643438619343E-3</v>
      </c>
      <c r="O11" s="13"/>
      <c r="Q11" s="43"/>
      <c r="R11" t="s">
        <v>13</v>
      </c>
      <c r="S11">
        <v>1971.65</v>
      </c>
      <c r="T11" s="13">
        <f>S11/$S$13</f>
        <v>0.7178903675654027</v>
      </c>
      <c r="W11">
        <v>2023</v>
      </c>
      <c r="X11" s="9">
        <v>12.08</v>
      </c>
      <c r="Y11" s="9">
        <v>29.47</v>
      </c>
      <c r="AA11">
        <v>2023</v>
      </c>
      <c r="AB11">
        <v>15.4</v>
      </c>
      <c r="AD11">
        <v>2024</v>
      </c>
      <c r="AE11" t="s">
        <v>7</v>
      </c>
      <c r="AF11" t="s">
        <v>8</v>
      </c>
      <c r="AG11">
        <v>28</v>
      </c>
      <c r="AH11" t="s">
        <v>28</v>
      </c>
      <c r="AI11" t="s">
        <v>10</v>
      </c>
      <c r="AJ11">
        <v>43</v>
      </c>
      <c r="AK11" s="12"/>
      <c r="AO11" t="s">
        <v>15</v>
      </c>
      <c r="AP11">
        <f>SUM(AJ66:AJ79)</f>
        <v>54390.499999999993</v>
      </c>
      <c r="AQ11" s="39">
        <f t="shared" si="1"/>
        <v>0.28182190304462262</v>
      </c>
    </row>
    <row r="12" spans="1:43" x14ac:dyDescent="0.3">
      <c r="A12" s="12">
        <v>2024</v>
      </c>
      <c r="B12" s="12" t="s">
        <v>7</v>
      </c>
      <c r="C12" s="12" t="s">
        <v>8</v>
      </c>
      <c r="D12" s="12">
        <v>36</v>
      </c>
      <c r="E12" s="12" t="s">
        <v>30</v>
      </c>
      <c r="F12" s="12" t="s">
        <v>10</v>
      </c>
      <c r="G12" s="12">
        <v>230</v>
      </c>
      <c r="L12" t="s">
        <v>18</v>
      </c>
      <c r="M12">
        <v>10022.5</v>
      </c>
      <c r="N12" s="14">
        <f t="shared" si="0"/>
        <v>8.7029197872571365E-2</v>
      </c>
      <c r="O12" s="13"/>
      <c r="Q12" s="43"/>
      <c r="R12" t="s">
        <v>16</v>
      </c>
      <c r="S12">
        <v>408.85</v>
      </c>
      <c r="T12" s="13">
        <f>S12/$S$13</f>
        <v>0.14886489832329008</v>
      </c>
      <c r="W12">
        <v>2024</v>
      </c>
      <c r="X12" s="9">
        <v>10.5</v>
      </c>
      <c r="Y12" s="9">
        <v>28.7</v>
      </c>
      <c r="AA12">
        <v>2024</v>
      </c>
      <c r="AB12">
        <v>14.9</v>
      </c>
      <c r="AD12">
        <v>2024</v>
      </c>
      <c r="AE12" t="s">
        <v>7</v>
      </c>
      <c r="AF12" t="s">
        <v>8</v>
      </c>
      <c r="AG12">
        <v>34</v>
      </c>
      <c r="AH12" t="s">
        <v>29</v>
      </c>
      <c r="AI12" t="s">
        <v>10</v>
      </c>
      <c r="AJ12">
        <v>129</v>
      </c>
      <c r="AK12" s="12"/>
    </row>
    <row r="13" spans="1:43" x14ac:dyDescent="0.3">
      <c r="A13" s="12">
        <v>2024</v>
      </c>
      <c r="B13" s="12" t="s">
        <v>7</v>
      </c>
      <c r="C13" s="12" t="s">
        <v>8</v>
      </c>
      <c r="D13" s="12">
        <v>4</v>
      </c>
      <c r="E13" s="12" t="s">
        <v>9</v>
      </c>
      <c r="F13" s="12" t="s">
        <v>11</v>
      </c>
      <c r="G13" s="12">
        <v>570.5</v>
      </c>
      <c r="Q13" s="43"/>
      <c r="R13" t="s">
        <v>83</v>
      </c>
      <c r="S13">
        <v>2746.45</v>
      </c>
      <c r="AD13">
        <v>2024</v>
      </c>
      <c r="AE13" t="s">
        <v>7</v>
      </c>
      <c r="AF13" t="s">
        <v>8</v>
      </c>
      <c r="AG13">
        <v>36</v>
      </c>
      <c r="AH13" t="s">
        <v>30</v>
      </c>
      <c r="AI13" t="s">
        <v>10</v>
      </c>
      <c r="AJ13">
        <v>301</v>
      </c>
      <c r="AK13" s="12"/>
    </row>
    <row r="14" spans="1:43" x14ac:dyDescent="0.3">
      <c r="A14" s="12">
        <v>2024</v>
      </c>
      <c r="B14" s="12" t="s">
        <v>7</v>
      </c>
      <c r="C14" s="12" t="s">
        <v>8</v>
      </c>
      <c r="D14" s="12">
        <v>5</v>
      </c>
      <c r="E14" s="12" t="s">
        <v>19</v>
      </c>
      <c r="F14" s="12" t="s">
        <v>11</v>
      </c>
      <c r="G14" s="12">
        <v>1251</v>
      </c>
      <c r="AD14">
        <v>2024</v>
      </c>
      <c r="AE14" t="s">
        <v>7</v>
      </c>
      <c r="AF14" t="s">
        <v>8</v>
      </c>
      <c r="AG14">
        <v>4</v>
      </c>
      <c r="AH14" t="s">
        <v>9</v>
      </c>
      <c r="AI14" t="s">
        <v>11</v>
      </c>
      <c r="AJ14">
        <v>834.12</v>
      </c>
      <c r="AK14" s="12"/>
      <c r="AN14" s="13">
        <f>SUM(AQ7:AQ9)</f>
        <v>0.10332597566788948</v>
      </c>
      <c r="AO14" t="s">
        <v>86</v>
      </c>
    </row>
    <row r="15" spans="1:43" x14ac:dyDescent="0.3">
      <c r="A15" s="12">
        <v>2024</v>
      </c>
      <c r="B15" s="12" t="s">
        <v>7</v>
      </c>
      <c r="C15" s="12" t="s">
        <v>8</v>
      </c>
      <c r="D15" s="12">
        <v>10</v>
      </c>
      <c r="E15" s="12" t="s">
        <v>20</v>
      </c>
      <c r="F15" s="12" t="s">
        <v>11</v>
      </c>
      <c r="G15" s="12">
        <v>1311.75</v>
      </c>
      <c r="AD15">
        <v>2024</v>
      </c>
      <c r="AE15" t="s">
        <v>7</v>
      </c>
      <c r="AF15" t="s">
        <v>8</v>
      </c>
      <c r="AG15">
        <v>5</v>
      </c>
      <c r="AH15" t="s">
        <v>19</v>
      </c>
      <c r="AI15" t="s">
        <v>11</v>
      </c>
      <c r="AJ15">
        <v>1565.9</v>
      </c>
      <c r="AK15" s="12"/>
      <c r="AN15" s="13">
        <f>SUM(AQ11,AQ10)</f>
        <v>0.28456548322245012</v>
      </c>
      <c r="AO15" t="s">
        <v>85</v>
      </c>
    </row>
    <row r="16" spans="1:43" x14ac:dyDescent="0.3">
      <c r="A16" s="12">
        <v>2024</v>
      </c>
      <c r="B16" s="12" t="s">
        <v>7</v>
      </c>
      <c r="C16" s="12" t="s">
        <v>8</v>
      </c>
      <c r="D16" s="12">
        <v>12</v>
      </c>
      <c r="E16" s="12" t="s">
        <v>21</v>
      </c>
      <c r="F16" s="12" t="s">
        <v>11</v>
      </c>
      <c r="G16" s="12">
        <v>387.5</v>
      </c>
      <c r="AD16">
        <v>2024</v>
      </c>
      <c r="AE16" t="s">
        <v>7</v>
      </c>
      <c r="AF16" t="s">
        <v>8</v>
      </c>
      <c r="AG16">
        <v>10</v>
      </c>
      <c r="AH16" t="s">
        <v>20</v>
      </c>
      <c r="AI16" t="s">
        <v>11</v>
      </c>
      <c r="AJ16">
        <v>1725.25</v>
      </c>
      <c r="AK16" s="12"/>
      <c r="AN16" s="13">
        <f>1-AN15-AN14</f>
        <v>0.6121085411096604</v>
      </c>
      <c r="AO16" t="s">
        <v>84</v>
      </c>
    </row>
    <row r="17" spans="1:38" x14ac:dyDescent="0.3">
      <c r="A17" s="12">
        <v>2024</v>
      </c>
      <c r="B17" s="12" t="s">
        <v>7</v>
      </c>
      <c r="C17" s="12" t="s">
        <v>8</v>
      </c>
      <c r="D17" s="12">
        <v>18</v>
      </c>
      <c r="E17" s="12" t="s">
        <v>24</v>
      </c>
      <c r="F17" s="12" t="s">
        <v>11</v>
      </c>
      <c r="G17" s="12">
        <v>67.5</v>
      </c>
      <c r="AD17">
        <v>2024</v>
      </c>
      <c r="AE17" t="s">
        <v>7</v>
      </c>
      <c r="AF17" t="s">
        <v>8</v>
      </c>
      <c r="AG17">
        <v>12</v>
      </c>
      <c r="AH17" t="s">
        <v>21</v>
      </c>
      <c r="AI17" t="s">
        <v>11</v>
      </c>
      <c r="AJ17">
        <v>462.28</v>
      </c>
      <c r="AK17" s="12"/>
    </row>
    <row r="18" spans="1:38" x14ac:dyDescent="0.3">
      <c r="A18" s="12">
        <v>2024</v>
      </c>
      <c r="B18" s="12" t="s">
        <v>7</v>
      </c>
      <c r="C18" s="12" t="s">
        <v>8</v>
      </c>
      <c r="D18" s="12">
        <v>21</v>
      </c>
      <c r="E18" s="12" t="s">
        <v>25</v>
      </c>
      <c r="F18" s="12" t="s">
        <v>11</v>
      </c>
      <c r="G18" s="12">
        <v>6</v>
      </c>
      <c r="AD18">
        <v>2024</v>
      </c>
      <c r="AE18" t="s">
        <v>7</v>
      </c>
      <c r="AF18" t="s">
        <v>8</v>
      </c>
      <c r="AG18">
        <v>13</v>
      </c>
      <c r="AH18" t="s">
        <v>22</v>
      </c>
      <c r="AI18" t="s">
        <v>11</v>
      </c>
      <c r="AJ18">
        <v>6</v>
      </c>
      <c r="AK18" s="12"/>
    </row>
    <row r="19" spans="1:38" x14ac:dyDescent="0.3">
      <c r="A19" s="12">
        <v>2024</v>
      </c>
      <c r="B19" s="12" t="s">
        <v>7</v>
      </c>
      <c r="C19" s="12" t="s">
        <v>8</v>
      </c>
      <c r="D19" s="12">
        <v>26</v>
      </c>
      <c r="E19" s="12" t="s">
        <v>26</v>
      </c>
      <c r="F19" s="12" t="s">
        <v>11</v>
      </c>
      <c r="G19" s="12">
        <v>402</v>
      </c>
      <c r="AD19">
        <v>2024</v>
      </c>
      <c r="AE19" t="s">
        <v>7</v>
      </c>
      <c r="AF19" t="s">
        <v>8</v>
      </c>
      <c r="AG19">
        <v>15</v>
      </c>
      <c r="AH19" t="s">
        <v>23</v>
      </c>
      <c r="AI19" t="s">
        <v>11</v>
      </c>
      <c r="AJ19">
        <v>1.5</v>
      </c>
      <c r="AK19" s="12"/>
    </row>
    <row r="20" spans="1:38" x14ac:dyDescent="0.3">
      <c r="A20" s="12">
        <v>2024</v>
      </c>
      <c r="B20" s="12" t="s">
        <v>7</v>
      </c>
      <c r="C20" s="12" t="s">
        <v>8</v>
      </c>
      <c r="D20" s="12">
        <v>27</v>
      </c>
      <c r="E20" s="12" t="s">
        <v>27</v>
      </c>
      <c r="F20" s="12" t="s">
        <v>11</v>
      </c>
      <c r="G20" s="12">
        <v>544.5</v>
      </c>
      <c r="AD20">
        <v>2024</v>
      </c>
      <c r="AE20" t="s">
        <v>7</v>
      </c>
      <c r="AF20" t="s">
        <v>8</v>
      </c>
      <c r="AG20">
        <v>18</v>
      </c>
      <c r="AH20" t="s">
        <v>24</v>
      </c>
      <c r="AI20" t="s">
        <v>11</v>
      </c>
      <c r="AJ20">
        <v>70.88</v>
      </c>
      <c r="AK20" s="12"/>
    </row>
    <row r="21" spans="1:38" x14ac:dyDescent="0.3">
      <c r="A21" s="12">
        <v>2024</v>
      </c>
      <c r="B21" s="12" t="s">
        <v>7</v>
      </c>
      <c r="C21" s="12" t="s">
        <v>8</v>
      </c>
      <c r="D21" s="12">
        <v>28</v>
      </c>
      <c r="E21" s="12" t="s">
        <v>28</v>
      </c>
      <c r="F21" s="12" t="s">
        <v>11</v>
      </c>
      <c r="G21" s="12">
        <v>182.25</v>
      </c>
      <c r="K21" s="11" t="s">
        <v>104</v>
      </c>
      <c r="O21" t="s">
        <v>101</v>
      </c>
      <c r="Q21" s="44" t="s">
        <v>103</v>
      </c>
      <c r="R21" t="s">
        <v>96</v>
      </c>
      <c r="T21" t="s">
        <v>92</v>
      </c>
      <c r="U21" t="s">
        <v>99</v>
      </c>
      <c r="X21" t="s">
        <v>98</v>
      </c>
      <c r="AB21" t="s">
        <v>97</v>
      </c>
      <c r="AD21">
        <v>2024</v>
      </c>
      <c r="AE21" t="s">
        <v>7</v>
      </c>
      <c r="AF21" t="s">
        <v>8</v>
      </c>
      <c r="AG21">
        <v>21</v>
      </c>
      <c r="AH21" t="s">
        <v>25</v>
      </c>
      <c r="AI21" t="s">
        <v>11</v>
      </c>
      <c r="AJ21">
        <v>5.6</v>
      </c>
      <c r="AK21" s="12"/>
    </row>
    <row r="22" spans="1:38" x14ac:dyDescent="0.3">
      <c r="A22" s="12">
        <v>2024</v>
      </c>
      <c r="B22" s="12" t="s">
        <v>7</v>
      </c>
      <c r="C22" s="12" t="s">
        <v>8</v>
      </c>
      <c r="D22" s="12">
        <v>34</v>
      </c>
      <c r="E22" s="12" t="s">
        <v>29</v>
      </c>
      <c r="F22" s="12" t="s">
        <v>11</v>
      </c>
      <c r="G22" s="12">
        <v>636</v>
      </c>
      <c r="K22" t="s">
        <v>96</v>
      </c>
      <c r="M22">
        <f>SUM(G103:G180)</f>
        <v>47700</v>
      </c>
      <c r="Q22" s="44"/>
      <c r="R22" t="s">
        <v>86</v>
      </c>
      <c r="S22" t="s">
        <v>16</v>
      </c>
      <c r="T22" s="14">
        <f>N29</f>
        <v>8.5220125786163517E-3</v>
      </c>
      <c r="U22" s="13">
        <f>O29</f>
        <v>0.10588050314465408</v>
      </c>
      <c r="X22" t="s">
        <v>86</v>
      </c>
      <c r="Y22" t="s">
        <v>85</v>
      </c>
      <c r="AA22">
        <v>2015</v>
      </c>
      <c r="AD22">
        <v>2024</v>
      </c>
      <c r="AE22" t="s">
        <v>7</v>
      </c>
      <c r="AF22" t="s">
        <v>8</v>
      </c>
      <c r="AG22">
        <v>26</v>
      </c>
      <c r="AH22" t="s">
        <v>26</v>
      </c>
      <c r="AI22" t="s">
        <v>11</v>
      </c>
      <c r="AJ22">
        <v>477</v>
      </c>
      <c r="AK22" s="12"/>
    </row>
    <row r="23" spans="1:38" x14ac:dyDescent="0.3">
      <c r="A23" s="12">
        <v>2024</v>
      </c>
      <c r="B23" s="12" t="s">
        <v>7</v>
      </c>
      <c r="C23" s="12" t="s">
        <v>8</v>
      </c>
      <c r="D23" s="12">
        <v>36</v>
      </c>
      <c r="E23" s="12" t="s">
        <v>30</v>
      </c>
      <c r="F23" s="12" t="s">
        <v>11</v>
      </c>
      <c r="G23" s="12">
        <v>1401.5</v>
      </c>
      <c r="L23" t="s">
        <v>10</v>
      </c>
      <c r="M23">
        <v>136.5</v>
      </c>
      <c r="N23" s="14">
        <f t="shared" ref="N23:N31" si="2">M23/$M$22</f>
        <v>2.861635220125786E-3</v>
      </c>
      <c r="O23" s="14"/>
      <c r="Q23" s="44"/>
      <c r="S23" t="s">
        <v>17</v>
      </c>
      <c r="T23" s="14">
        <f>N30</f>
        <v>3.8364779874213838E-3</v>
      </c>
      <c r="U23" s="13"/>
      <c r="W23">
        <v>2016</v>
      </c>
      <c r="X23" s="9"/>
      <c r="Y23" s="9"/>
      <c r="AA23">
        <v>2016</v>
      </c>
      <c r="AD23">
        <v>2024</v>
      </c>
      <c r="AE23" t="s">
        <v>7</v>
      </c>
      <c r="AF23" t="s">
        <v>8</v>
      </c>
      <c r="AG23">
        <v>27</v>
      </c>
      <c r="AH23" t="s">
        <v>27</v>
      </c>
      <c r="AI23" t="s">
        <v>11</v>
      </c>
      <c r="AJ23">
        <v>729.52</v>
      </c>
      <c r="AK23" s="12"/>
    </row>
    <row r="24" spans="1:38" x14ac:dyDescent="0.3">
      <c r="A24" s="12">
        <v>2024</v>
      </c>
      <c r="B24" s="12" t="s">
        <v>7</v>
      </c>
      <c r="C24" s="12" t="s">
        <v>8</v>
      </c>
      <c r="D24" s="12">
        <v>4</v>
      </c>
      <c r="E24" s="12" t="s">
        <v>9</v>
      </c>
      <c r="F24" s="12" t="s">
        <v>12</v>
      </c>
      <c r="G24" s="12">
        <v>39</v>
      </c>
      <c r="L24" t="s">
        <v>11</v>
      </c>
      <c r="M24">
        <v>1435.5</v>
      </c>
      <c r="N24" s="14">
        <f t="shared" si="2"/>
        <v>3.0094339622641509E-2</v>
      </c>
      <c r="O24" s="14"/>
      <c r="Q24" s="44"/>
      <c r="S24" t="s">
        <v>18</v>
      </c>
      <c r="T24" s="14">
        <f>N31</f>
        <v>9.3522012578616351E-2</v>
      </c>
      <c r="U24" s="13"/>
      <c r="W24">
        <v>2017</v>
      </c>
      <c r="X24" s="9"/>
      <c r="Y24" s="9"/>
      <c r="AA24">
        <v>2017</v>
      </c>
      <c r="AD24">
        <v>2024</v>
      </c>
      <c r="AE24" t="s">
        <v>7</v>
      </c>
      <c r="AF24" t="s">
        <v>8</v>
      </c>
      <c r="AG24">
        <v>28</v>
      </c>
      <c r="AH24" t="s">
        <v>28</v>
      </c>
      <c r="AI24" t="s">
        <v>11</v>
      </c>
      <c r="AJ24">
        <v>241.75</v>
      </c>
      <c r="AK24" s="12"/>
    </row>
    <row r="25" spans="1:38" x14ac:dyDescent="0.3">
      <c r="A25" s="12">
        <v>2024</v>
      </c>
      <c r="B25" s="12" t="s">
        <v>7</v>
      </c>
      <c r="C25" s="12" t="s">
        <v>8</v>
      </c>
      <c r="D25" s="12">
        <v>5</v>
      </c>
      <c r="E25" s="12" t="s">
        <v>19</v>
      </c>
      <c r="F25" s="12" t="s">
        <v>12</v>
      </c>
      <c r="G25" s="12">
        <v>87.3</v>
      </c>
      <c r="L25" t="s">
        <v>12</v>
      </c>
      <c r="M25">
        <v>81</v>
      </c>
      <c r="N25" s="14">
        <f t="shared" si="2"/>
        <v>1.6981132075471698E-3</v>
      </c>
      <c r="O25" s="14"/>
      <c r="Q25" s="44"/>
      <c r="R25" t="s">
        <v>85</v>
      </c>
      <c r="S25" t="s">
        <v>95</v>
      </c>
      <c r="T25" s="14">
        <f>N25</f>
        <v>1.6981132075471698E-3</v>
      </c>
      <c r="U25" s="13">
        <f>O26</f>
        <v>0.30459119496855341</v>
      </c>
      <c r="W25">
        <v>2018</v>
      </c>
      <c r="X25" s="9"/>
      <c r="Y25" s="9"/>
      <c r="AA25">
        <v>2018</v>
      </c>
      <c r="AD25">
        <v>2024</v>
      </c>
      <c r="AE25" t="s">
        <v>7</v>
      </c>
      <c r="AF25" t="s">
        <v>8</v>
      </c>
      <c r="AG25">
        <v>34</v>
      </c>
      <c r="AH25" t="s">
        <v>29</v>
      </c>
      <c r="AI25" t="s">
        <v>11</v>
      </c>
      <c r="AJ25">
        <v>763</v>
      </c>
      <c r="AK25" s="12"/>
    </row>
    <row r="26" spans="1:38" x14ac:dyDescent="0.3">
      <c r="A26" s="12">
        <v>2024</v>
      </c>
      <c r="B26" s="12" t="s">
        <v>7</v>
      </c>
      <c r="C26" s="12" t="s">
        <v>8</v>
      </c>
      <c r="D26" s="12">
        <v>10</v>
      </c>
      <c r="E26" s="12" t="s">
        <v>20</v>
      </c>
      <c r="F26" s="12" t="s">
        <v>12</v>
      </c>
      <c r="G26" s="12">
        <v>66</v>
      </c>
      <c r="L26" t="s">
        <v>13</v>
      </c>
      <c r="M26">
        <v>9205.5</v>
      </c>
      <c r="N26" s="14">
        <f t="shared" si="2"/>
        <v>0.1929874213836478</v>
      </c>
      <c r="O26" s="13">
        <f>SUM(N25,N28)</f>
        <v>0.30459119496855341</v>
      </c>
      <c r="Q26" s="44"/>
      <c r="S26" t="s">
        <v>15</v>
      </c>
      <c r="T26" s="14">
        <f>N28</f>
        <v>0.30289308176100627</v>
      </c>
      <c r="U26" s="13"/>
      <c r="W26">
        <v>2019</v>
      </c>
      <c r="X26" s="9"/>
      <c r="Y26" s="9"/>
      <c r="AA26">
        <v>2019</v>
      </c>
      <c r="AD26">
        <v>2024</v>
      </c>
      <c r="AE26" t="s">
        <v>7</v>
      </c>
      <c r="AF26" t="s">
        <v>8</v>
      </c>
      <c r="AG26">
        <v>36</v>
      </c>
      <c r="AH26" t="s">
        <v>30</v>
      </c>
      <c r="AI26" t="s">
        <v>11</v>
      </c>
      <c r="AJ26">
        <v>2118</v>
      </c>
      <c r="AK26" s="12"/>
    </row>
    <row r="27" spans="1:38" x14ac:dyDescent="0.3">
      <c r="A27" s="12">
        <v>2024</v>
      </c>
      <c r="B27" s="12" t="s">
        <v>7</v>
      </c>
      <c r="C27" s="12" t="s">
        <v>8</v>
      </c>
      <c r="D27" s="12">
        <v>12</v>
      </c>
      <c r="E27" s="12" t="s">
        <v>21</v>
      </c>
      <c r="F27" s="12" t="s">
        <v>12</v>
      </c>
      <c r="G27" s="12">
        <v>26</v>
      </c>
      <c r="L27" t="s">
        <v>14</v>
      </c>
      <c r="M27">
        <v>17343</v>
      </c>
      <c r="N27" s="14">
        <f t="shared" si="2"/>
        <v>0.36358490566037738</v>
      </c>
      <c r="O27" s="13"/>
      <c r="Q27" s="44"/>
      <c r="W27">
        <v>2020</v>
      </c>
      <c r="X27" s="9"/>
      <c r="Y27" s="9"/>
      <c r="AA27">
        <v>2020</v>
      </c>
      <c r="AD27">
        <v>2024</v>
      </c>
      <c r="AE27" t="s">
        <v>7</v>
      </c>
      <c r="AF27" t="s">
        <v>8</v>
      </c>
      <c r="AG27">
        <v>96</v>
      </c>
      <c r="AH27" t="s">
        <v>31</v>
      </c>
      <c r="AI27" t="s">
        <v>11</v>
      </c>
      <c r="AJ27">
        <v>23.2</v>
      </c>
      <c r="AK27" s="12"/>
    </row>
    <row r="28" spans="1:38" x14ac:dyDescent="0.3">
      <c r="A28" s="12">
        <v>2024</v>
      </c>
      <c r="B28" s="12" t="s">
        <v>7</v>
      </c>
      <c r="C28" s="12" t="s">
        <v>8</v>
      </c>
      <c r="D28" s="12">
        <v>18</v>
      </c>
      <c r="E28" s="12" t="s">
        <v>24</v>
      </c>
      <c r="F28" s="12" t="s">
        <v>12</v>
      </c>
      <c r="G28" s="12">
        <v>4.5</v>
      </c>
      <c r="L28" t="s">
        <v>15</v>
      </c>
      <c r="M28">
        <v>14448</v>
      </c>
      <c r="N28" s="14">
        <f t="shared" si="2"/>
        <v>0.30289308176100627</v>
      </c>
      <c r="O28" s="13"/>
      <c r="Q28" s="44"/>
      <c r="R28" t="s">
        <v>94</v>
      </c>
      <c r="S28" t="s">
        <v>93</v>
      </c>
      <c r="T28" t="s">
        <v>92</v>
      </c>
      <c r="W28">
        <v>2021</v>
      </c>
      <c r="X28" s="9"/>
      <c r="Y28" s="9"/>
      <c r="AA28">
        <v>2021</v>
      </c>
      <c r="AD28">
        <v>2024</v>
      </c>
      <c r="AE28" t="s">
        <v>7</v>
      </c>
      <c r="AF28" t="s">
        <v>8</v>
      </c>
      <c r="AG28">
        <v>4</v>
      </c>
      <c r="AH28" t="s">
        <v>9</v>
      </c>
      <c r="AI28" t="s">
        <v>12</v>
      </c>
      <c r="AJ28">
        <v>57</v>
      </c>
      <c r="AK28" s="12"/>
    </row>
    <row r="29" spans="1:38" x14ac:dyDescent="0.3">
      <c r="A29" s="12">
        <v>2024</v>
      </c>
      <c r="B29" s="12" t="s">
        <v>7</v>
      </c>
      <c r="C29" s="12" t="s">
        <v>8</v>
      </c>
      <c r="D29" s="12">
        <v>21</v>
      </c>
      <c r="E29" s="12" t="s">
        <v>25</v>
      </c>
      <c r="F29" s="12" t="s">
        <v>12</v>
      </c>
      <c r="G29" s="12">
        <v>1.2</v>
      </c>
      <c r="L29" t="s">
        <v>16</v>
      </c>
      <c r="M29">
        <v>406.5</v>
      </c>
      <c r="N29" s="14">
        <f t="shared" si="2"/>
        <v>8.5220125786163517E-3</v>
      </c>
      <c r="O29" s="13">
        <f>SUM(N29:N31)</f>
        <v>0.10588050314465408</v>
      </c>
      <c r="Q29" s="44"/>
      <c r="R29" t="s">
        <v>10</v>
      </c>
      <c r="S29">
        <v>4.5</v>
      </c>
      <c r="T29" s="13">
        <f>S29/$S$32</f>
        <v>4.4554455445544551E-3</v>
      </c>
      <c r="W29">
        <v>2022</v>
      </c>
      <c r="X29" s="9">
        <v>9.6</v>
      </c>
      <c r="Y29" s="9">
        <v>32.58</v>
      </c>
      <c r="AA29">
        <v>2022</v>
      </c>
      <c r="AB29">
        <v>16</v>
      </c>
      <c r="AD29">
        <v>2024</v>
      </c>
      <c r="AE29" t="s">
        <v>7</v>
      </c>
      <c r="AF29" t="s">
        <v>8</v>
      </c>
      <c r="AG29">
        <v>5</v>
      </c>
      <c r="AH29" t="s">
        <v>19</v>
      </c>
      <c r="AI29" t="s">
        <v>12</v>
      </c>
      <c r="AJ29">
        <v>96.3</v>
      </c>
      <c r="AK29" s="12"/>
      <c r="AL29" s="12"/>
    </row>
    <row r="30" spans="1:38" x14ac:dyDescent="0.3">
      <c r="A30" s="12">
        <v>2024</v>
      </c>
      <c r="B30" s="12" t="s">
        <v>7</v>
      </c>
      <c r="C30" s="12" t="s">
        <v>8</v>
      </c>
      <c r="D30" s="12">
        <v>26</v>
      </c>
      <c r="E30" s="12" t="s">
        <v>26</v>
      </c>
      <c r="F30" s="12" t="s">
        <v>12</v>
      </c>
      <c r="G30" s="12">
        <v>18</v>
      </c>
      <c r="L30" t="s">
        <v>17</v>
      </c>
      <c r="M30">
        <v>183</v>
      </c>
      <c r="N30" s="14">
        <f t="shared" si="2"/>
        <v>3.8364779874213838E-3</v>
      </c>
      <c r="O30" s="13"/>
      <c r="Q30" s="44"/>
      <c r="R30" t="s">
        <v>13</v>
      </c>
      <c r="S30">
        <v>851</v>
      </c>
      <c r="T30" s="13">
        <f>S30/$S$32</f>
        <v>0.84257425742574255</v>
      </c>
      <c r="W30">
        <v>2023</v>
      </c>
      <c r="X30" s="9">
        <v>11.65</v>
      </c>
      <c r="Y30" s="9">
        <v>34.08</v>
      </c>
      <c r="AA30">
        <v>2023</v>
      </c>
      <c r="AB30" s="9">
        <v>18.760000000000002</v>
      </c>
      <c r="AD30">
        <v>2024</v>
      </c>
      <c r="AE30" t="s">
        <v>7</v>
      </c>
      <c r="AF30" t="s">
        <v>8</v>
      </c>
      <c r="AG30">
        <v>10</v>
      </c>
      <c r="AH30" t="s">
        <v>20</v>
      </c>
      <c r="AI30" t="s">
        <v>12</v>
      </c>
      <c r="AJ30">
        <v>84</v>
      </c>
      <c r="AK30" s="12"/>
      <c r="AL30" s="12"/>
    </row>
    <row r="31" spans="1:38" x14ac:dyDescent="0.3">
      <c r="A31" s="12">
        <v>2024</v>
      </c>
      <c r="B31" s="12" t="s">
        <v>7</v>
      </c>
      <c r="C31" s="12" t="s">
        <v>8</v>
      </c>
      <c r="D31" s="12">
        <v>27</v>
      </c>
      <c r="E31" s="12" t="s">
        <v>27</v>
      </c>
      <c r="F31" s="12" t="s">
        <v>12</v>
      </c>
      <c r="G31" s="12">
        <v>54</v>
      </c>
      <c r="L31" t="s">
        <v>18</v>
      </c>
      <c r="M31">
        <v>4461</v>
      </c>
      <c r="N31" s="14">
        <f t="shared" si="2"/>
        <v>9.3522012578616351E-2</v>
      </c>
      <c r="O31" s="13"/>
      <c r="Q31" s="44"/>
      <c r="R31" t="s">
        <v>16</v>
      </c>
      <c r="S31">
        <v>154.4</v>
      </c>
      <c r="T31" s="13">
        <f>S31/$S$32</f>
        <v>0.15287128712871287</v>
      </c>
      <c r="W31">
        <v>2024</v>
      </c>
      <c r="X31" s="9">
        <v>10.6</v>
      </c>
      <c r="Y31" s="9">
        <v>30.5</v>
      </c>
      <c r="AA31">
        <v>2024</v>
      </c>
      <c r="AB31">
        <v>15.3</v>
      </c>
      <c r="AD31">
        <v>2024</v>
      </c>
      <c r="AE31" t="s">
        <v>7</v>
      </c>
      <c r="AF31" t="s">
        <v>8</v>
      </c>
      <c r="AG31">
        <v>12</v>
      </c>
      <c r="AH31" t="s">
        <v>21</v>
      </c>
      <c r="AI31" t="s">
        <v>12</v>
      </c>
      <c r="AJ31">
        <v>32</v>
      </c>
      <c r="AK31" s="12"/>
      <c r="AL31" s="12"/>
    </row>
    <row r="32" spans="1:38" x14ac:dyDescent="0.3">
      <c r="A32" s="12">
        <v>2024</v>
      </c>
      <c r="B32" s="12" t="s">
        <v>7</v>
      </c>
      <c r="C32" s="12" t="s">
        <v>8</v>
      </c>
      <c r="D32" s="12">
        <v>34</v>
      </c>
      <c r="E32" s="12" t="s">
        <v>29</v>
      </c>
      <c r="F32" s="12" t="s">
        <v>12</v>
      </c>
      <c r="G32" s="12">
        <v>52.5</v>
      </c>
      <c r="Q32" s="44"/>
      <c r="R32" t="s">
        <v>83</v>
      </c>
      <c r="S32">
        <v>1010</v>
      </c>
      <c r="AD32">
        <v>2024</v>
      </c>
      <c r="AE32" t="s">
        <v>7</v>
      </c>
      <c r="AF32" t="s">
        <v>8</v>
      </c>
      <c r="AG32">
        <v>18</v>
      </c>
      <c r="AH32" t="s">
        <v>24</v>
      </c>
      <c r="AI32" t="s">
        <v>12</v>
      </c>
      <c r="AJ32">
        <v>4.5</v>
      </c>
      <c r="AK32" s="12"/>
      <c r="AL32" s="12"/>
    </row>
    <row r="33" spans="1:38" x14ac:dyDescent="0.3">
      <c r="A33" s="12">
        <v>2024</v>
      </c>
      <c r="B33" s="12" t="s">
        <v>7</v>
      </c>
      <c r="C33" s="12" t="s">
        <v>8</v>
      </c>
      <c r="D33" s="12">
        <v>36</v>
      </c>
      <c r="E33" s="12" t="s">
        <v>30</v>
      </c>
      <c r="F33" s="12" t="s">
        <v>12</v>
      </c>
      <c r="G33" s="12">
        <v>100</v>
      </c>
      <c r="AD33">
        <v>2024</v>
      </c>
      <c r="AE33" t="s">
        <v>7</v>
      </c>
      <c r="AF33" t="s">
        <v>8</v>
      </c>
      <c r="AG33">
        <v>21</v>
      </c>
      <c r="AH33" t="s">
        <v>25</v>
      </c>
      <c r="AI33" t="s">
        <v>12</v>
      </c>
      <c r="AJ33">
        <v>1.2</v>
      </c>
      <c r="AK33" s="12"/>
      <c r="AL33" s="12"/>
    </row>
    <row r="34" spans="1:38" x14ac:dyDescent="0.3">
      <c r="A34" s="12">
        <v>2024</v>
      </c>
      <c r="B34" s="12" t="s">
        <v>7</v>
      </c>
      <c r="C34" s="12" t="s">
        <v>8</v>
      </c>
      <c r="D34" s="12">
        <v>4</v>
      </c>
      <c r="E34" s="12" t="s">
        <v>9</v>
      </c>
      <c r="F34" s="12" t="s">
        <v>13</v>
      </c>
      <c r="G34" s="12">
        <v>2239.5</v>
      </c>
      <c r="AD34">
        <v>2024</v>
      </c>
      <c r="AE34" t="s">
        <v>7</v>
      </c>
      <c r="AF34" t="s">
        <v>8</v>
      </c>
      <c r="AG34">
        <v>26</v>
      </c>
      <c r="AH34" t="s">
        <v>26</v>
      </c>
      <c r="AI34" t="s">
        <v>12</v>
      </c>
      <c r="AJ34">
        <v>24</v>
      </c>
      <c r="AK34" s="12"/>
      <c r="AL34" s="12"/>
    </row>
    <row r="35" spans="1:38" x14ac:dyDescent="0.3">
      <c r="A35" s="12">
        <v>2024</v>
      </c>
      <c r="B35" s="12" t="s">
        <v>7</v>
      </c>
      <c r="C35" s="12" t="s">
        <v>8</v>
      </c>
      <c r="D35" s="12">
        <v>5</v>
      </c>
      <c r="E35" s="12" t="s">
        <v>19</v>
      </c>
      <c r="F35" s="12" t="s">
        <v>13</v>
      </c>
      <c r="G35" s="12">
        <v>3947.9</v>
      </c>
      <c r="AD35">
        <v>2024</v>
      </c>
      <c r="AE35" t="s">
        <v>7</v>
      </c>
      <c r="AF35" t="s">
        <v>8</v>
      </c>
      <c r="AG35">
        <v>27</v>
      </c>
      <c r="AH35" t="s">
        <v>27</v>
      </c>
      <c r="AI35" t="s">
        <v>12</v>
      </c>
      <c r="AJ35">
        <v>54</v>
      </c>
      <c r="AK35" s="12"/>
      <c r="AL35" s="12"/>
    </row>
    <row r="36" spans="1:38" x14ac:dyDescent="0.3">
      <c r="A36" s="12">
        <v>2024</v>
      </c>
      <c r="B36" s="12" t="s">
        <v>7</v>
      </c>
      <c r="C36" s="12" t="s">
        <v>8</v>
      </c>
      <c r="D36" s="12">
        <v>10</v>
      </c>
      <c r="E36" s="12" t="s">
        <v>20</v>
      </c>
      <c r="F36" s="12" t="s">
        <v>13</v>
      </c>
      <c r="G36" s="12">
        <v>3153.75</v>
      </c>
      <c r="AD36">
        <v>2024</v>
      </c>
      <c r="AE36" t="s">
        <v>7</v>
      </c>
      <c r="AF36" t="s">
        <v>8</v>
      </c>
      <c r="AG36">
        <v>34</v>
      </c>
      <c r="AH36" t="s">
        <v>29</v>
      </c>
      <c r="AI36" t="s">
        <v>12</v>
      </c>
      <c r="AJ36">
        <v>52.5</v>
      </c>
      <c r="AK36" s="12"/>
      <c r="AL36" s="12"/>
    </row>
    <row r="37" spans="1:38" x14ac:dyDescent="0.3">
      <c r="A37" s="12">
        <v>2024</v>
      </c>
      <c r="B37" s="12" t="s">
        <v>7</v>
      </c>
      <c r="C37" s="12" t="s">
        <v>8</v>
      </c>
      <c r="D37" s="12">
        <v>12</v>
      </c>
      <c r="E37" s="12" t="s">
        <v>21</v>
      </c>
      <c r="F37" s="12" t="s">
        <v>13</v>
      </c>
      <c r="G37" s="12">
        <v>1036.5</v>
      </c>
      <c r="AD37">
        <v>2024</v>
      </c>
      <c r="AE37" t="s">
        <v>7</v>
      </c>
      <c r="AF37" t="s">
        <v>8</v>
      </c>
      <c r="AG37">
        <v>36</v>
      </c>
      <c r="AH37" t="s">
        <v>30</v>
      </c>
      <c r="AI37" t="s">
        <v>12</v>
      </c>
      <c r="AJ37">
        <v>124</v>
      </c>
      <c r="AK37" s="12"/>
      <c r="AL37" s="12"/>
    </row>
    <row r="38" spans="1:38" x14ac:dyDescent="0.3">
      <c r="A38" s="12">
        <v>2024</v>
      </c>
      <c r="B38" s="12" t="s">
        <v>7</v>
      </c>
      <c r="C38" s="12" t="s">
        <v>8</v>
      </c>
      <c r="D38" s="12">
        <v>13</v>
      </c>
      <c r="E38" s="12" t="s">
        <v>22</v>
      </c>
      <c r="F38" s="12" t="s">
        <v>13</v>
      </c>
      <c r="G38" s="12">
        <v>13.5</v>
      </c>
      <c r="AD38">
        <v>2024</v>
      </c>
      <c r="AE38" t="s">
        <v>7</v>
      </c>
      <c r="AF38" t="s">
        <v>8</v>
      </c>
      <c r="AG38">
        <v>4</v>
      </c>
      <c r="AH38" t="s">
        <v>9</v>
      </c>
      <c r="AI38" t="s">
        <v>13</v>
      </c>
      <c r="AJ38">
        <v>3946.79</v>
      </c>
      <c r="AK38" s="12"/>
      <c r="AL38" s="12"/>
    </row>
    <row r="39" spans="1:38" x14ac:dyDescent="0.3">
      <c r="A39" s="12">
        <v>2024</v>
      </c>
      <c r="B39" s="12" t="s">
        <v>7</v>
      </c>
      <c r="C39" s="12" t="s">
        <v>8</v>
      </c>
      <c r="D39" s="12">
        <v>18</v>
      </c>
      <c r="E39" s="12" t="s">
        <v>24</v>
      </c>
      <c r="F39" s="12" t="s">
        <v>13</v>
      </c>
      <c r="G39" s="12">
        <v>198</v>
      </c>
      <c r="AD39">
        <v>2024</v>
      </c>
      <c r="AE39" t="s">
        <v>7</v>
      </c>
      <c r="AF39" t="s">
        <v>8</v>
      </c>
      <c r="AG39">
        <v>5</v>
      </c>
      <c r="AH39" t="s">
        <v>19</v>
      </c>
      <c r="AI39" t="s">
        <v>13</v>
      </c>
      <c r="AJ39">
        <v>6152.9</v>
      </c>
      <c r="AK39" s="12"/>
      <c r="AL39" s="12"/>
    </row>
    <row r="40" spans="1:38" x14ac:dyDescent="0.3">
      <c r="A40" s="12">
        <v>2024</v>
      </c>
      <c r="B40" s="12" t="s">
        <v>7</v>
      </c>
      <c r="C40" s="12" t="s">
        <v>8</v>
      </c>
      <c r="D40" s="12">
        <v>21</v>
      </c>
      <c r="E40" s="12" t="s">
        <v>25</v>
      </c>
      <c r="F40" s="12" t="s">
        <v>13</v>
      </c>
      <c r="G40" s="12">
        <v>25.6</v>
      </c>
      <c r="AD40">
        <v>2024</v>
      </c>
      <c r="AE40" t="s">
        <v>7</v>
      </c>
      <c r="AF40" t="s">
        <v>8</v>
      </c>
      <c r="AG40">
        <v>10</v>
      </c>
      <c r="AH40" t="s">
        <v>20</v>
      </c>
      <c r="AI40" t="s">
        <v>13</v>
      </c>
      <c r="AJ40">
        <v>5626</v>
      </c>
      <c r="AK40" s="12"/>
      <c r="AL40" s="12"/>
    </row>
    <row r="41" spans="1:38" x14ac:dyDescent="0.3">
      <c r="A41" s="12">
        <v>2024</v>
      </c>
      <c r="B41" s="12" t="s">
        <v>7</v>
      </c>
      <c r="C41" s="12" t="s">
        <v>8</v>
      </c>
      <c r="D41" s="12">
        <v>26</v>
      </c>
      <c r="E41" s="12" t="s">
        <v>26</v>
      </c>
      <c r="F41" s="12" t="s">
        <v>13</v>
      </c>
      <c r="G41" s="12">
        <v>1173</v>
      </c>
      <c r="K41" s="10" t="s">
        <v>102</v>
      </c>
      <c r="O41" t="s">
        <v>101</v>
      </c>
      <c r="Q41" s="45" t="s">
        <v>100</v>
      </c>
      <c r="R41" t="s">
        <v>96</v>
      </c>
      <c r="T41" t="s">
        <v>92</v>
      </c>
      <c r="U41" t="s">
        <v>99</v>
      </c>
      <c r="X41" t="s">
        <v>98</v>
      </c>
      <c r="AB41" t="s">
        <v>97</v>
      </c>
      <c r="AD41">
        <v>2024</v>
      </c>
      <c r="AE41" t="s">
        <v>7</v>
      </c>
      <c r="AF41" t="s">
        <v>8</v>
      </c>
      <c r="AG41">
        <v>12</v>
      </c>
      <c r="AH41" t="s">
        <v>21</v>
      </c>
      <c r="AI41" t="s">
        <v>13</v>
      </c>
      <c r="AJ41">
        <v>1403.36</v>
      </c>
      <c r="AK41" s="12"/>
      <c r="AL41" s="12"/>
    </row>
    <row r="42" spans="1:38" x14ac:dyDescent="0.3">
      <c r="A42" s="12">
        <v>2024</v>
      </c>
      <c r="B42" s="12" t="s">
        <v>7</v>
      </c>
      <c r="C42" s="12" t="s">
        <v>8</v>
      </c>
      <c r="D42" s="12">
        <v>27</v>
      </c>
      <c r="E42" s="12" t="s">
        <v>27</v>
      </c>
      <c r="F42" s="12" t="s">
        <v>13</v>
      </c>
      <c r="G42" s="12">
        <v>1701</v>
      </c>
      <c r="K42" t="s">
        <v>96</v>
      </c>
      <c r="M42">
        <f>SUM(G181:G256)</f>
        <v>21966</v>
      </c>
      <c r="Q42" s="45"/>
      <c r="R42" t="s">
        <v>86</v>
      </c>
      <c r="S42" t="s">
        <v>16</v>
      </c>
      <c r="T42" s="14">
        <f>N49</f>
        <v>9.5602294455066923E-3</v>
      </c>
      <c r="U42" s="13">
        <f>O49</f>
        <v>0.12646817809341709</v>
      </c>
      <c r="X42" t="s">
        <v>86</v>
      </c>
      <c r="Y42" t="s">
        <v>85</v>
      </c>
      <c r="AA42">
        <v>2015</v>
      </c>
      <c r="AB42">
        <v>16</v>
      </c>
      <c r="AD42">
        <v>2024</v>
      </c>
      <c r="AE42" t="s">
        <v>7</v>
      </c>
      <c r="AF42" t="s">
        <v>8</v>
      </c>
      <c r="AG42">
        <v>13</v>
      </c>
      <c r="AH42" t="s">
        <v>22</v>
      </c>
      <c r="AI42" t="s">
        <v>13</v>
      </c>
      <c r="AJ42">
        <v>66</v>
      </c>
      <c r="AK42" s="12"/>
      <c r="AL42" s="12"/>
    </row>
    <row r="43" spans="1:38" x14ac:dyDescent="0.3">
      <c r="A43" s="12">
        <v>2024</v>
      </c>
      <c r="B43" s="12" t="s">
        <v>7</v>
      </c>
      <c r="C43" s="12" t="s">
        <v>8</v>
      </c>
      <c r="D43" s="12">
        <v>28</v>
      </c>
      <c r="E43" s="12" t="s">
        <v>28</v>
      </c>
      <c r="F43" s="12" t="s">
        <v>13</v>
      </c>
      <c r="G43" s="12">
        <v>509.25</v>
      </c>
      <c r="L43" t="s">
        <v>10</v>
      </c>
      <c r="M43">
        <v>30</v>
      </c>
      <c r="N43" s="14">
        <f t="shared" ref="N43:N51" si="3">M43/$M$42</f>
        <v>1.3657470636438131E-3</v>
      </c>
      <c r="O43" s="14"/>
      <c r="Q43" s="45"/>
      <c r="S43" t="s">
        <v>17</v>
      </c>
      <c r="T43" s="14">
        <f>N50</f>
        <v>7.2384594373122099E-3</v>
      </c>
      <c r="U43" s="13"/>
      <c r="W43">
        <v>2016</v>
      </c>
      <c r="X43" s="9">
        <v>15</v>
      </c>
      <c r="Y43" s="9">
        <v>21</v>
      </c>
      <c r="AA43">
        <v>2016</v>
      </c>
      <c r="AB43">
        <v>11</v>
      </c>
      <c r="AD43">
        <v>2024</v>
      </c>
      <c r="AE43" t="s">
        <v>7</v>
      </c>
      <c r="AF43" t="s">
        <v>8</v>
      </c>
      <c r="AG43">
        <v>15</v>
      </c>
      <c r="AH43" t="s">
        <v>23</v>
      </c>
      <c r="AI43" t="s">
        <v>13</v>
      </c>
      <c r="AJ43">
        <v>16.5</v>
      </c>
      <c r="AK43" s="12"/>
      <c r="AL43" s="12"/>
    </row>
    <row r="44" spans="1:38" x14ac:dyDescent="0.3">
      <c r="A44" s="12">
        <v>2024</v>
      </c>
      <c r="B44" s="12" t="s">
        <v>7</v>
      </c>
      <c r="C44" s="12" t="s">
        <v>8</v>
      </c>
      <c r="D44" s="12">
        <v>34</v>
      </c>
      <c r="E44" s="12" t="s">
        <v>29</v>
      </c>
      <c r="F44" s="12" t="s">
        <v>13</v>
      </c>
      <c r="G44" s="12">
        <v>2071.5</v>
      </c>
      <c r="L44" t="s">
        <v>11</v>
      </c>
      <c r="M44">
        <v>651</v>
      </c>
      <c r="N44" s="14">
        <f t="shared" si="3"/>
        <v>2.9636711281070746E-2</v>
      </c>
      <c r="O44" s="14"/>
      <c r="Q44" s="45"/>
      <c r="S44" t="s">
        <v>18</v>
      </c>
      <c r="T44" s="14">
        <f>N51</f>
        <v>0.1096694892105982</v>
      </c>
      <c r="U44" s="13"/>
      <c r="W44">
        <v>2017</v>
      </c>
      <c r="X44" s="9">
        <v>19</v>
      </c>
      <c r="Y44" s="9">
        <v>22</v>
      </c>
      <c r="AA44">
        <v>2017</v>
      </c>
      <c r="AB44">
        <v>2</v>
      </c>
      <c r="AD44">
        <v>2024</v>
      </c>
      <c r="AE44" t="s">
        <v>7</v>
      </c>
      <c r="AF44" t="s">
        <v>8</v>
      </c>
      <c r="AG44">
        <v>18</v>
      </c>
      <c r="AH44" t="s">
        <v>24</v>
      </c>
      <c r="AI44" t="s">
        <v>13</v>
      </c>
      <c r="AJ44">
        <v>217.96</v>
      </c>
      <c r="AK44" s="12"/>
      <c r="AL44" s="12"/>
    </row>
    <row r="45" spans="1:38" x14ac:dyDescent="0.3">
      <c r="A45" s="12">
        <v>2024</v>
      </c>
      <c r="B45" s="12" t="s">
        <v>7</v>
      </c>
      <c r="C45" s="12" t="s">
        <v>8</v>
      </c>
      <c r="D45" s="12">
        <v>36</v>
      </c>
      <c r="E45" s="12" t="s">
        <v>30</v>
      </c>
      <c r="F45" s="12" t="s">
        <v>13</v>
      </c>
      <c r="G45" s="12">
        <v>4252.5</v>
      </c>
      <c r="L45" t="s">
        <v>12</v>
      </c>
      <c r="M45">
        <v>0</v>
      </c>
      <c r="N45" s="14">
        <f t="shared" si="3"/>
        <v>0</v>
      </c>
      <c r="O45" s="14"/>
      <c r="Q45" s="45"/>
      <c r="R45" t="s">
        <v>85</v>
      </c>
      <c r="S45" t="s">
        <v>95</v>
      </c>
      <c r="T45" s="14">
        <f>N45</f>
        <v>0</v>
      </c>
      <c r="U45" s="13">
        <f>O46</f>
        <v>0.29636711281070743</v>
      </c>
      <c r="W45">
        <v>2018</v>
      </c>
      <c r="X45" s="9">
        <v>13.86</v>
      </c>
      <c r="Y45" s="9">
        <v>27.1</v>
      </c>
      <c r="AA45">
        <v>2018</v>
      </c>
      <c r="AB45">
        <v>2</v>
      </c>
      <c r="AD45">
        <v>2024</v>
      </c>
      <c r="AE45" t="s">
        <v>7</v>
      </c>
      <c r="AF45" t="s">
        <v>8</v>
      </c>
      <c r="AG45">
        <v>21</v>
      </c>
      <c r="AH45" t="s">
        <v>25</v>
      </c>
      <c r="AI45" t="s">
        <v>13</v>
      </c>
      <c r="AJ45">
        <v>25.6</v>
      </c>
      <c r="AK45" s="12"/>
      <c r="AL45" s="12"/>
    </row>
    <row r="46" spans="1:38" x14ac:dyDescent="0.3">
      <c r="A46" s="12">
        <v>2024</v>
      </c>
      <c r="B46" s="12" t="s">
        <v>7</v>
      </c>
      <c r="C46" s="12" t="s">
        <v>8</v>
      </c>
      <c r="D46" s="12">
        <v>4</v>
      </c>
      <c r="E46" s="12" t="s">
        <v>9</v>
      </c>
      <c r="F46" s="12" t="s">
        <v>14</v>
      </c>
      <c r="G46" s="12">
        <v>4280.5</v>
      </c>
      <c r="L46" t="s">
        <v>13</v>
      </c>
      <c r="M46">
        <v>3490.5</v>
      </c>
      <c r="N46" s="14">
        <f t="shared" si="3"/>
        <v>0.15890467085495766</v>
      </c>
      <c r="O46" s="13">
        <f>SUM(N45,N48)</f>
        <v>0.29636711281070743</v>
      </c>
      <c r="Q46" s="45"/>
      <c r="S46" t="s">
        <v>15</v>
      </c>
      <c r="T46" s="14">
        <f>N48</f>
        <v>0.29636711281070743</v>
      </c>
      <c r="U46" s="13"/>
      <c r="W46">
        <v>2019</v>
      </c>
      <c r="X46" s="9">
        <v>13.89</v>
      </c>
      <c r="Y46" s="9">
        <v>29.81</v>
      </c>
      <c r="AA46">
        <v>2019</v>
      </c>
      <c r="AB46">
        <v>8</v>
      </c>
      <c r="AD46">
        <v>2024</v>
      </c>
      <c r="AE46" t="s">
        <v>7</v>
      </c>
      <c r="AF46" t="s">
        <v>8</v>
      </c>
      <c r="AG46">
        <v>26</v>
      </c>
      <c r="AH46" t="s">
        <v>26</v>
      </c>
      <c r="AI46" t="s">
        <v>13</v>
      </c>
      <c r="AJ46">
        <v>1539</v>
      </c>
      <c r="AK46" s="12"/>
      <c r="AL46" s="12"/>
    </row>
    <row r="47" spans="1:38" x14ac:dyDescent="0.3">
      <c r="A47" s="12">
        <v>2024</v>
      </c>
      <c r="B47" s="12" t="s">
        <v>7</v>
      </c>
      <c r="C47" s="12" t="s">
        <v>8</v>
      </c>
      <c r="D47" s="12">
        <v>5</v>
      </c>
      <c r="E47" s="12" t="s">
        <v>19</v>
      </c>
      <c r="F47" s="12" t="s">
        <v>14</v>
      </c>
      <c r="G47" s="12">
        <v>7845.2</v>
      </c>
      <c r="L47" t="s">
        <v>14</v>
      </c>
      <c r="M47">
        <v>8506.5</v>
      </c>
      <c r="N47" s="14">
        <f t="shared" si="3"/>
        <v>0.38725757989620324</v>
      </c>
      <c r="O47" s="13"/>
      <c r="Q47" s="45"/>
      <c r="W47">
        <v>2020</v>
      </c>
      <c r="X47" s="9">
        <v>12.91</v>
      </c>
      <c r="Y47" s="9">
        <v>31.49</v>
      </c>
      <c r="AA47">
        <v>2020</v>
      </c>
      <c r="AB47">
        <v>7</v>
      </c>
      <c r="AD47">
        <v>2024</v>
      </c>
      <c r="AE47" t="s">
        <v>7</v>
      </c>
      <c r="AF47" t="s">
        <v>8</v>
      </c>
      <c r="AG47">
        <v>27</v>
      </c>
      <c r="AH47" t="s">
        <v>27</v>
      </c>
      <c r="AI47" t="s">
        <v>13</v>
      </c>
      <c r="AJ47">
        <v>2917.19</v>
      </c>
      <c r="AK47" s="12"/>
      <c r="AL47" s="12"/>
    </row>
    <row r="48" spans="1:38" x14ac:dyDescent="0.3">
      <c r="A48" s="12">
        <v>2024</v>
      </c>
      <c r="B48" s="12" t="s">
        <v>7</v>
      </c>
      <c r="C48" s="12" t="s">
        <v>8</v>
      </c>
      <c r="D48" s="12">
        <v>10</v>
      </c>
      <c r="E48" s="12" t="s">
        <v>20</v>
      </c>
      <c r="F48" s="12" t="s">
        <v>14</v>
      </c>
      <c r="G48" s="12">
        <v>7472.25</v>
      </c>
      <c r="L48" t="s">
        <v>15</v>
      </c>
      <c r="M48">
        <v>6510</v>
      </c>
      <c r="N48" s="14">
        <f t="shared" si="3"/>
        <v>0.29636711281070743</v>
      </c>
      <c r="O48" s="13"/>
      <c r="Q48" s="45"/>
      <c r="R48" t="s">
        <v>94</v>
      </c>
      <c r="S48" t="s">
        <v>93</v>
      </c>
      <c r="T48" t="s">
        <v>92</v>
      </c>
      <c r="W48">
        <v>2021</v>
      </c>
      <c r="X48" s="9">
        <v>12.57</v>
      </c>
      <c r="Y48" s="9">
        <v>33.03</v>
      </c>
      <c r="AA48">
        <v>2021</v>
      </c>
      <c r="AB48">
        <v>6</v>
      </c>
      <c r="AD48">
        <v>2024</v>
      </c>
      <c r="AE48" t="s">
        <v>7</v>
      </c>
      <c r="AF48" t="s">
        <v>8</v>
      </c>
      <c r="AG48">
        <v>28</v>
      </c>
      <c r="AH48" t="s">
        <v>28</v>
      </c>
      <c r="AI48" t="s">
        <v>13</v>
      </c>
      <c r="AJ48">
        <v>1092</v>
      </c>
      <c r="AK48" s="12"/>
      <c r="AL48" s="12"/>
    </row>
    <row r="49" spans="1:38" x14ac:dyDescent="0.3">
      <c r="A49" s="12">
        <v>2024</v>
      </c>
      <c r="B49" s="12" t="s">
        <v>7</v>
      </c>
      <c r="C49" s="12" t="s">
        <v>8</v>
      </c>
      <c r="D49" s="12">
        <v>12</v>
      </c>
      <c r="E49" s="12" t="s">
        <v>21</v>
      </c>
      <c r="F49" s="12" t="s">
        <v>14</v>
      </c>
      <c r="G49" s="12">
        <v>2226.5</v>
      </c>
      <c r="L49" t="s">
        <v>16</v>
      </c>
      <c r="M49">
        <v>210</v>
      </c>
      <c r="N49" s="14">
        <f t="shared" si="3"/>
        <v>9.5602294455066923E-3</v>
      </c>
      <c r="O49" s="13">
        <f>SUM(N49:N51)</f>
        <v>0.12646817809341709</v>
      </c>
      <c r="Q49" s="45"/>
      <c r="R49" t="s">
        <v>10</v>
      </c>
      <c r="S49">
        <v>60</v>
      </c>
      <c r="T49" s="13">
        <f>S49/$S$52</f>
        <v>7.575757575757576E-2</v>
      </c>
      <c r="W49">
        <v>2022</v>
      </c>
      <c r="X49" s="9">
        <v>7.87</v>
      </c>
      <c r="Y49" s="9">
        <v>38.51</v>
      </c>
      <c r="AA49">
        <v>2022</v>
      </c>
      <c r="AB49">
        <v>6</v>
      </c>
      <c r="AD49">
        <v>2024</v>
      </c>
      <c r="AE49" t="s">
        <v>7</v>
      </c>
      <c r="AF49" t="s">
        <v>8</v>
      </c>
      <c r="AG49">
        <v>34</v>
      </c>
      <c r="AH49" t="s">
        <v>29</v>
      </c>
      <c r="AI49" t="s">
        <v>13</v>
      </c>
      <c r="AJ49">
        <v>2938</v>
      </c>
      <c r="AK49" s="12"/>
      <c r="AL49" s="12"/>
    </row>
    <row r="50" spans="1:38" x14ac:dyDescent="0.3">
      <c r="A50" s="12">
        <v>2024</v>
      </c>
      <c r="B50" s="12" t="s">
        <v>7</v>
      </c>
      <c r="C50" s="12" t="s">
        <v>8</v>
      </c>
      <c r="D50" s="12">
        <v>13</v>
      </c>
      <c r="E50" s="12" t="s">
        <v>22</v>
      </c>
      <c r="F50" s="12" t="s">
        <v>14</v>
      </c>
      <c r="G50" s="12">
        <v>31.5</v>
      </c>
      <c r="L50" t="s">
        <v>17</v>
      </c>
      <c r="M50">
        <v>159</v>
      </c>
      <c r="N50" s="14">
        <f t="shared" si="3"/>
        <v>7.2384594373122099E-3</v>
      </c>
      <c r="O50" s="13"/>
      <c r="Q50" s="45"/>
      <c r="R50" t="s">
        <v>13</v>
      </c>
      <c r="S50">
        <v>680.88</v>
      </c>
      <c r="T50" s="13">
        <f>S50/$S$52</f>
        <v>0.85969696969696974</v>
      </c>
      <c r="W50">
        <v>2023</v>
      </c>
      <c r="X50" s="9">
        <v>10.71</v>
      </c>
      <c r="Y50" s="9">
        <v>31.27</v>
      </c>
      <c r="AA50">
        <v>2023</v>
      </c>
      <c r="AB50" s="9">
        <v>6.47</v>
      </c>
      <c r="AD50">
        <v>2024</v>
      </c>
      <c r="AE50" t="s">
        <v>7</v>
      </c>
      <c r="AF50" t="s">
        <v>8</v>
      </c>
      <c r="AG50">
        <v>36</v>
      </c>
      <c r="AH50" t="s">
        <v>30</v>
      </c>
      <c r="AI50" t="s">
        <v>13</v>
      </c>
      <c r="AJ50">
        <v>8978.5</v>
      </c>
      <c r="AK50" s="12"/>
      <c r="AL50" s="12"/>
    </row>
    <row r="51" spans="1:38" x14ac:dyDescent="0.3">
      <c r="A51" s="12">
        <v>2024</v>
      </c>
      <c r="B51" s="12" t="s">
        <v>7</v>
      </c>
      <c r="C51" s="12" t="s">
        <v>8</v>
      </c>
      <c r="D51" s="12">
        <v>18</v>
      </c>
      <c r="E51" s="12" t="s">
        <v>24</v>
      </c>
      <c r="F51" s="12" t="s">
        <v>14</v>
      </c>
      <c r="G51" s="12">
        <v>499.5</v>
      </c>
      <c r="L51" t="s">
        <v>18</v>
      </c>
      <c r="M51">
        <v>2409</v>
      </c>
      <c r="N51" s="14">
        <f t="shared" si="3"/>
        <v>0.1096694892105982</v>
      </c>
      <c r="O51" s="13"/>
      <c r="Q51" s="45"/>
      <c r="R51" t="s">
        <v>16</v>
      </c>
      <c r="S51">
        <v>51.12</v>
      </c>
      <c r="T51" s="13">
        <f>S51/$S$52</f>
        <v>6.4545454545454545E-2</v>
      </c>
      <c r="W51">
        <v>2024</v>
      </c>
      <c r="X51" s="9">
        <v>12.6</v>
      </c>
      <c r="Y51" s="9">
        <v>29.6</v>
      </c>
      <c r="AA51">
        <v>2024</v>
      </c>
      <c r="AB51">
        <v>6.5</v>
      </c>
      <c r="AD51">
        <v>2024</v>
      </c>
      <c r="AE51" t="s">
        <v>7</v>
      </c>
      <c r="AF51" t="s">
        <v>8</v>
      </c>
      <c r="AG51">
        <v>96</v>
      </c>
      <c r="AH51" t="s">
        <v>31</v>
      </c>
      <c r="AI51" t="s">
        <v>13</v>
      </c>
      <c r="AJ51">
        <v>167.2</v>
      </c>
      <c r="AK51" s="12"/>
      <c r="AL51" s="12"/>
    </row>
    <row r="52" spans="1:38" x14ac:dyDescent="0.3">
      <c r="A52" s="12">
        <v>2024</v>
      </c>
      <c r="B52" s="12" t="s">
        <v>7</v>
      </c>
      <c r="C52" s="12" t="s">
        <v>8</v>
      </c>
      <c r="D52" s="12">
        <v>21</v>
      </c>
      <c r="E52" s="12" t="s">
        <v>25</v>
      </c>
      <c r="F52" s="12" t="s">
        <v>14</v>
      </c>
      <c r="G52" s="12">
        <v>50.8</v>
      </c>
      <c r="Q52" s="45"/>
      <c r="R52" t="s">
        <v>83</v>
      </c>
      <c r="S52">
        <v>792</v>
      </c>
      <c r="AD52">
        <v>2024</v>
      </c>
      <c r="AE52" t="s">
        <v>7</v>
      </c>
      <c r="AF52" t="s">
        <v>8</v>
      </c>
      <c r="AG52">
        <v>4</v>
      </c>
      <c r="AH52" t="s">
        <v>9</v>
      </c>
      <c r="AI52" t="s">
        <v>14</v>
      </c>
      <c r="AJ52">
        <v>7656.79</v>
      </c>
      <c r="AK52" s="12"/>
      <c r="AL52" s="12"/>
    </row>
    <row r="53" spans="1:38" x14ac:dyDescent="0.3">
      <c r="A53" s="12">
        <v>2024</v>
      </c>
      <c r="B53" s="12" t="s">
        <v>7</v>
      </c>
      <c r="C53" s="12" t="s">
        <v>8</v>
      </c>
      <c r="D53" s="12">
        <v>26</v>
      </c>
      <c r="E53" s="12" t="s">
        <v>26</v>
      </c>
      <c r="F53" s="12" t="s">
        <v>14</v>
      </c>
      <c r="G53" s="12">
        <v>2556</v>
      </c>
      <c r="AD53">
        <v>2024</v>
      </c>
      <c r="AE53" t="s">
        <v>7</v>
      </c>
      <c r="AF53" t="s">
        <v>8</v>
      </c>
      <c r="AG53">
        <v>5</v>
      </c>
      <c r="AH53" t="s">
        <v>19</v>
      </c>
      <c r="AI53" t="s">
        <v>14</v>
      </c>
      <c r="AJ53">
        <v>12520.7</v>
      </c>
      <c r="AK53" s="12"/>
      <c r="AL53" s="12"/>
    </row>
    <row r="54" spans="1:38" x14ac:dyDescent="0.3">
      <c r="A54" s="12">
        <v>2024</v>
      </c>
      <c r="B54" s="12" t="s">
        <v>7</v>
      </c>
      <c r="C54" s="12" t="s">
        <v>8</v>
      </c>
      <c r="D54" s="12">
        <v>27</v>
      </c>
      <c r="E54" s="12" t="s">
        <v>27</v>
      </c>
      <c r="F54" s="12" t="s">
        <v>14</v>
      </c>
      <c r="G54" s="12">
        <v>3550.5</v>
      </c>
      <c r="AD54">
        <v>2024</v>
      </c>
      <c r="AE54" t="s">
        <v>7</v>
      </c>
      <c r="AF54" t="s">
        <v>8</v>
      </c>
      <c r="AG54">
        <v>10</v>
      </c>
      <c r="AH54" t="s">
        <v>20</v>
      </c>
      <c r="AI54" t="s">
        <v>14</v>
      </c>
      <c r="AJ54">
        <v>12352.25</v>
      </c>
      <c r="AK54" s="12"/>
      <c r="AL54" s="12"/>
    </row>
    <row r="55" spans="1:38" x14ac:dyDescent="0.3">
      <c r="A55" s="12">
        <v>2024</v>
      </c>
      <c r="B55" s="12" t="s">
        <v>7</v>
      </c>
      <c r="C55" s="12" t="s">
        <v>8</v>
      </c>
      <c r="D55" s="12">
        <v>28</v>
      </c>
      <c r="E55" s="12" t="s">
        <v>28</v>
      </c>
      <c r="F55" s="12" t="s">
        <v>14</v>
      </c>
      <c r="G55" s="12">
        <v>894.75</v>
      </c>
      <c r="AD55">
        <v>2024</v>
      </c>
      <c r="AE55" t="s">
        <v>7</v>
      </c>
      <c r="AF55" t="s">
        <v>8</v>
      </c>
      <c r="AG55">
        <v>12</v>
      </c>
      <c r="AH55" t="s">
        <v>21</v>
      </c>
      <c r="AI55" t="s">
        <v>14</v>
      </c>
      <c r="AJ55">
        <v>3002.26</v>
      </c>
      <c r="AK55" s="12"/>
      <c r="AL55" s="12"/>
    </row>
    <row r="56" spans="1:38" x14ac:dyDescent="0.3">
      <c r="A56" s="12">
        <v>2024</v>
      </c>
      <c r="B56" s="12" t="s">
        <v>7</v>
      </c>
      <c r="C56" s="12" t="s">
        <v>8</v>
      </c>
      <c r="D56" s="12">
        <v>34</v>
      </c>
      <c r="E56" s="12" t="s">
        <v>29</v>
      </c>
      <c r="F56" s="12" t="s">
        <v>14</v>
      </c>
      <c r="G56" s="12">
        <v>3961.5</v>
      </c>
      <c r="AD56">
        <v>2024</v>
      </c>
      <c r="AE56" t="s">
        <v>7</v>
      </c>
      <c r="AF56" t="s">
        <v>8</v>
      </c>
      <c r="AG56">
        <v>13</v>
      </c>
      <c r="AH56" t="s">
        <v>22</v>
      </c>
      <c r="AI56" t="s">
        <v>14</v>
      </c>
      <c r="AJ56">
        <v>150</v>
      </c>
      <c r="AK56" s="12"/>
      <c r="AL56" s="12"/>
    </row>
    <row r="57" spans="1:38" x14ac:dyDescent="0.3">
      <c r="A57" s="12">
        <v>2024</v>
      </c>
      <c r="B57" s="12" t="s">
        <v>7</v>
      </c>
      <c r="C57" s="12" t="s">
        <v>8</v>
      </c>
      <c r="D57" s="12">
        <v>36</v>
      </c>
      <c r="E57" s="12" t="s">
        <v>30</v>
      </c>
      <c r="F57" s="12" t="s">
        <v>14</v>
      </c>
      <c r="G57" s="12">
        <v>8419.5</v>
      </c>
      <c r="AD57">
        <v>2024</v>
      </c>
      <c r="AE57" t="s">
        <v>7</v>
      </c>
      <c r="AF57" t="s">
        <v>8</v>
      </c>
      <c r="AG57">
        <v>15</v>
      </c>
      <c r="AH57" t="s">
        <v>23</v>
      </c>
      <c r="AI57" t="s">
        <v>14</v>
      </c>
      <c r="AJ57">
        <v>34.5</v>
      </c>
      <c r="AK57" s="12"/>
      <c r="AL57" s="12"/>
    </row>
    <row r="58" spans="1:38" x14ac:dyDescent="0.3">
      <c r="A58" s="12">
        <v>2024</v>
      </c>
      <c r="B58" s="12" t="s">
        <v>7</v>
      </c>
      <c r="C58" s="12" t="s">
        <v>8</v>
      </c>
      <c r="D58" s="12">
        <v>4</v>
      </c>
      <c r="E58" s="12" t="s">
        <v>9</v>
      </c>
      <c r="F58" s="12" t="s">
        <v>15</v>
      </c>
      <c r="G58" s="12">
        <v>3381.5</v>
      </c>
      <c r="AD58">
        <v>2024</v>
      </c>
      <c r="AE58" t="s">
        <v>7</v>
      </c>
      <c r="AF58" t="s">
        <v>8</v>
      </c>
      <c r="AG58">
        <v>18</v>
      </c>
      <c r="AH58" t="s">
        <v>24</v>
      </c>
      <c r="AI58" t="s">
        <v>14</v>
      </c>
      <c r="AJ58">
        <v>566.96</v>
      </c>
      <c r="AK58" s="12"/>
      <c r="AL58" s="12"/>
    </row>
    <row r="59" spans="1:38" x14ac:dyDescent="0.3">
      <c r="A59" s="12">
        <v>2024</v>
      </c>
      <c r="B59" s="12" t="s">
        <v>7</v>
      </c>
      <c r="C59" s="12" t="s">
        <v>8</v>
      </c>
      <c r="D59" s="12">
        <v>5</v>
      </c>
      <c r="E59" s="12" t="s">
        <v>19</v>
      </c>
      <c r="F59" s="12" t="s">
        <v>15</v>
      </c>
      <c r="G59" s="12">
        <v>6299.5</v>
      </c>
      <c r="AD59">
        <v>2024</v>
      </c>
      <c r="AE59" t="s">
        <v>7</v>
      </c>
      <c r="AF59" t="s">
        <v>8</v>
      </c>
      <c r="AG59">
        <v>21</v>
      </c>
      <c r="AH59" t="s">
        <v>25</v>
      </c>
      <c r="AI59" t="s">
        <v>14</v>
      </c>
      <c r="AJ59">
        <v>50.8</v>
      </c>
      <c r="AK59" s="12"/>
      <c r="AL59" s="12"/>
    </row>
    <row r="60" spans="1:38" x14ac:dyDescent="0.3">
      <c r="A60" s="12">
        <v>2024</v>
      </c>
      <c r="B60" s="12" t="s">
        <v>7</v>
      </c>
      <c r="C60" s="12" t="s">
        <v>8</v>
      </c>
      <c r="D60" s="12">
        <v>10</v>
      </c>
      <c r="E60" s="12" t="s">
        <v>20</v>
      </c>
      <c r="F60" s="12" t="s">
        <v>15</v>
      </c>
      <c r="G60" s="12">
        <v>5499</v>
      </c>
      <c r="AD60">
        <v>2024</v>
      </c>
      <c r="AE60" t="s">
        <v>7</v>
      </c>
      <c r="AF60" t="s">
        <v>8</v>
      </c>
      <c r="AG60">
        <v>26</v>
      </c>
      <c r="AH60" t="s">
        <v>26</v>
      </c>
      <c r="AI60" t="s">
        <v>14</v>
      </c>
      <c r="AJ60">
        <v>3336</v>
      </c>
      <c r="AK60" s="12"/>
      <c r="AL60" s="12"/>
    </row>
    <row r="61" spans="1:38" x14ac:dyDescent="0.3">
      <c r="A61" s="12">
        <v>2024</v>
      </c>
      <c r="B61" s="12" t="s">
        <v>7</v>
      </c>
      <c r="C61" s="12" t="s">
        <v>8</v>
      </c>
      <c r="D61" s="12">
        <v>12</v>
      </c>
      <c r="E61" s="12" t="s">
        <v>21</v>
      </c>
      <c r="F61" s="12" t="s">
        <v>15</v>
      </c>
      <c r="G61" s="12">
        <v>1586</v>
      </c>
      <c r="AD61">
        <v>2024</v>
      </c>
      <c r="AE61" t="s">
        <v>7</v>
      </c>
      <c r="AF61" t="s">
        <v>8</v>
      </c>
      <c r="AG61">
        <v>27</v>
      </c>
      <c r="AH61" t="s">
        <v>27</v>
      </c>
      <c r="AI61" t="s">
        <v>14</v>
      </c>
      <c r="AJ61">
        <v>6218.59</v>
      </c>
      <c r="AK61" s="12"/>
      <c r="AL61" s="12"/>
    </row>
    <row r="62" spans="1:38" x14ac:dyDescent="0.3">
      <c r="A62" s="12">
        <v>2024</v>
      </c>
      <c r="B62" s="12" t="s">
        <v>7</v>
      </c>
      <c r="C62" s="12" t="s">
        <v>8</v>
      </c>
      <c r="D62" s="12">
        <v>13</v>
      </c>
      <c r="E62" s="12" t="s">
        <v>22</v>
      </c>
      <c r="F62" s="12" t="s">
        <v>15</v>
      </c>
      <c r="G62" s="12">
        <v>4.5</v>
      </c>
      <c r="AD62">
        <v>2024</v>
      </c>
      <c r="AE62" t="s">
        <v>7</v>
      </c>
      <c r="AF62" t="s">
        <v>8</v>
      </c>
      <c r="AG62">
        <v>28</v>
      </c>
      <c r="AH62" t="s">
        <v>28</v>
      </c>
      <c r="AI62" t="s">
        <v>14</v>
      </c>
      <c r="AJ62">
        <v>1965.25</v>
      </c>
      <c r="AK62" s="12"/>
      <c r="AL62" s="12"/>
    </row>
    <row r="63" spans="1:38" x14ac:dyDescent="0.3">
      <c r="A63" s="12">
        <v>2024</v>
      </c>
      <c r="B63" s="12" t="s">
        <v>7</v>
      </c>
      <c r="C63" s="12" t="s">
        <v>8</v>
      </c>
      <c r="D63" s="12">
        <v>18</v>
      </c>
      <c r="E63" s="12" t="s">
        <v>24</v>
      </c>
      <c r="F63" s="12" t="s">
        <v>15</v>
      </c>
      <c r="G63" s="12">
        <v>441</v>
      </c>
      <c r="AD63">
        <v>2024</v>
      </c>
      <c r="AE63" t="s">
        <v>7</v>
      </c>
      <c r="AF63" t="s">
        <v>8</v>
      </c>
      <c r="AG63">
        <v>34</v>
      </c>
      <c r="AH63" t="s">
        <v>29</v>
      </c>
      <c r="AI63" t="s">
        <v>14</v>
      </c>
      <c r="AJ63">
        <v>5692</v>
      </c>
      <c r="AK63" s="12"/>
      <c r="AL63" s="12"/>
    </row>
    <row r="64" spans="1:38" x14ac:dyDescent="0.3">
      <c r="A64" s="12">
        <v>2024</v>
      </c>
      <c r="B64" s="12" t="s">
        <v>7</v>
      </c>
      <c r="C64" s="12" t="s">
        <v>8</v>
      </c>
      <c r="D64" s="12">
        <v>21</v>
      </c>
      <c r="E64" s="12" t="s">
        <v>25</v>
      </c>
      <c r="F64" s="12" t="s">
        <v>15</v>
      </c>
      <c r="G64" s="12">
        <v>44</v>
      </c>
      <c r="AD64">
        <v>2024</v>
      </c>
      <c r="AE64" t="s">
        <v>7</v>
      </c>
      <c r="AF64" t="s">
        <v>8</v>
      </c>
      <c r="AG64">
        <v>36</v>
      </c>
      <c r="AH64" t="s">
        <v>30</v>
      </c>
      <c r="AI64" t="s">
        <v>14</v>
      </c>
      <c r="AJ64">
        <v>18812.5</v>
      </c>
      <c r="AK64" s="12"/>
      <c r="AL64" s="12"/>
    </row>
    <row r="65" spans="1:38" x14ac:dyDescent="0.3">
      <c r="A65" s="12">
        <v>2024</v>
      </c>
      <c r="B65" s="12" t="s">
        <v>7</v>
      </c>
      <c r="C65" s="12" t="s">
        <v>8</v>
      </c>
      <c r="D65" s="12">
        <v>26</v>
      </c>
      <c r="E65" s="12" t="s">
        <v>26</v>
      </c>
      <c r="F65" s="12" t="s">
        <v>15</v>
      </c>
      <c r="G65" s="12">
        <v>1899</v>
      </c>
      <c r="AD65">
        <v>2024</v>
      </c>
      <c r="AE65" t="s">
        <v>7</v>
      </c>
      <c r="AF65" t="s">
        <v>8</v>
      </c>
      <c r="AG65">
        <v>96</v>
      </c>
      <c r="AH65" t="s">
        <v>31</v>
      </c>
      <c r="AI65" t="s">
        <v>14</v>
      </c>
      <c r="AJ65">
        <v>415.4</v>
      </c>
      <c r="AK65" s="12"/>
      <c r="AL65" s="12"/>
    </row>
    <row r="66" spans="1:38" x14ac:dyDescent="0.3">
      <c r="A66" s="12">
        <v>2024</v>
      </c>
      <c r="B66" s="12" t="s">
        <v>7</v>
      </c>
      <c r="C66" s="12" t="s">
        <v>8</v>
      </c>
      <c r="D66" s="12">
        <v>27</v>
      </c>
      <c r="E66" s="12" t="s">
        <v>27</v>
      </c>
      <c r="F66" s="12" t="s">
        <v>15</v>
      </c>
      <c r="G66" s="12">
        <v>2934</v>
      </c>
      <c r="AD66">
        <v>2024</v>
      </c>
      <c r="AE66" t="s">
        <v>7</v>
      </c>
      <c r="AF66" t="s">
        <v>8</v>
      </c>
      <c r="AG66">
        <v>4</v>
      </c>
      <c r="AH66" t="s">
        <v>9</v>
      </c>
      <c r="AI66" t="s">
        <v>15</v>
      </c>
      <c r="AJ66">
        <v>5787.4</v>
      </c>
      <c r="AK66" s="12"/>
      <c r="AL66" s="12"/>
    </row>
    <row r="67" spans="1:38" x14ac:dyDescent="0.3">
      <c r="A67" s="12">
        <v>2024</v>
      </c>
      <c r="B67" s="12" t="s">
        <v>7</v>
      </c>
      <c r="C67" s="12" t="s">
        <v>8</v>
      </c>
      <c r="D67" s="12">
        <v>28</v>
      </c>
      <c r="E67" s="12" t="s">
        <v>28</v>
      </c>
      <c r="F67" s="12" t="s">
        <v>15</v>
      </c>
      <c r="G67" s="12">
        <v>810</v>
      </c>
      <c r="AD67">
        <v>2024</v>
      </c>
      <c r="AE67" t="s">
        <v>7</v>
      </c>
      <c r="AF67" t="s">
        <v>8</v>
      </c>
      <c r="AG67">
        <v>5</v>
      </c>
      <c r="AH67" t="s">
        <v>19</v>
      </c>
      <c r="AI67" t="s">
        <v>15</v>
      </c>
      <c r="AJ67">
        <v>9466.2000000000007</v>
      </c>
      <c r="AK67" s="12"/>
      <c r="AL67" s="12"/>
    </row>
    <row r="68" spans="1:38" x14ac:dyDescent="0.3">
      <c r="A68" s="12">
        <v>2024</v>
      </c>
      <c r="B68" s="12" t="s">
        <v>7</v>
      </c>
      <c r="C68" s="12" t="s">
        <v>8</v>
      </c>
      <c r="D68" s="12">
        <v>34</v>
      </c>
      <c r="E68" s="12" t="s">
        <v>29</v>
      </c>
      <c r="F68" s="12" t="s">
        <v>15</v>
      </c>
      <c r="G68" s="12">
        <v>3139.5</v>
      </c>
      <c r="AD68">
        <v>2024</v>
      </c>
      <c r="AE68" t="s">
        <v>7</v>
      </c>
      <c r="AF68" t="s">
        <v>8</v>
      </c>
      <c r="AG68">
        <v>10</v>
      </c>
      <c r="AH68" t="s">
        <v>20</v>
      </c>
      <c r="AI68" t="s">
        <v>15</v>
      </c>
      <c r="AJ68">
        <v>9035</v>
      </c>
      <c r="AK68" s="12"/>
      <c r="AL68" s="12"/>
    </row>
    <row r="69" spans="1:38" x14ac:dyDescent="0.3">
      <c r="A69" s="12">
        <v>2024</v>
      </c>
      <c r="B69" s="12" t="s">
        <v>7</v>
      </c>
      <c r="C69" s="12" t="s">
        <v>8</v>
      </c>
      <c r="D69" s="12">
        <v>36</v>
      </c>
      <c r="E69" s="12" t="s">
        <v>30</v>
      </c>
      <c r="F69" s="12" t="s">
        <v>15</v>
      </c>
      <c r="G69" s="12">
        <v>6612</v>
      </c>
      <c r="AD69">
        <v>2024</v>
      </c>
      <c r="AE69" t="s">
        <v>7</v>
      </c>
      <c r="AF69" t="s">
        <v>8</v>
      </c>
      <c r="AG69">
        <v>12</v>
      </c>
      <c r="AH69" t="s">
        <v>21</v>
      </c>
      <c r="AI69" t="s">
        <v>15</v>
      </c>
      <c r="AJ69">
        <v>2094.6</v>
      </c>
      <c r="AK69" s="12"/>
      <c r="AL69" s="12"/>
    </row>
    <row r="70" spans="1:38" x14ac:dyDescent="0.3">
      <c r="A70" s="12">
        <v>2024</v>
      </c>
      <c r="B70" s="12" t="s">
        <v>7</v>
      </c>
      <c r="C70" s="12" t="s">
        <v>8</v>
      </c>
      <c r="D70" s="12">
        <v>4</v>
      </c>
      <c r="E70" s="12" t="s">
        <v>9</v>
      </c>
      <c r="F70" s="12" t="s">
        <v>16</v>
      </c>
      <c r="G70" s="12">
        <v>147</v>
      </c>
      <c r="AD70">
        <v>2024</v>
      </c>
      <c r="AE70" t="s">
        <v>7</v>
      </c>
      <c r="AF70" t="s">
        <v>8</v>
      </c>
      <c r="AG70">
        <v>13</v>
      </c>
      <c r="AH70" t="s">
        <v>22</v>
      </c>
      <c r="AI70" t="s">
        <v>15</v>
      </c>
      <c r="AJ70">
        <v>84</v>
      </c>
      <c r="AK70" s="12"/>
      <c r="AL70" s="12"/>
    </row>
    <row r="71" spans="1:38" x14ac:dyDescent="0.3">
      <c r="A71" s="12">
        <v>2024</v>
      </c>
      <c r="B71" s="12" t="s">
        <v>7</v>
      </c>
      <c r="C71" s="12" t="s">
        <v>8</v>
      </c>
      <c r="D71" s="12">
        <v>5</v>
      </c>
      <c r="E71" s="12" t="s">
        <v>19</v>
      </c>
      <c r="F71" s="12" t="s">
        <v>16</v>
      </c>
      <c r="G71" s="12">
        <v>254.5</v>
      </c>
      <c r="AD71">
        <v>2024</v>
      </c>
      <c r="AE71" t="s">
        <v>7</v>
      </c>
      <c r="AF71" t="s">
        <v>8</v>
      </c>
      <c r="AG71">
        <v>15</v>
      </c>
      <c r="AH71" t="s">
        <v>23</v>
      </c>
      <c r="AI71" t="s">
        <v>15</v>
      </c>
      <c r="AJ71">
        <v>4.5</v>
      </c>
      <c r="AK71" s="12"/>
      <c r="AL71" s="12"/>
    </row>
    <row r="72" spans="1:38" x14ac:dyDescent="0.3">
      <c r="A72" s="12">
        <v>2024</v>
      </c>
      <c r="B72" s="12" t="s">
        <v>7</v>
      </c>
      <c r="C72" s="12" t="s">
        <v>8</v>
      </c>
      <c r="D72" s="12">
        <v>10</v>
      </c>
      <c r="E72" s="12" t="s">
        <v>20</v>
      </c>
      <c r="F72" s="12" t="s">
        <v>16</v>
      </c>
      <c r="G72" s="12">
        <v>183</v>
      </c>
      <c r="AD72">
        <v>2024</v>
      </c>
      <c r="AE72" t="s">
        <v>7</v>
      </c>
      <c r="AF72" t="s">
        <v>8</v>
      </c>
      <c r="AG72">
        <v>18</v>
      </c>
      <c r="AH72" t="s">
        <v>24</v>
      </c>
      <c r="AI72" t="s">
        <v>15</v>
      </c>
      <c r="AJ72">
        <v>480.6</v>
      </c>
      <c r="AK72" s="12"/>
      <c r="AL72" s="12"/>
    </row>
    <row r="73" spans="1:38" x14ac:dyDescent="0.3">
      <c r="A73" s="12">
        <v>2024</v>
      </c>
      <c r="B73" s="12" t="s">
        <v>7</v>
      </c>
      <c r="C73" s="12" t="s">
        <v>8</v>
      </c>
      <c r="D73" s="12">
        <v>12</v>
      </c>
      <c r="E73" s="12" t="s">
        <v>21</v>
      </c>
      <c r="F73" s="12" t="s">
        <v>16</v>
      </c>
      <c r="G73" s="12">
        <v>38</v>
      </c>
      <c r="AD73">
        <v>2024</v>
      </c>
      <c r="AE73" t="s">
        <v>7</v>
      </c>
      <c r="AF73" t="s">
        <v>8</v>
      </c>
      <c r="AG73">
        <v>21</v>
      </c>
      <c r="AH73" t="s">
        <v>25</v>
      </c>
      <c r="AI73" t="s">
        <v>15</v>
      </c>
      <c r="AJ73">
        <v>44</v>
      </c>
      <c r="AK73" s="12"/>
      <c r="AL73" s="12"/>
    </row>
    <row r="74" spans="1:38" x14ac:dyDescent="0.3">
      <c r="A74" s="12">
        <v>2024</v>
      </c>
      <c r="B74" s="12" t="s">
        <v>7</v>
      </c>
      <c r="C74" s="12" t="s">
        <v>8</v>
      </c>
      <c r="D74" s="12">
        <v>18</v>
      </c>
      <c r="E74" s="12" t="s">
        <v>24</v>
      </c>
      <c r="F74" s="12" t="s">
        <v>16</v>
      </c>
      <c r="G74" s="12">
        <v>13.5</v>
      </c>
      <c r="AD74">
        <v>2024</v>
      </c>
      <c r="AE74" t="s">
        <v>7</v>
      </c>
      <c r="AF74" t="s">
        <v>8</v>
      </c>
      <c r="AG74">
        <v>26</v>
      </c>
      <c r="AH74" t="s">
        <v>26</v>
      </c>
      <c r="AI74" t="s">
        <v>15</v>
      </c>
      <c r="AJ74">
        <v>2484</v>
      </c>
      <c r="AK74" s="12"/>
      <c r="AL74" s="12"/>
    </row>
    <row r="75" spans="1:38" x14ac:dyDescent="0.3">
      <c r="A75" s="12">
        <v>2024</v>
      </c>
      <c r="B75" s="12" t="s">
        <v>7</v>
      </c>
      <c r="C75" s="12" t="s">
        <v>8</v>
      </c>
      <c r="D75" s="12">
        <v>21</v>
      </c>
      <c r="E75" s="12" t="s">
        <v>25</v>
      </c>
      <c r="F75" s="12" t="s">
        <v>16</v>
      </c>
      <c r="G75" s="12">
        <v>2</v>
      </c>
      <c r="AD75">
        <v>2024</v>
      </c>
      <c r="AE75" t="s">
        <v>7</v>
      </c>
      <c r="AF75" t="s">
        <v>8</v>
      </c>
      <c r="AG75">
        <v>27</v>
      </c>
      <c r="AH75" t="s">
        <v>27</v>
      </c>
      <c r="AI75" t="s">
        <v>15</v>
      </c>
      <c r="AJ75">
        <v>4822.6000000000004</v>
      </c>
      <c r="AK75" s="12"/>
      <c r="AL75" s="12"/>
    </row>
    <row r="76" spans="1:38" x14ac:dyDescent="0.3">
      <c r="A76" s="12">
        <v>2024</v>
      </c>
      <c r="B76" s="12" t="s">
        <v>7</v>
      </c>
      <c r="C76" s="12" t="s">
        <v>8</v>
      </c>
      <c r="D76" s="12">
        <v>26</v>
      </c>
      <c r="E76" s="12" t="s">
        <v>26</v>
      </c>
      <c r="F76" s="12" t="s">
        <v>16</v>
      </c>
      <c r="G76" s="12">
        <v>45</v>
      </c>
      <c r="AD76">
        <v>2024</v>
      </c>
      <c r="AE76" t="s">
        <v>7</v>
      </c>
      <c r="AF76" t="s">
        <v>8</v>
      </c>
      <c r="AG76">
        <v>28</v>
      </c>
      <c r="AH76" t="s">
        <v>28</v>
      </c>
      <c r="AI76" t="s">
        <v>15</v>
      </c>
      <c r="AJ76">
        <v>1636</v>
      </c>
      <c r="AK76" s="12"/>
      <c r="AL76" s="12"/>
    </row>
    <row r="77" spans="1:38" x14ac:dyDescent="0.3">
      <c r="A77" s="12">
        <v>2024</v>
      </c>
      <c r="B77" s="12" t="s">
        <v>7</v>
      </c>
      <c r="C77" s="12" t="s">
        <v>8</v>
      </c>
      <c r="D77" s="12">
        <v>27</v>
      </c>
      <c r="E77" s="12" t="s">
        <v>27</v>
      </c>
      <c r="F77" s="12" t="s">
        <v>16</v>
      </c>
      <c r="G77" s="12">
        <v>108</v>
      </c>
      <c r="AD77">
        <v>2024</v>
      </c>
      <c r="AE77" t="s">
        <v>7</v>
      </c>
      <c r="AF77" t="s">
        <v>8</v>
      </c>
      <c r="AG77">
        <v>34</v>
      </c>
      <c r="AH77" t="s">
        <v>29</v>
      </c>
      <c r="AI77" t="s">
        <v>15</v>
      </c>
      <c r="AJ77">
        <v>4254.5</v>
      </c>
      <c r="AK77" s="12"/>
      <c r="AL77" s="12"/>
    </row>
    <row r="78" spans="1:38" x14ac:dyDescent="0.3">
      <c r="A78" s="12">
        <v>2024</v>
      </c>
      <c r="B78" s="12" t="s">
        <v>7</v>
      </c>
      <c r="C78" s="12" t="s">
        <v>8</v>
      </c>
      <c r="D78" s="12">
        <v>28</v>
      </c>
      <c r="E78" s="12" t="s">
        <v>28</v>
      </c>
      <c r="F78" s="12" t="s">
        <v>16</v>
      </c>
      <c r="G78" s="12">
        <v>46.5</v>
      </c>
      <c r="AD78">
        <v>2024</v>
      </c>
      <c r="AE78" t="s">
        <v>7</v>
      </c>
      <c r="AF78" t="s">
        <v>8</v>
      </c>
      <c r="AG78">
        <v>36</v>
      </c>
      <c r="AH78" t="s">
        <v>30</v>
      </c>
      <c r="AI78" t="s">
        <v>15</v>
      </c>
      <c r="AJ78">
        <v>14068</v>
      </c>
      <c r="AK78" s="12"/>
      <c r="AL78" s="12"/>
    </row>
    <row r="79" spans="1:38" x14ac:dyDescent="0.3">
      <c r="A79" s="12">
        <v>2024</v>
      </c>
      <c r="B79" s="12" t="s">
        <v>7</v>
      </c>
      <c r="C79" s="12" t="s">
        <v>8</v>
      </c>
      <c r="D79" s="12">
        <v>34</v>
      </c>
      <c r="E79" s="12" t="s">
        <v>29</v>
      </c>
      <c r="F79" s="12" t="s">
        <v>16</v>
      </c>
      <c r="G79" s="12">
        <v>169.5</v>
      </c>
      <c r="AD79">
        <v>2024</v>
      </c>
      <c r="AE79" t="s">
        <v>7</v>
      </c>
      <c r="AF79" t="s">
        <v>8</v>
      </c>
      <c r="AG79">
        <v>96</v>
      </c>
      <c r="AH79" t="s">
        <v>31</v>
      </c>
      <c r="AI79" t="s">
        <v>15</v>
      </c>
      <c r="AJ79">
        <v>129.1</v>
      </c>
      <c r="AK79" s="12"/>
      <c r="AL79" s="12"/>
    </row>
    <row r="80" spans="1:38" x14ac:dyDescent="0.3">
      <c r="A80" s="12">
        <v>2024</v>
      </c>
      <c r="B80" s="12" t="s">
        <v>7</v>
      </c>
      <c r="C80" s="12" t="s">
        <v>8</v>
      </c>
      <c r="D80" s="12">
        <v>36</v>
      </c>
      <c r="E80" s="12" t="s">
        <v>30</v>
      </c>
      <c r="F80" s="12" t="s">
        <v>16</v>
      </c>
      <c r="G80" s="12">
        <v>275</v>
      </c>
      <c r="AD80">
        <v>2024</v>
      </c>
      <c r="AE80" t="s">
        <v>7</v>
      </c>
      <c r="AF80" t="s">
        <v>8</v>
      </c>
      <c r="AG80">
        <v>4</v>
      </c>
      <c r="AH80" t="s">
        <v>9</v>
      </c>
      <c r="AI80" t="s">
        <v>16</v>
      </c>
      <c r="AJ80">
        <v>219.05</v>
      </c>
      <c r="AK80" s="12"/>
      <c r="AL80" s="12"/>
    </row>
    <row r="81" spans="1:38" x14ac:dyDescent="0.3">
      <c r="A81" s="12">
        <v>2024</v>
      </c>
      <c r="B81" s="12" t="s">
        <v>7</v>
      </c>
      <c r="C81" s="12" t="s">
        <v>8</v>
      </c>
      <c r="D81" s="12">
        <v>4</v>
      </c>
      <c r="E81" s="12" t="s">
        <v>9</v>
      </c>
      <c r="F81" s="12" t="s">
        <v>17</v>
      </c>
      <c r="G81" s="12">
        <v>77</v>
      </c>
      <c r="AD81">
        <v>2024</v>
      </c>
      <c r="AE81" t="s">
        <v>7</v>
      </c>
      <c r="AF81" t="s">
        <v>8</v>
      </c>
      <c r="AG81">
        <v>5</v>
      </c>
      <c r="AH81" t="s">
        <v>19</v>
      </c>
      <c r="AI81" t="s">
        <v>16</v>
      </c>
      <c r="AJ81">
        <v>342.5</v>
      </c>
      <c r="AK81" s="12"/>
      <c r="AL81" s="12"/>
    </row>
    <row r="82" spans="1:38" x14ac:dyDescent="0.3">
      <c r="A82" s="12">
        <v>2024</v>
      </c>
      <c r="B82" s="12" t="s">
        <v>7</v>
      </c>
      <c r="C82" s="12" t="s">
        <v>8</v>
      </c>
      <c r="D82" s="12">
        <v>5</v>
      </c>
      <c r="E82" s="12" t="s">
        <v>19</v>
      </c>
      <c r="F82" s="12" t="s">
        <v>17</v>
      </c>
      <c r="G82" s="12">
        <v>128.1</v>
      </c>
      <c r="AD82">
        <v>2024</v>
      </c>
      <c r="AE82" t="s">
        <v>7</v>
      </c>
      <c r="AF82" t="s">
        <v>8</v>
      </c>
      <c r="AG82">
        <v>10</v>
      </c>
      <c r="AH82" t="s">
        <v>20</v>
      </c>
      <c r="AI82" t="s">
        <v>16</v>
      </c>
      <c r="AJ82">
        <v>271.25</v>
      </c>
      <c r="AK82" s="12"/>
      <c r="AL82" s="12"/>
    </row>
    <row r="83" spans="1:38" x14ac:dyDescent="0.3">
      <c r="A83" s="12">
        <v>2024</v>
      </c>
      <c r="B83" s="12" t="s">
        <v>7</v>
      </c>
      <c r="C83" s="12" t="s">
        <v>8</v>
      </c>
      <c r="D83" s="12">
        <v>10</v>
      </c>
      <c r="E83" s="12" t="s">
        <v>20</v>
      </c>
      <c r="F83" s="12" t="s">
        <v>17</v>
      </c>
      <c r="G83" s="12">
        <v>113.25</v>
      </c>
      <c r="AD83">
        <v>2024</v>
      </c>
      <c r="AE83" t="s">
        <v>7</v>
      </c>
      <c r="AF83" t="s">
        <v>8</v>
      </c>
      <c r="AG83">
        <v>12</v>
      </c>
      <c r="AH83" t="s">
        <v>21</v>
      </c>
      <c r="AI83" t="s">
        <v>16</v>
      </c>
      <c r="AJ83">
        <v>45.2</v>
      </c>
      <c r="AK83" s="12"/>
      <c r="AL83" s="12"/>
    </row>
    <row r="84" spans="1:38" x14ac:dyDescent="0.3">
      <c r="A84" s="12">
        <v>2024</v>
      </c>
      <c r="B84" s="12" t="s">
        <v>7</v>
      </c>
      <c r="C84" s="12" t="s">
        <v>8</v>
      </c>
      <c r="D84" s="12">
        <v>12</v>
      </c>
      <c r="E84" s="12" t="s">
        <v>21</v>
      </c>
      <c r="F84" s="12" t="s">
        <v>17</v>
      </c>
      <c r="G84" s="12">
        <v>39</v>
      </c>
      <c r="AD84">
        <v>2024</v>
      </c>
      <c r="AE84" t="s">
        <v>7</v>
      </c>
      <c r="AF84" t="s">
        <v>8</v>
      </c>
      <c r="AG84">
        <v>18</v>
      </c>
      <c r="AH84" t="s">
        <v>24</v>
      </c>
      <c r="AI84" t="s">
        <v>16</v>
      </c>
      <c r="AJ84">
        <v>14.7</v>
      </c>
      <c r="AK84" s="12"/>
      <c r="AL84" s="12"/>
    </row>
    <row r="85" spans="1:38" x14ac:dyDescent="0.3">
      <c r="A85" s="12">
        <v>2024</v>
      </c>
      <c r="B85" s="12" t="s">
        <v>7</v>
      </c>
      <c r="C85" s="12" t="s">
        <v>8</v>
      </c>
      <c r="D85" s="12">
        <v>18</v>
      </c>
      <c r="E85" s="12" t="s">
        <v>24</v>
      </c>
      <c r="F85" s="12" t="s">
        <v>17</v>
      </c>
      <c r="G85" s="12">
        <v>9</v>
      </c>
      <c r="AD85">
        <v>2024</v>
      </c>
      <c r="AE85" t="s">
        <v>7</v>
      </c>
      <c r="AF85" t="s">
        <v>8</v>
      </c>
      <c r="AG85">
        <v>21</v>
      </c>
      <c r="AH85" t="s">
        <v>25</v>
      </c>
      <c r="AI85" t="s">
        <v>16</v>
      </c>
      <c r="AJ85">
        <v>2</v>
      </c>
      <c r="AK85" s="12"/>
      <c r="AL85" s="12"/>
    </row>
    <row r="86" spans="1:38" x14ac:dyDescent="0.3">
      <c r="A86" s="12">
        <v>2024</v>
      </c>
      <c r="B86" s="12" t="s">
        <v>7</v>
      </c>
      <c r="C86" s="12" t="s">
        <v>8</v>
      </c>
      <c r="D86" s="12">
        <v>21</v>
      </c>
      <c r="E86" s="12" t="s">
        <v>25</v>
      </c>
      <c r="F86" s="12" t="s">
        <v>17</v>
      </c>
      <c r="G86" s="12">
        <v>2.4</v>
      </c>
      <c r="AD86">
        <v>2024</v>
      </c>
      <c r="AE86" t="s">
        <v>7</v>
      </c>
      <c r="AF86" t="s">
        <v>8</v>
      </c>
      <c r="AG86">
        <v>26</v>
      </c>
      <c r="AH86" t="s">
        <v>26</v>
      </c>
      <c r="AI86" t="s">
        <v>16</v>
      </c>
      <c r="AJ86">
        <v>63</v>
      </c>
      <c r="AK86" s="12"/>
      <c r="AL86" s="12"/>
    </row>
    <row r="87" spans="1:38" x14ac:dyDescent="0.3">
      <c r="A87" s="12">
        <v>2024</v>
      </c>
      <c r="B87" s="12" t="s">
        <v>7</v>
      </c>
      <c r="C87" s="12" t="s">
        <v>8</v>
      </c>
      <c r="D87" s="12">
        <v>26</v>
      </c>
      <c r="E87" s="12" t="s">
        <v>26</v>
      </c>
      <c r="F87" s="12" t="s">
        <v>17</v>
      </c>
      <c r="G87" s="12">
        <v>45</v>
      </c>
      <c r="AD87">
        <v>2024</v>
      </c>
      <c r="AE87" t="s">
        <v>7</v>
      </c>
      <c r="AF87" t="s">
        <v>8</v>
      </c>
      <c r="AG87">
        <v>27</v>
      </c>
      <c r="AH87" t="s">
        <v>27</v>
      </c>
      <c r="AI87" t="s">
        <v>16</v>
      </c>
      <c r="AJ87">
        <v>165.05</v>
      </c>
      <c r="AK87" s="12"/>
      <c r="AL87" s="12"/>
    </row>
    <row r="88" spans="1:38" x14ac:dyDescent="0.3">
      <c r="A88" s="12">
        <v>2024</v>
      </c>
      <c r="B88" s="12" t="s">
        <v>7</v>
      </c>
      <c r="C88" s="12" t="s">
        <v>8</v>
      </c>
      <c r="D88" s="12">
        <v>27</v>
      </c>
      <c r="E88" s="12" t="s">
        <v>27</v>
      </c>
      <c r="F88" s="12" t="s">
        <v>17</v>
      </c>
      <c r="G88" s="12">
        <v>103.5</v>
      </c>
      <c r="AD88">
        <v>2024</v>
      </c>
      <c r="AE88" t="s">
        <v>7</v>
      </c>
      <c r="AF88" t="s">
        <v>8</v>
      </c>
      <c r="AG88">
        <v>28</v>
      </c>
      <c r="AH88" t="s">
        <v>28</v>
      </c>
      <c r="AI88" t="s">
        <v>16</v>
      </c>
      <c r="AJ88">
        <v>66.75</v>
      </c>
      <c r="AK88" s="12"/>
      <c r="AL88" s="12"/>
    </row>
    <row r="89" spans="1:38" x14ac:dyDescent="0.3">
      <c r="A89" s="12">
        <v>2024</v>
      </c>
      <c r="B89" s="12" t="s">
        <v>7</v>
      </c>
      <c r="C89" s="12" t="s">
        <v>8</v>
      </c>
      <c r="D89" s="12">
        <v>28</v>
      </c>
      <c r="E89" s="12" t="s">
        <v>28</v>
      </c>
      <c r="F89" s="12" t="s">
        <v>17</v>
      </c>
      <c r="G89" s="12">
        <v>23.25</v>
      </c>
      <c r="AD89">
        <v>2024</v>
      </c>
      <c r="AE89" t="s">
        <v>7</v>
      </c>
      <c r="AF89" t="s">
        <v>8</v>
      </c>
      <c r="AG89">
        <v>34</v>
      </c>
      <c r="AH89" t="s">
        <v>29</v>
      </c>
      <c r="AI89" t="s">
        <v>16</v>
      </c>
      <c r="AJ89">
        <v>209.5</v>
      </c>
      <c r="AK89" s="12"/>
      <c r="AL89" s="12"/>
    </row>
    <row r="90" spans="1:38" x14ac:dyDescent="0.3">
      <c r="A90" s="12">
        <v>2024</v>
      </c>
      <c r="B90" s="12" t="s">
        <v>7</v>
      </c>
      <c r="C90" s="12" t="s">
        <v>8</v>
      </c>
      <c r="D90" s="12">
        <v>34</v>
      </c>
      <c r="E90" s="12" t="s">
        <v>29</v>
      </c>
      <c r="F90" s="12" t="s">
        <v>17</v>
      </c>
      <c r="G90" s="12">
        <v>79.5</v>
      </c>
      <c r="AD90">
        <v>2024</v>
      </c>
      <c r="AE90" t="s">
        <v>7</v>
      </c>
      <c r="AF90" t="s">
        <v>8</v>
      </c>
      <c r="AG90">
        <v>36</v>
      </c>
      <c r="AH90" t="s">
        <v>30</v>
      </c>
      <c r="AI90" t="s">
        <v>16</v>
      </c>
      <c r="AJ90">
        <v>490.5</v>
      </c>
      <c r="AK90" s="12"/>
      <c r="AL90" s="12"/>
    </row>
    <row r="91" spans="1:38" x14ac:dyDescent="0.3">
      <c r="A91" s="12">
        <v>2024</v>
      </c>
      <c r="B91" s="12" t="s">
        <v>7</v>
      </c>
      <c r="C91" s="12" t="s">
        <v>8</v>
      </c>
      <c r="D91" s="12">
        <v>36</v>
      </c>
      <c r="E91" s="12" t="s">
        <v>30</v>
      </c>
      <c r="F91" s="12" t="s">
        <v>17</v>
      </c>
      <c r="G91" s="12">
        <v>185.5</v>
      </c>
      <c r="AD91">
        <v>2024</v>
      </c>
      <c r="AE91" t="s">
        <v>7</v>
      </c>
      <c r="AF91" t="s">
        <v>8</v>
      </c>
      <c r="AG91">
        <v>96</v>
      </c>
      <c r="AH91" t="s">
        <v>31</v>
      </c>
      <c r="AI91" t="s">
        <v>16</v>
      </c>
      <c r="AJ91">
        <v>3</v>
      </c>
      <c r="AK91" s="12"/>
      <c r="AL91" s="12"/>
    </row>
    <row r="92" spans="1:38" x14ac:dyDescent="0.3">
      <c r="A92" s="12">
        <v>2024</v>
      </c>
      <c r="B92" s="12" t="s">
        <v>7</v>
      </c>
      <c r="C92" s="12" t="s">
        <v>8</v>
      </c>
      <c r="D92" s="12">
        <v>4</v>
      </c>
      <c r="E92" s="12" t="s">
        <v>9</v>
      </c>
      <c r="F92" s="12" t="s">
        <v>18</v>
      </c>
      <c r="G92" s="12">
        <v>1056</v>
      </c>
      <c r="AD92">
        <v>2024</v>
      </c>
      <c r="AE92" t="s">
        <v>7</v>
      </c>
      <c r="AF92" t="s">
        <v>8</v>
      </c>
      <c r="AG92">
        <v>4</v>
      </c>
      <c r="AH92" t="s">
        <v>9</v>
      </c>
      <c r="AI92" t="s">
        <v>17</v>
      </c>
      <c r="AJ92">
        <v>107.55</v>
      </c>
      <c r="AK92" s="12"/>
      <c r="AL92" s="12"/>
    </row>
    <row r="93" spans="1:38" x14ac:dyDescent="0.3">
      <c r="A93" s="12">
        <v>2024</v>
      </c>
      <c r="B93" s="12" t="s">
        <v>7</v>
      </c>
      <c r="C93" s="12" t="s">
        <v>8</v>
      </c>
      <c r="D93" s="12">
        <v>5</v>
      </c>
      <c r="E93" s="12" t="s">
        <v>19</v>
      </c>
      <c r="F93" s="12" t="s">
        <v>18</v>
      </c>
      <c r="G93" s="12">
        <v>2134.9</v>
      </c>
      <c r="AD93">
        <v>2024</v>
      </c>
      <c r="AE93" t="s">
        <v>7</v>
      </c>
      <c r="AF93" t="s">
        <v>8</v>
      </c>
      <c r="AG93">
        <v>5</v>
      </c>
      <c r="AH93" t="s">
        <v>19</v>
      </c>
      <c r="AI93" t="s">
        <v>17</v>
      </c>
      <c r="AJ93">
        <v>170.6</v>
      </c>
      <c r="AK93" s="12"/>
      <c r="AL93" s="12"/>
    </row>
    <row r="94" spans="1:38" x14ac:dyDescent="0.3">
      <c r="A94" s="12">
        <v>2024</v>
      </c>
      <c r="B94" s="12" t="s">
        <v>7</v>
      </c>
      <c r="C94" s="12" t="s">
        <v>8</v>
      </c>
      <c r="D94" s="12">
        <v>10</v>
      </c>
      <c r="E94" s="12" t="s">
        <v>20</v>
      </c>
      <c r="F94" s="12" t="s">
        <v>18</v>
      </c>
      <c r="G94" s="12">
        <v>1383.75</v>
      </c>
      <c r="AD94">
        <v>2024</v>
      </c>
      <c r="AE94" t="s">
        <v>7</v>
      </c>
      <c r="AF94" t="s">
        <v>8</v>
      </c>
      <c r="AG94">
        <v>10</v>
      </c>
      <c r="AH94" t="s">
        <v>20</v>
      </c>
      <c r="AI94" t="s">
        <v>17</v>
      </c>
      <c r="AJ94">
        <v>146.75</v>
      </c>
      <c r="AK94" s="12"/>
      <c r="AL94" s="12"/>
    </row>
    <row r="95" spans="1:38" x14ac:dyDescent="0.3">
      <c r="A95" s="12">
        <v>2024</v>
      </c>
      <c r="B95" s="12" t="s">
        <v>7</v>
      </c>
      <c r="C95" s="12" t="s">
        <v>8</v>
      </c>
      <c r="D95" s="12">
        <v>12</v>
      </c>
      <c r="E95" s="12" t="s">
        <v>21</v>
      </c>
      <c r="F95" s="12" t="s">
        <v>18</v>
      </c>
      <c r="G95" s="12">
        <v>414</v>
      </c>
      <c r="AD95">
        <v>2024</v>
      </c>
      <c r="AE95" t="s">
        <v>7</v>
      </c>
      <c r="AF95" t="s">
        <v>8</v>
      </c>
      <c r="AG95">
        <v>12</v>
      </c>
      <c r="AH95" t="s">
        <v>21</v>
      </c>
      <c r="AI95" t="s">
        <v>17</v>
      </c>
      <c r="AJ95">
        <v>40.200000000000003</v>
      </c>
      <c r="AK95" s="12"/>
      <c r="AL95" s="12"/>
    </row>
    <row r="96" spans="1:38" x14ac:dyDescent="0.3">
      <c r="A96" s="12">
        <v>2024</v>
      </c>
      <c r="B96" s="12" t="s">
        <v>7</v>
      </c>
      <c r="C96" s="12" t="s">
        <v>8</v>
      </c>
      <c r="D96" s="12">
        <v>18</v>
      </c>
      <c r="E96" s="12" t="s">
        <v>24</v>
      </c>
      <c r="F96" s="12" t="s">
        <v>18</v>
      </c>
      <c r="G96" s="12">
        <v>135</v>
      </c>
      <c r="AD96">
        <v>2024</v>
      </c>
      <c r="AE96" t="s">
        <v>7</v>
      </c>
      <c r="AF96" t="s">
        <v>8</v>
      </c>
      <c r="AG96">
        <v>18</v>
      </c>
      <c r="AH96" t="s">
        <v>24</v>
      </c>
      <c r="AI96" t="s">
        <v>17</v>
      </c>
      <c r="AJ96">
        <v>10.199999999999999</v>
      </c>
      <c r="AK96" s="12"/>
      <c r="AL96" s="12"/>
    </row>
    <row r="97" spans="1:38" x14ac:dyDescent="0.3">
      <c r="A97" s="12">
        <v>2024</v>
      </c>
      <c r="B97" s="12" t="s">
        <v>7</v>
      </c>
      <c r="C97" s="12" t="s">
        <v>8</v>
      </c>
      <c r="D97" s="12">
        <v>21</v>
      </c>
      <c r="E97" s="12" t="s">
        <v>25</v>
      </c>
      <c r="F97" s="12" t="s">
        <v>18</v>
      </c>
      <c r="G97" s="12">
        <v>17.600000000000001</v>
      </c>
      <c r="AD97">
        <v>2024</v>
      </c>
      <c r="AE97" t="s">
        <v>7</v>
      </c>
      <c r="AF97" t="s">
        <v>8</v>
      </c>
      <c r="AG97">
        <v>21</v>
      </c>
      <c r="AH97" t="s">
        <v>25</v>
      </c>
      <c r="AI97" t="s">
        <v>17</v>
      </c>
      <c r="AJ97">
        <v>2.4</v>
      </c>
      <c r="AK97" s="12"/>
      <c r="AL97" s="12"/>
    </row>
    <row r="98" spans="1:38" x14ac:dyDescent="0.3">
      <c r="A98" s="12">
        <v>2024</v>
      </c>
      <c r="B98" s="12" t="s">
        <v>7</v>
      </c>
      <c r="C98" s="12" t="s">
        <v>8</v>
      </c>
      <c r="D98" s="12">
        <v>26</v>
      </c>
      <c r="E98" s="12" t="s">
        <v>26</v>
      </c>
      <c r="F98" s="12" t="s">
        <v>18</v>
      </c>
      <c r="G98" s="12">
        <v>501</v>
      </c>
      <c r="AD98">
        <v>2024</v>
      </c>
      <c r="AE98" t="s">
        <v>7</v>
      </c>
      <c r="AF98" t="s">
        <v>8</v>
      </c>
      <c r="AG98">
        <v>26</v>
      </c>
      <c r="AH98" t="s">
        <v>26</v>
      </c>
      <c r="AI98" t="s">
        <v>17</v>
      </c>
      <c r="AJ98">
        <v>45</v>
      </c>
      <c r="AK98" s="12"/>
      <c r="AL98" s="12"/>
    </row>
    <row r="99" spans="1:38" x14ac:dyDescent="0.3">
      <c r="A99" s="12">
        <v>2024</v>
      </c>
      <c r="B99" s="12" t="s">
        <v>7</v>
      </c>
      <c r="C99" s="12" t="s">
        <v>8</v>
      </c>
      <c r="D99" s="12">
        <v>27</v>
      </c>
      <c r="E99" s="12" t="s">
        <v>27</v>
      </c>
      <c r="F99" s="12" t="s">
        <v>18</v>
      </c>
      <c r="G99" s="12">
        <v>981</v>
      </c>
      <c r="AD99">
        <v>2024</v>
      </c>
      <c r="AE99" t="s">
        <v>7</v>
      </c>
      <c r="AF99" t="s">
        <v>8</v>
      </c>
      <c r="AG99">
        <v>27</v>
      </c>
      <c r="AH99" t="s">
        <v>27</v>
      </c>
      <c r="AI99" t="s">
        <v>17</v>
      </c>
      <c r="AJ99">
        <v>146.55000000000001</v>
      </c>
      <c r="AK99" s="12"/>
      <c r="AL99" s="12"/>
    </row>
    <row r="100" spans="1:38" x14ac:dyDescent="0.3">
      <c r="A100" s="12">
        <v>2024</v>
      </c>
      <c r="B100" s="12" t="s">
        <v>7</v>
      </c>
      <c r="C100" s="12" t="s">
        <v>8</v>
      </c>
      <c r="D100" s="12">
        <v>28</v>
      </c>
      <c r="E100" s="12" t="s">
        <v>28</v>
      </c>
      <c r="F100" s="12" t="s">
        <v>18</v>
      </c>
      <c r="G100" s="12">
        <v>284.25</v>
      </c>
      <c r="AD100">
        <v>2024</v>
      </c>
      <c r="AE100" t="s">
        <v>7</v>
      </c>
      <c r="AF100" t="s">
        <v>8</v>
      </c>
      <c r="AG100">
        <v>28</v>
      </c>
      <c r="AH100" t="s">
        <v>28</v>
      </c>
      <c r="AI100" t="s">
        <v>17</v>
      </c>
      <c r="AJ100">
        <v>36.25</v>
      </c>
      <c r="AK100" s="12"/>
      <c r="AL100" s="12"/>
    </row>
    <row r="101" spans="1:38" x14ac:dyDescent="0.3">
      <c r="A101" s="12">
        <v>2024</v>
      </c>
      <c r="B101" s="12" t="s">
        <v>7</v>
      </c>
      <c r="C101" s="12" t="s">
        <v>8</v>
      </c>
      <c r="D101" s="12">
        <v>34</v>
      </c>
      <c r="E101" s="12" t="s">
        <v>29</v>
      </c>
      <c r="F101" s="12" t="s">
        <v>18</v>
      </c>
      <c r="G101" s="12">
        <v>964.5</v>
      </c>
      <c r="AD101">
        <v>2024</v>
      </c>
      <c r="AE101" t="s">
        <v>7</v>
      </c>
      <c r="AF101" t="s">
        <v>8</v>
      </c>
      <c r="AG101">
        <v>34</v>
      </c>
      <c r="AH101" t="s">
        <v>29</v>
      </c>
      <c r="AI101" t="s">
        <v>17</v>
      </c>
      <c r="AJ101">
        <v>94</v>
      </c>
      <c r="AK101" s="12"/>
      <c r="AL101" s="12"/>
    </row>
    <row r="102" spans="1:38" x14ac:dyDescent="0.3">
      <c r="A102" s="12">
        <v>2024</v>
      </c>
      <c r="B102" s="12" t="s">
        <v>7</v>
      </c>
      <c r="C102" s="12" t="s">
        <v>8</v>
      </c>
      <c r="D102" s="12">
        <v>36</v>
      </c>
      <c r="E102" s="12" t="s">
        <v>30</v>
      </c>
      <c r="F102" s="12" t="s">
        <v>18</v>
      </c>
      <c r="G102" s="12">
        <v>2150.5</v>
      </c>
      <c r="AD102">
        <v>2024</v>
      </c>
      <c r="AE102" t="s">
        <v>7</v>
      </c>
      <c r="AF102" t="s">
        <v>8</v>
      </c>
      <c r="AG102">
        <v>36</v>
      </c>
      <c r="AH102" t="s">
        <v>30</v>
      </c>
      <c r="AI102" t="s">
        <v>17</v>
      </c>
      <c r="AJ102">
        <v>346</v>
      </c>
      <c r="AK102" s="12"/>
      <c r="AL102" s="12"/>
    </row>
    <row r="103" spans="1:38" x14ac:dyDescent="0.3">
      <c r="A103" s="11">
        <v>2024</v>
      </c>
      <c r="B103" s="11" t="s">
        <v>7</v>
      </c>
      <c r="C103" s="11" t="s">
        <v>8</v>
      </c>
      <c r="D103" s="11">
        <v>4</v>
      </c>
      <c r="E103" s="11" t="s">
        <v>9</v>
      </c>
      <c r="F103" s="11" t="s">
        <v>10</v>
      </c>
      <c r="G103" s="11">
        <v>19</v>
      </c>
      <c r="AD103">
        <v>2024</v>
      </c>
      <c r="AE103" t="s">
        <v>7</v>
      </c>
      <c r="AF103" t="s">
        <v>8</v>
      </c>
      <c r="AG103">
        <v>96</v>
      </c>
      <c r="AH103" t="s">
        <v>31</v>
      </c>
      <c r="AI103" t="s">
        <v>17</v>
      </c>
      <c r="AJ103">
        <v>2</v>
      </c>
      <c r="AK103" s="12"/>
      <c r="AL103" s="12"/>
    </row>
    <row r="104" spans="1:38" x14ac:dyDescent="0.3">
      <c r="A104" s="11">
        <v>2024</v>
      </c>
      <c r="B104" s="11" t="s">
        <v>7</v>
      </c>
      <c r="C104" s="11" t="s">
        <v>8</v>
      </c>
      <c r="D104" s="11">
        <v>5</v>
      </c>
      <c r="E104" s="11" t="s">
        <v>19</v>
      </c>
      <c r="F104" s="11" t="s">
        <v>10</v>
      </c>
      <c r="G104" s="11">
        <v>12</v>
      </c>
      <c r="AD104">
        <v>2024</v>
      </c>
      <c r="AE104" t="s">
        <v>7</v>
      </c>
      <c r="AF104" t="s">
        <v>8</v>
      </c>
      <c r="AG104">
        <v>4</v>
      </c>
      <c r="AH104" t="s">
        <v>9</v>
      </c>
      <c r="AI104" t="s">
        <v>18</v>
      </c>
      <c r="AJ104">
        <v>1765.5</v>
      </c>
      <c r="AK104" s="12"/>
      <c r="AL104" s="12"/>
    </row>
    <row r="105" spans="1:38" x14ac:dyDescent="0.3">
      <c r="A105" s="11">
        <v>2024</v>
      </c>
      <c r="B105" s="11" t="s">
        <v>7</v>
      </c>
      <c r="C105" s="11" t="s">
        <v>8</v>
      </c>
      <c r="D105" s="11">
        <v>10</v>
      </c>
      <c r="E105" s="11" t="s">
        <v>20</v>
      </c>
      <c r="F105" s="11" t="s">
        <v>10</v>
      </c>
      <c r="G105" s="11">
        <v>34.5</v>
      </c>
      <c r="AD105">
        <v>2024</v>
      </c>
      <c r="AE105" t="s">
        <v>7</v>
      </c>
      <c r="AF105" t="s">
        <v>8</v>
      </c>
      <c r="AG105">
        <v>5</v>
      </c>
      <c r="AH105" t="s">
        <v>19</v>
      </c>
      <c r="AI105" t="s">
        <v>18</v>
      </c>
      <c r="AJ105">
        <v>3106</v>
      </c>
      <c r="AK105" s="12"/>
      <c r="AL105" s="12"/>
    </row>
    <row r="106" spans="1:38" x14ac:dyDescent="0.3">
      <c r="A106" s="11">
        <v>2024</v>
      </c>
      <c r="B106" s="11" t="s">
        <v>7</v>
      </c>
      <c r="C106" s="11" t="s">
        <v>8</v>
      </c>
      <c r="D106" s="11">
        <v>27</v>
      </c>
      <c r="E106" s="11" t="s">
        <v>27</v>
      </c>
      <c r="F106" s="11" t="s">
        <v>10</v>
      </c>
      <c r="G106" s="11">
        <v>12</v>
      </c>
      <c r="AD106">
        <v>2024</v>
      </c>
      <c r="AE106" t="s">
        <v>7</v>
      </c>
      <c r="AF106" t="s">
        <v>8</v>
      </c>
      <c r="AG106">
        <v>10</v>
      </c>
      <c r="AH106" t="s">
        <v>20</v>
      </c>
      <c r="AI106" t="s">
        <v>18</v>
      </c>
      <c r="AJ106">
        <v>2383</v>
      </c>
      <c r="AK106" s="12"/>
      <c r="AL106" s="12"/>
    </row>
    <row r="107" spans="1:38" x14ac:dyDescent="0.3">
      <c r="A107" s="11">
        <v>2024</v>
      </c>
      <c r="B107" s="11" t="s">
        <v>7</v>
      </c>
      <c r="C107" s="11" t="s">
        <v>8</v>
      </c>
      <c r="D107" s="11">
        <v>28</v>
      </c>
      <c r="E107" s="11" t="s">
        <v>28</v>
      </c>
      <c r="F107" s="11" t="s">
        <v>10</v>
      </c>
      <c r="G107" s="11">
        <v>7</v>
      </c>
      <c r="AD107">
        <v>2024</v>
      </c>
      <c r="AE107" t="s">
        <v>7</v>
      </c>
      <c r="AF107" t="s">
        <v>8</v>
      </c>
      <c r="AG107">
        <v>12</v>
      </c>
      <c r="AH107" t="s">
        <v>21</v>
      </c>
      <c r="AI107" t="s">
        <v>18</v>
      </c>
      <c r="AJ107">
        <v>538.5</v>
      </c>
      <c r="AK107" s="12"/>
      <c r="AL107" s="12"/>
    </row>
    <row r="108" spans="1:38" x14ac:dyDescent="0.3">
      <c r="A108" s="11">
        <v>2024</v>
      </c>
      <c r="B108" s="11" t="s">
        <v>7</v>
      </c>
      <c r="C108" s="11" t="s">
        <v>8</v>
      </c>
      <c r="D108" s="11">
        <v>34</v>
      </c>
      <c r="E108" s="11" t="s">
        <v>29</v>
      </c>
      <c r="F108" s="11" t="s">
        <v>10</v>
      </c>
      <c r="G108" s="11">
        <v>1</v>
      </c>
      <c r="AD108">
        <v>2024</v>
      </c>
      <c r="AE108" t="s">
        <v>7</v>
      </c>
      <c r="AF108" t="s">
        <v>8</v>
      </c>
      <c r="AG108">
        <v>13</v>
      </c>
      <c r="AH108" t="s">
        <v>22</v>
      </c>
      <c r="AI108" t="s">
        <v>18</v>
      </c>
      <c r="AJ108">
        <v>18</v>
      </c>
      <c r="AK108" s="12"/>
      <c r="AL108" s="12"/>
    </row>
    <row r="109" spans="1:38" x14ac:dyDescent="0.3">
      <c r="A109" s="11">
        <v>2024</v>
      </c>
      <c r="B109" s="11" t="s">
        <v>7</v>
      </c>
      <c r="C109" s="11" t="s">
        <v>8</v>
      </c>
      <c r="D109" s="11">
        <v>36</v>
      </c>
      <c r="E109" s="11" t="s">
        <v>30</v>
      </c>
      <c r="F109" s="11" t="s">
        <v>10</v>
      </c>
      <c r="G109" s="11">
        <v>51</v>
      </c>
      <c r="AD109">
        <v>2024</v>
      </c>
      <c r="AE109" t="s">
        <v>7</v>
      </c>
      <c r="AF109" t="s">
        <v>8</v>
      </c>
      <c r="AG109">
        <v>18</v>
      </c>
      <c r="AH109" t="s">
        <v>24</v>
      </c>
      <c r="AI109" t="s">
        <v>18</v>
      </c>
      <c r="AJ109">
        <v>147</v>
      </c>
      <c r="AK109" s="12"/>
      <c r="AL109" s="12"/>
    </row>
    <row r="110" spans="1:38" x14ac:dyDescent="0.3">
      <c r="A110" s="11">
        <v>2024</v>
      </c>
      <c r="B110" s="11" t="s">
        <v>7</v>
      </c>
      <c r="C110" s="11" t="s">
        <v>8</v>
      </c>
      <c r="D110" s="11">
        <v>4</v>
      </c>
      <c r="E110" s="11" t="s">
        <v>9</v>
      </c>
      <c r="F110" s="11" t="s">
        <v>11</v>
      </c>
      <c r="G110" s="11">
        <v>199.5</v>
      </c>
      <c r="AD110">
        <v>2024</v>
      </c>
      <c r="AE110" t="s">
        <v>7</v>
      </c>
      <c r="AF110" t="s">
        <v>8</v>
      </c>
      <c r="AG110">
        <v>21</v>
      </c>
      <c r="AH110" t="s">
        <v>25</v>
      </c>
      <c r="AI110" t="s">
        <v>18</v>
      </c>
      <c r="AJ110">
        <v>18</v>
      </c>
      <c r="AK110" s="12"/>
      <c r="AL110" s="12"/>
    </row>
    <row r="111" spans="1:38" x14ac:dyDescent="0.3">
      <c r="A111" s="11">
        <v>2024</v>
      </c>
      <c r="B111" s="11" t="s">
        <v>7</v>
      </c>
      <c r="C111" s="11" t="s">
        <v>8</v>
      </c>
      <c r="D111" s="11">
        <v>5</v>
      </c>
      <c r="E111" s="11" t="s">
        <v>19</v>
      </c>
      <c r="F111" s="11" t="s">
        <v>11</v>
      </c>
      <c r="G111" s="11">
        <v>210</v>
      </c>
      <c r="AD111">
        <v>2024</v>
      </c>
      <c r="AE111" t="s">
        <v>7</v>
      </c>
      <c r="AF111" t="s">
        <v>8</v>
      </c>
      <c r="AG111">
        <v>26</v>
      </c>
      <c r="AH111" t="s">
        <v>26</v>
      </c>
      <c r="AI111" t="s">
        <v>18</v>
      </c>
      <c r="AJ111">
        <v>624</v>
      </c>
      <c r="AK111" s="12"/>
      <c r="AL111" s="12"/>
    </row>
    <row r="112" spans="1:38" x14ac:dyDescent="0.3">
      <c r="A112" s="11">
        <v>2024</v>
      </c>
      <c r="B112" s="11" t="s">
        <v>7</v>
      </c>
      <c r="C112" s="11" t="s">
        <v>8</v>
      </c>
      <c r="D112" s="11">
        <v>10</v>
      </c>
      <c r="E112" s="11" t="s">
        <v>20</v>
      </c>
      <c r="F112" s="11" t="s">
        <v>11</v>
      </c>
      <c r="G112" s="11">
        <v>381.5</v>
      </c>
      <c r="AD112">
        <v>2024</v>
      </c>
      <c r="AE112" t="s">
        <v>7</v>
      </c>
      <c r="AF112" t="s">
        <v>8</v>
      </c>
      <c r="AG112">
        <v>27</v>
      </c>
      <c r="AH112" t="s">
        <v>27</v>
      </c>
      <c r="AI112" t="s">
        <v>18</v>
      </c>
      <c r="AJ112">
        <v>1730.5</v>
      </c>
      <c r="AK112" s="12"/>
      <c r="AL112" s="12"/>
    </row>
    <row r="113" spans="1:38" x14ac:dyDescent="0.3">
      <c r="A113" s="11">
        <v>2024</v>
      </c>
      <c r="B113" s="11" t="s">
        <v>7</v>
      </c>
      <c r="C113" s="11" t="s">
        <v>8</v>
      </c>
      <c r="D113" s="11">
        <v>12</v>
      </c>
      <c r="E113" s="11" t="s">
        <v>21</v>
      </c>
      <c r="F113" s="11" t="s">
        <v>11</v>
      </c>
      <c r="G113" s="11">
        <v>72</v>
      </c>
      <c r="AD113">
        <v>2024</v>
      </c>
      <c r="AE113" t="s">
        <v>7</v>
      </c>
      <c r="AF113" t="s">
        <v>8</v>
      </c>
      <c r="AG113">
        <v>28</v>
      </c>
      <c r="AH113" t="s">
        <v>28</v>
      </c>
      <c r="AI113" t="s">
        <v>18</v>
      </c>
      <c r="AJ113">
        <v>592</v>
      </c>
      <c r="AK113" s="12"/>
      <c r="AL113" s="12"/>
    </row>
    <row r="114" spans="1:38" x14ac:dyDescent="0.3">
      <c r="A114" s="11">
        <v>2024</v>
      </c>
      <c r="B114" s="11" t="s">
        <v>7</v>
      </c>
      <c r="C114" s="11" t="s">
        <v>8</v>
      </c>
      <c r="D114" s="11">
        <v>26</v>
      </c>
      <c r="E114" s="11" t="s">
        <v>26</v>
      </c>
      <c r="F114" s="11" t="s">
        <v>11</v>
      </c>
      <c r="G114" s="11">
        <v>84</v>
      </c>
      <c r="AD114">
        <v>2024</v>
      </c>
      <c r="AE114" t="s">
        <v>7</v>
      </c>
      <c r="AF114" t="s">
        <v>8</v>
      </c>
      <c r="AG114">
        <v>34</v>
      </c>
      <c r="AH114" t="s">
        <v>29</v>
      </c>
      <c r="AI114" t="s">
        <v>18</v>
      </c>
      <c r="AJ114">
        <v>1340</v>
      </c>
      <c r="AK114" s="12"/>
      <c r="AL114" s="12"/>
    </row>
    <row r="115" spans="1:38" x14ac:dyDescent="0.3">
      <c r="A115" s="11">
        <v>2024</v>
      </c>
      <c r="B115" s="11" t="s">
        <v>7</v>
      </c>
      <c r="C115" s="11" t="s">
        <v>8</v>
      </c>
      <c r="D115" s="11">
        <v>27</v>
      </c>
      <c r="E115" s="11" t="s">
        <v>27</v>
      </c>
      <c r="F115" s="11" t="s">
        <v>11</v>
      </c>
      <c r="G115" s="11">
        <v>57</v>
      </c>
      <c r="AD115">
        <v>2024</v>
      </c>
      <c r="AE115" t="s">
        <v>7</v>
      </c>
      <c r="AF115" t="s">
        <v>8</v>
      </c>
      <c r="AG115">
        <v>36</v>
      </c>
      <c r="AH115" t="s">
        <v>30</v>
      </c>
      <c r="AI115" t="s">
        <v>18</v>
      </c>
      <c r="AJ115">
        <v>4590</v>
      </c>
      <c r="AK115" s="12"/>
      <c r="AL115" s="12"/>
    </row>
    <row r="116" spans="1:38" x14ac:dyDescent="0.3">
      <c r="A116" s="11">
        <v>2024</v>
      </c>
      <c r="B116" s="11" t="s">
        <v>7</v>
      </c>
      <c r="C116" s="11" t="s">
        <v>8</v>
      </c>
      <c r="D116" s="11">
        <v>28</v>
      </c>
      <c r="E116" s="11" t="s">
        <v>28</v>
      </c>
      <c r="F116" s="11" t="s">
        <v>11</v>
      </c>
      <c r="G116" s="11">
        <v>41.5</v>
      </c>
      <c r="AD116">
        <v>2024</v>
      </c>
      <c r="AE116" t="s">
        <v>7</v>
      </c>
      <c r="AF116" t="s">
        <v>8</v>
      </c>
      <c r="AG116">
        <v>96</v>
      </c>
      <c r="AH116" t="s">
        <v>31</v>
      </c>
      <c r="AI116" t="s">
        <v>18</v>
      </c>
      <c r="AJ116">
        <v>49</v>
      </c>
      <c r="AK116" s="12"/>
      <c r="AL116" s="12"/>
    </row>
    <row r="117" spans="1:38" x14ac:dyDescent="0.3">
      <c r="A117" s="11">
        <v>2024</v>
      </c>
      <c r="B117" s="11" t="s">
        <v>7</v>
      </c>
      <c r="C117" s="11" t="s">
        <v>8</v>
      </c>
      <c r="D117" s="11">
        <v>34</v>
      </c>
      <c r="E117" s="11" t="s">
        <v>29</v>
      </c>
      <c r="F117" s="11" t="s">
        <v>11</v>
      </c>
      <c r="G117" s="11">
        <v>22.5</v>
      </c>
      <c r="AD117" s="12"/>
      <c r="AE117" s="12"/>
      <c r="AF117" s="12"/>
      <c r="AG117" s="12"/>
      <c r="AH117" s="12"/>
      <c r="AI117" s="12"/>
      <c r="AJ117" s="12"/>
      <c r="AK117" s="12"/>
      <c r="AL117" s="12"/>
    </row>
    <row r="118" spans="1:38" x14ac:dyDescent="0.3">
      <c r="A118" s="11">
        <v>2024</v>
      </c>
      <c r="B118" s="11" t="s">
        <v>7</v>
      </c>
      <c r="C118" s="11" t="s">
        <v>8</v>
      </c>
      <c r="D118" s="11">
        <v>36</v>
      </c>
      <c r="E118" s="11" t="s">
        <v>30</v>
      </c>
      <c r="F118" s="11" t="s">
        <v>11</v>
      </c>
      <c r="G118" s="11">
        <v>367.5</v>
      </c>
      <c r="AD118" s="12"/>
      <c r="AE118" s="12"/>
      <c r="AF118" s="12"/>
      <c r="AG118" s="12"/>
      <c r="AH118" s="12"/>
      <c r="AI118" s="12"/>
      <c r="AJ118" s="12"/>
      <c r="AK118" s="12"/>
      <c r="AL118" s="12"/>
    </row>
    <row r="119" spans="1:38" x14ac:dyDescent="0.3">
      <c r="A119" s="11">
        <v>2024</v>
      </c>
      <c r="B119" s="11" t="s">
        <v>7</v>
      </c>
      <c r="C119" s="11" t="s">
        <v>8</v>
      </c>
      <c r="D119" s="11">
        <v>4</v>
      </c>
      <c r="E119" s="11" t="s">
        <v>9</v>
      </c>
      <c r="F119" s="11" t="s">
        <v>12</v>
      </c>
      <c r="G119" s="11">
        <v>18</v>
      </c>
      <c r="AD119" s="12"/>
      <c r="AE119" s="12"/>
      <c r="AF119" s="12"/>
      <c r="AG119" s="12"/>
      <c r="AH119" s="12"/>
      <c r="AI119" s="12"/>
      <c r="AJ119" s="12"/>
      <c r="AK119" s="12"/>
      <c r="AL119" s="12"/>
    </row>
    <row r="120" spans="1:38" x14ac:dyDescent="0.3">
      <c r="A120" s="11">
        <v>2024</v>
      </c>
      <c r="B120" s="11" t="s">
        <v>7</v>
      </c>
      <c r="C120" s="11" t="s">
        <v>8</v>
      </c>
      <c r="D120" s="11">
        <v>5</v>
      </c>
      <c r="E120" s="11" t="s">
        <v>19</v>
      </c>
      <c r="F120" s="11" t="s">
        <v>12</v>
      </c>
      <c r="G120" s="11">
        <v>9</v>
      </c>
      <c r="AD120" s="12"/>
      <c r="AE120" s="12"/>
      <c r="AF120" s="12"/>
      <c r="AG120" s="12"/>
      <c r="AH120" s="12"/>
      <c r="AI120" s="12"/>
      <c r="AJ120" s="12"/>
      <c r="AK120" s="12"/>
      <c r="AL120" s="12"/>
    </row>
    <row r="121" spans="1:38" x14ac:dyDescent="0.3">
      <c r="A121" s="11">
        <v>2024</v>
      </c>
      <c r="B121" s="11" t="s">
        <v>7</v>
      </c>
      <c r="C121" s="11" t="s">
        <v>8</v>
      </c>
      <c r="D121" s="11">
        <v>10</v>
      </c>
      <c r="E121" s="11" t="s">
        <v>20</v>
      </c>
      <c r="F121" s="11" t="s">
        <v>12</v>
      </c>
      <c r="G121" s="11">
        <v>18</v>
      </c>
      <c r="AD121" s="12"/>
      <c r="AE121" s="12"/>
      <c r="AF121" s="12"/>
      <c r="AG121" s="12"/>
      <c r="AH121" s="12"/>
      <c r="AI121" s="12"/>
      <c r="AJ121" s="12"/>
      <c r="AK121" s="12"/>
      <c r="AL121" s="12"/>
    </row>
    <row r="122" spans="1:38" x14ac:dyDescent="0.3">
      <c r="A122" s="11">
        <v>2024</v>
      </c>
      <c r="B122" s="11" t="s">
        <v>7</v>
      </c>
      <c r="C122" s="11" t="s">
        <v>8</v>
      </c>
      <c r="D122" s="11">
        <v>12</v>
      </c>
      <c r="E122" s="11" t="s">
        <v>21</v>
      </c>
      <c r="F122" s="11" t="s">
        <v>12</v>
      </c>
      <c r="G122" s="11">
        <v>6</v>
      </c>
      <c r="AD122" s="12"/>
      <c r="AE122" s="12"/>
      <c r="AF122" s="12"/>
      <c r="AG122" s="12"/>
      <c r="AH122" s="12"/>
      <c r="AI122" s="12"/>
      <c r="AJ122" s="12"/>
      <c r="AK122" s="12"/>
      <c r="AL122" s="12"/>
    </row>
    <row r="123" spans="1:38" x14ac:dyDescent="0.3">
      <c r="A123" s="11">
        <v>2024</v>
      </c>
      <c r="B123" s="11" t="s">
        <v>7</v>
      </c>
      <c r="C123" s="11" t="s">
        <v>8</v>
      </c>
      <c r="D123" s="11">
        <v>26</v>
      </c>
      <c r="E123" s="11" t="s">
        <v>26</v>
      </c>
      <c r="F123" s="11" t="s">
        <v>12</v>
      </c>
      <c r="G123" s="11">
        <v>6</v>
      </c>
      <c r="AD123" s="12"/>
      <c r="AE123" s="12"/>
      <c r="AF123" s="12"/>
      <c r="AG123" s="12"/>
      <c r="AH123" s="12"/>
      <c r="AI123" s="12"/>
      <c r="AJ123" s="12"/>
      <c r="AK123" s="12"/>
      <c r="AL123" s="12"/>
    </row>
    <row r="124" spans="1:38" x14ac:dyDescent="0.3">
      <c r="A124" s="11">
        <v>2024</v>
      </c>
      <c r="B124" s="11" t="s">
        <v>7</v>
      </c>
      <c r="C124" s="11" t="s">
        <v>8</v>
      </c>
      <c r="D124" s="11">
        <v>36</v>
      </c>
      <c r="E124" s="11" t="s">
        <v>30</v>
      </c>
      <c r="F124" s="11" t="s">
        <v>12</v>
      </c>
      <c r="G124" s="11">
        <v>24</v>
      </c>
      <c r="AD124" s="12"/>
      <c r="AE124" s="12"/>
      <c r="AF124" s="12"/>
      <c r="AG124" s="12"/>
      <c r="AH124" s="12"/>
      <c r="AI124" s="12"/>
      <c r="AJ124" s="12"/>
      <c r="AK124" s="12"/>
      <c r="AL124" s="12"/>
    </row>
    <row r="125" spans="1:38" x14ac:dyDescent="0.3">
      <c r="A125" s="11">
        <v>2024</v>
      </c>
      <c r="B125" s="11" t="s">
        <v>7</v>
      </c>
      <c r="C125" s="11" t="s">
        <v>8</v>
      </c>
      <c r="D125" s="11">
        <v>4</v>
      </c>
      <c r="E125" s="11" t="s">
        <v>9</v>
      </c>
      <c r="F125" s="11" t="s">
        <v>13</v>
      </c>
      <c r="G125" s="11">
        <v>1269</v>
      </c>
      <c r="AD125" s="12"/>
      <c r="AE125" s="12"/>
      <c r="AF125" s="12"/>
      <c r="AG125" s="12"/>
      <c r="AH125" s="12"/>
      <c r="AI125" s="12"/>
      <c r="AJ125" s="12"/>
      <c r="AK125" s="12"/>
      <c r="AL125" s="12"/>
    </row>
    <row r="126" spans="1:38" x14ac:dyDescent="0.3">
      <c r="A126" s="11">
        <v>2024</v>
      </c>
      <c r="B126" s="11" t="s">
        <v>7</v>
      </c>
      <c r="C126" s="11" t="s">
        <v>8</v>
      </c>
      <c r="D126" s="11">
        <v>5</v>
      </c>
      <c r="E126" s="11" t="s">
        <v>19</v>
      </c>
      <c r="F126" s="11" t="s">
        <v>13</v>
      </c>
      <c r="G126" s="11">
        <v>1422</v>
      </c>
      <c r="AD126" s="12"/>
      <c r="AE126" s="12"/>
      <c r="AF126" s="12"/>
      <c r="AG126" s="12"/>
      <c r="AH126" s="12"/>
      <c r="AI126" s="12"/>
      <c r="AJ126" s="12"/>
      <c r="AK126" s="12"/>
      <c r="AL126" s="12"/>
    </row>
    <row r="127" spans="1:38" x14ac:dyDescent="0.3">
      <c r="A127" s="11">
        <v>2024</v>
      </c>
      <c r="B127" s="11" t="s">
        <v>7</v>
      </c>
      <c r="C127" s="11" t="s">
        <v>8</v>
      </c>
      <c r="D127" s="11">
        <v>10</v>
      </c>
      <c r="E127" s="11" t="s">
        <v>20</v>
      </c>
      <c r="F127" s="11" t="s">
        <v>13</v>
      </c>
      <c r="G127" s="11">
        <v>2037.75</v>
      </c>
      <c r="AD127" s="12"/>
      <c r="AE127" s="12"/>
      <c r="AF127" s="12"/>
      <c r="AG127" s="12"/>
      <c r="AH127" s="12"/>
      <c r="AI127" s="12"/>
      <c r="AJ127" s="12"/>
      <c r="AK127" s="12"/>
      <c r="AL127" s="12"/>
    </row>
    <row r="128" spans="1:38" x14ac:dyDescent="0.3">
      <c r="A128" s="11">
        <v>2024</v>
      </c>
      <c r="B128" s="11" t="s">
        <v>7</v>
      </c>
      <c r="C128" s="11" t="s">
        <v>8</v>
      </c>
      <c r="D128" s="11">
        <v>12</v>
      </c>
      <c r="E128" s="11" t="s">
        <v>21</v>
      </c>
      <c r="F128" s="11" t="s">
        <v>13</v>
      </c>
      <c r="G128" s="11">
        <v>312</v>
      </c>
      <c r="AD128" s="12"/>
      <c r="AE128" s="12"/>
      <c r="AF128" s="12"/>
      <c r="AG128" s="12"/>
      <c r="AH128" s="12"/>
      <c r="AI128" s="12"/>
      <c r="AJ128" s="12"/>
      <c r="AK128" s="12"/>
      <c r="AL128" s="12"/>
    </row>
    <row r="129" spans="1:38" x14ac:dyDescent="0.3">
      <c r="A129" s="11">
        <v>2024</v>
      </c>
      <c r="B129" s="11" t="s">
        <v>7</v>
      </c>
      <c r="C129" s="11" t="s">
        <v>8</v>
      </c>
      <c r="D129" s="11">
        <v>13</v>
      </c>
      <c r="E129" s="11" t="s">
        <v>22</v>
      </c>
      <c r="F129" s="11" t="s">
        <v>13</v>
      </c>
      <c r="G129" s="11">
        <v>45</v>
      </c>
      <c r="AD129" s="12"/>
      <c r="AE129" s="12"/>
      <c r="AF129" s="12"/>
      <c r="AG129" s="12"/>
      <c r="AH129" s="12"/>
      <c r="AI129" s="12"/>
      <c r="AJ129" s="12"/>
      <c r="AK129" s="12"/>
      <c r="AL129" s="12"/>
    </row>
    <row r="130" spans="1:38" x14ac:dyDescent="0.3">
      <c r="A130" s="11">
        <v>2024</v>
      </c>
      <c r="B130" s="11" t="s">
        <v>7</v>
      </c>
      <c r="C130" s="11" t="s">
        <v>8</v>
      </c>
      <c r="D130" s="11">
        <v>26</v>
      </c>
      <c r="E130" s="11" t="s">
        <v>26</v>
      </c>
      <c r="F130" s="11" t="s">
        <v>13</v>
      </c>
      <c r="G130" s="11">
        <v>360</v>
      </c>
      <c r="AD130" s="12"/>
      <c r="AE130" s="12"/>
      <c r="AF130" s="12"/>
      <c r="AG130" s="12"/>
      <c r="AH130" s="12"/>
      <c r="AI130" s="12"/>
      <c r="AJ130" s="12"/>
      <c r="AK130" s="12"/>
      <c r="AL130" s="12"/>
    </row>
    <row r="131" spans="1:38" x14ac:dyDescent="0.3">
      <c r="A131" s="11">
        <v>2024</v>
      </c>
      <c r="B131" s="11" t="s">
        <v>7</v>
      </c>
      <c r="C131" s="11" t="s">
        <v>8</v>
      </c>
      <c r="D131" s="11">
        <v>27</v>
      </c>
      <c r="E131" s="11" t="s">
        <v>27</v>
      </c>
      <c r="F131" s="11" t="s">
        <v>13</v>
      </c>
      <c r="G131" s="11">
        <v>585</v>
      </c>
      <c r="AD131" s="12"/>
      <c r="AE131" s="12"/>
      <c r="AF131" s="12"/>
      <c r="AG131" s="12"/>
      <c r="AH131" s="12"/>
      <c r="AI131" s="12"/>
      <c r="AJ131" s="12"/>
      <c r="AK131" s="12"/>
      <c r="AL131" s="12"/>
    </row>
    <row r="132" spans="1:38" x14ac:dyDescent="0.3">
      <c r="A132" s="11">
        <v>2024</v>
      </c>
      <c r="B132" s="11" t="s">
        <v>7</v>
      </c>
      <c r="C132" s="11" t="s">
        <v>8</v>
      </c>
      <c r="D132" s="11">
        <v>28</v>
      </c>
      <c r="E132" s="11" t="s">
        <v>28</v>
      </c>
      <c r="F132" s="11" t="s">
        <v>13</v>
      </c>
      <c r="G132" s="11">
        <v>491.25</v>
      </c>
      <c r="AD132" s="12"/>
      <c r="AE132" s="12"/>
      <c r="AF132" s="12"/>
      <c r="AG132" s="12"/>
      <c r="AH132" s="12"/>
      <c r="AI132" s="12"/>
      <c r="AJ132" s="12"/>
      <c r="AK132" s="12"/>
      <c r="AL132" s="12"/>
    </row>
    <row r="133" spans="1:38" x14ac:dyDescent="0.3">
      <c r="A133" s="11">
        <v>2024</v>
      </c>
      <c r="B133" s="11" t="s">
        <v>7</v>
      </c>
      <c r="C133" s="11" t="s">
        <v>8</v>
      </c>
      <c r="D133" s="11">
        <v>34</v>
      </c>
      <c r="E133" s="11" t="s">
        <v>29</v>
      </c>
      <c r="F133" s="11" t="s">
        <v>13</v>
      </c>
      <c r="G133" s="11">
        <v>327</v>
      </c>
      <c r="AD133" s="12"/>
      <c r="AE133" s="12"/>
      <c r="AF133" s="12"/>
      <c r="AG133" s="12"/>
      <c r="AH133" s="12"/>
      <c r="AI133" s="12"/>
      <c r="AJ133" s="12"/>
      <c r="AK133" s="12"/>
      <c r="AL133" s="12"/>
    </row>
    <row r="134" spans="1:38" x14ac:dyDescent="0.3">
      <c r="A134" s="11">
        <v>2024</v>
      </c>
      <c r="B134" s="11" t="s">
        <v>7</v>
      </c>
      <c r="C134" s="11" t="s">
        <v>8</v>
      </c>
      <c r="D134" s="11">
        <v>36</v>
      </c>
      <c r="E134" s="11" t="s">
        <v>30</v>
      </c>
      <c r="F134" s="11" t="s">
        <v>13</v>
      </c>
      <c r="G134" s="11">
        <v>2356.5</v>
      </c>
      <c r="AD134" s="12"/>
      <c r="AE134" s="12"/>
      <c r="AF134" s="12"/>
      <c r="AG134" s="12"/>
      <c r="AH134" s="12"/>
      <c r="AI134" s="12"/>
      <c r="AJ134" s="12"/>
      <c r="AK134" s="12"/>
      <c r="AL134" s="12"/>
    </row>
    <row r="135" spans="1:38" x14ac:dyDescent="0.3">
      <c r="A135" s="11">
        <v>2024</v>
      </c>
      <c r="B135" s="11" t="s">
        <v>7</v>
      </c>
      <c r="C135" s="11" t="s">
        <v>8</v>
      </c>
      <c r="D135" s="11">
        <v>4</v>
      </c>
      <c r="E135" s="11" t="s">
        <v>9</v>
      </c>
      <c r="F135" s="11" t="s">
        <v>14</v>
      </c>
      <c r="G135" s="11">
        <v>2361.5</v>
      </c>
      <c r="AD135" s="12"/>
      <c r="AE135" s="12"/>
      <c r="AF135" s="12"/>
      <c r="AG135" s="12"/>
      <c r="AH135" s="12"/>
      <c r="AI135" s="12"/>
      <c r="AJ135" s="12"/>
      <c r="AK135" s="12"/>
      <c r="AL135" s="12"/>
    </row>
    <row r="136" spans="1:38" x14ac:dyDescent="0.3">
      <c r="A136" s="11">
        <v>2024</v>
      </c>
      <c r="B136" s="11" t="s">
        <v>7</v>
      </c>
      <c r="C136" s="11" t="s">
        <v>8</v>
      </c>
      <c r="D136" s="11">
        <v>5</v>
      </c>
      <c r="E136" s="11" t="s">
        <v>19</v>
      </c>
      <c r="F136" s="11" t="s">
        <v>14</v>
      </c>
      <c r="G136" s="11">
        <v>2676</v>
      </c>
      <c r="AD136" s="12"/>
      <c r="AE136" s="12"/>
      <c r="AF136" s="12"/>
      <c r="AG136" s="12"/>
      <c r="AH136" s="12"/>
      <c r="AI136" s="12"/>
      <c r="AJ136" s="12"/>
      <c r="AK136" s="12"/>
      <c r="AL136" s="12"/>
    </row>
    <row r="137" spans="1:38" x14ac:dyDescent="0.3">
      <c r="A137" s="11">
        <v>2024</v>
      </c>
      <c r="B137" s="11" t="s">
        <v>7</v>
      </c>
      <c r="C137" s="11" t="s">
        <v>8</v>
      </c>
      <c r="D137" s="11">
        <v>10</v>
      </c>
      <c r="E137" s="11" t="s">
        <v>20</v>
      </c>
      <c r="F137" s="11" t="s">
        <v>14</v>
      </c>
      <c r="G137" s="11">
        <v>3966.25</v>
      </c>
      <c r="AD137" s="12"/>
      <c r="AE137" s="12"/>
      <c r="AF137" s="12"/>
      <c r="AG137" s="12"/>
      <c r="AH137" s="12"/>
      <c r="AI137" s="12"/>
      <c r="AJ137" s="12"/>
      <c r="AK137" s="12"/>
      <c r="AL137" s="12"/>
    </row>
    <row r="138" spans="1:38" x14ac:dyDescent="0.3">
      <c r="A138" s="11">
        <v>2024</v>
      </c>
      <c r="B138" s="11" t="s">
        <v>7</v>
      </c>
      <c r="C138" s="11" t="s">
        <v>8</v>
      </c>
      <c r="D138" s="11">
        <v>12</v>
      </c>
      <c r="E138" s="11" t="s">
        <v>21</v>
      </c>
      <c r="F138" s="11" t="s">
        <v>14</v>
      </c>
      <c r="G138" s="11">
        <v>696</v>
      </c>
      <c r="AD138" s="12"/>
      <c r="AE138" s="12"/>
      <c r="AF138" s="12"/>
      <c r="AG138" s="12"/>
      <c r="AH138" s="12"/>
      <c r="AI138" s="12"/>
      <c r="AJ138" s="12"/>
      <c r="AK138" s="12"/>
      <c r="AL138" s="12"/>
    </row>
    <row r="139" spans="1:38" x14ac:dyDescent="0.3">
      <c r="A139" s="11">
        <v>2024</v>
      </c>
      <c r="B139" s="11" t="s">
        <v>7</v>
      </c>
      <c r="C139" s="11" t="s">
        <v>8</v>
      </c>
      <c r="D139" s="11">
        <v>13</v>
      </c>
      <c r="E139" s="11" t="s">
        <v>22</v>
      </c>
      <c r="F139" s="11" t="s">
        <v>14</v>
      </c>
      <c r="G139" s="11">
        <v>81</v>
      </c>
      <c r="AD139" s="12"/>
      <c r="AE139" s="12"/>
      <c r="AF139" s="12"/>
      <c r="AG139" s="12"/>
      <c r="AH139" s="12"/>
      <c r="AI139" s="12"/>
      <c r="AJ139" s="12"/>
      <c r="AK139" s="12"/>
      <c r="AL139" s="12"/>
    </row>
    <row r="140" spans="1:38" x14ac:dyDescent="0.3">
      <c r="A140" s="11">
        <v>2024</v>
      </c>
      <c r="B140" s="11" t="s">
        <v>7</v>
      </c>
      <c r="C140" s="11" t="s">
        <v>8</v>
      </c>
      <c r="D140" s="11">
        <v>26</v>
      </c>
      <c r="E140" s="11" t="s">
        <v>26</v>
      </c>
      <c r="F140" s="11" t="s">
        <v>14</v>
      </c>
      <c r="G140" s="11">
        <v>786</v>
      </c>
      <c r="AD140" s="12"/>
      <c r="AE140" s="12"/>
      <c r="AF140" s="12"/>
      <c r="AG140" s="12"/>
      <c r="AH140" s="12"/>
      <c r="AI140" s="12"/>
      <c r="AJ140" s="12"/>
      <c r="AK140" s="12"/>
      <c r="AL140" s="12"/>
    </row>
    <row r="141" spans="1:38" x14ac:dyDescent="0.3">
      <c r="A141" s="11">
        <v>2024</v>
      </c>
      <c r="B141" s="11" t="s">
        <v>7</v>
      </c>
      <c r="C141" s="11" t="s">
        <v>8</v>
      </c>
      <c r="D141" s="11">
        <v>27</v>
      </c>
      <c r="E141" s="11" t="s">
        <v>27</v>
      </c>
      <c r="F141" s="11" t="s">
        <v>14</v>
      </c>
      <c r="G141" s="11">
        <v>984</v>
      </c>
      <c r="AD141" s="12"/>
      <c r="AE141" s="12"/>
      <c r="AF141" s="12"/>
      <c r="AG141" s="12"/>
      <c r="AH141" s="12"/>
      <c r="AI141" s="12"/>
      <c r="AJ141" s="12"/>
      <c r="AK141" s="12"/>
      <c r="AL141" s="12"/>
    </row>
    <row r="142" spans="1:38" x14ac:dyDescent="0.3">
      <c r="A142" s="11">
        <v>2024</v>
      </c>
      <c r="B142" s="11" t="s">
        <v>7</v>
      </c>
      <c r="C142" s="11" t="s">
        <v>8</v>
      </c>
      <c r="D142" s="11">
        <v>28</v>
      </c>
      <c r="E142" s="11" t="s">
        <v>28</v>
      </c>
      <c r="F142" s="11" t="s">
        <v>14</v>
      </c>
      <c r="G142" s="11">
        <v>825.25</v>
      </c>
      <c r="AD142" s="12"/>
      <c r="AE142" s="12"/>
      <c r="AF142" s="12"/>
      <c r="AG142" s="12"/>
      <c r="AH142" s="12"/>
      <c r="AI142" s="12"/>
      <c r="AJ142" s="12"/>
      <c r="AK142" s="12"/>
      <c r="AL142" s="12"/>
    </row>
    <row r="143" spans="1:38" x14ac:dyDescent="0.3">
      <c r="A143" s="11">
        <v>2024</v>
      </c>
      <c r="B143" s="11" t="s">
        <v>7</v>
      </c>
      <c r="C143" s="11" t="s">
        <v>8</v>
      </c>
      <c r="D143" s="11">
        <v>34</v>
      </c>
      <c r="E143" s="11" t="s">
        <v>29</v>
      </c>
      <c r="F143" s="11" t="s">
        <v>14</v>
      </c>
      <c r="G143" s="11">
        <v>513.5</v>
      </c>
      <c r="AD143" s="11"/>
      <c r="AE143" s="11"/>
      <c r="AF143" s="11"/>
      <c r="AG143" s="11"/>
      <c r="AH143" s="11"/>
      <c r="AI143" s="11"/>
      <c r="AJ143" s="11"/>
      <c r="AK143" s="11"/>
      <c r="AL143" s="11"/>
    </row>
    <row r="144" spans="1:38" x14ac:dyDescent="0.3">
      <c r="A144" s="11">
        <v>2024</v>
      </c>
      <c r="B144" s="11" t="s">
        <v>7</v>
      </c>
      <c r="C144" s="11" t="s">
        <v>8</v>
      </c>
      <c r="D144" s="11">
        <v>36</v>
      </c>
      <c r="E144" s="11" t="s">
        <v>30</v>
      </c>
      <c r="F144" s="11" t="s">
        <v>14</v>
      </c>
      <c r="G144" s="11">
        <v>4453.5</v>
      </c>
      <c r="AD144" s="11"/>
      <c r="AE144" s="11"/>
      <c r="AF144" s="11"/>
      <c r="AG144" s="11"/>
      <c r="AH144" s="11"/>
      <c r="AI144" s="11"/>
      <c r="AJ144" s="11"/>
      <c r="AK144" s="11"/>
      <c r="AL144" s="11"/>
    </row>
    <row r="145" spans="1:38" x14ac:dyDescent="0.3">
      <c r="A145" s="11">
        <v>2024</v>
      </c>
      <c r="B145" s="11" t="s">
        <v>7</v>
      </c>
      <c r="C145" s="11" t="s">
        <v>8</v>
      </c>
      <c r="D145" s="11">
        <v>4</v>
      </c>
      <c r="E145" s="11" t="s">
        <v>9</v>
      </c>
      <c r="F145" s="11" t="s">
        <v>15</v>
      </c>
      <c r="G145" s="11">
        <v>1970</v>
      </c>
      <c r="AD145" s="11"/>
      <c r="AE145" s="11"/>
      <c r="AF145" s="11"/>
      <c r="AG145" s="11"/>
      <c r="AH145" s="11"/>
      <c r="AI145" s="11"/>
      <c r="AJ145" s="11"/>
      <c r="AK145" s="11"/>
      <c r="AL145" s="11"/>
    </row>
    <row r="146" spans="1:38" x14ac:dyDescent="0.3">
      <c r="A146" s="11">
        <v>2024</v>
      </c>
      <c r="B146" s="11" t="s">
        <v>7</v>
      </c>
      <c r="C146" s="11" t="s">
        <v>8</v>
      </c>
      <c r="D146" s="11">
        <v>5</v>
      </c>
      <c r="E146" s="11" t="s">
        <v>19</v>
      </c>
      <c r="F146" s="11" t="s">
        <v>15</v>
      </c>
      <c r="G146" s="11">
        <v>2263.5</v>
      </c>
      <c r="AD146" s="11"/>
      <c r="AE146" s="11"/>
      <c r="AF146" s="11"/>
      <c r="AG146" s="11"/>
      <c r="AH146" s="11"/>
      <c r="AI146" s="11"/>
      <c r="AJ146" s="11"/>
      <c r="AK146" s="11"/>
      <c r="AL146" s="11"/>
    </row>
    <row r="147" spans="1:38" x14ac:dyDescent="0.3">
      <c r="A147" s="11">
        <v>2024</v>
      </c>
      <c r="B147" s="11" t="s">
        <v>7</v>
      </c>
      <c r="C147" s="11" t="s">
        <v>8</v>
      </c>
      <c r="D147" s="11">
        <v>10</v>
      </c>
      <c r="E147" s="11" t="s">
        <v>20</v>
      </c>
      <c r="F147" s="11" t="s">
        <v>15</v>
      </c>
      <c r="G147" s="11">
        <v>3217</v>
      </c>
      <c r="AD147" s="11"/>
      <c r="AE147" s="11"/>
      <c r="AF147" s="11"/>
      <c r="AG147" s="11"/>
      <c r="AH147" s="11"/>
      <c r="AI147" s="11"/>
      <c r="AJ147" s="11"/>
      <c r="AK147" s="11"/>
      <c r="AL147" s="11"/>
    </row>
    <row r="148" spans="1:38" x14ac:dyDescent="0.3">
      <c r="A148" s="11">
        <v>2024</v>
      </c>
      <c r="B148" s="11" t="s">
        <v>7</v>
      </c>
      <c r="C148" s="11" t="s">
        <v>8</v>
      </c>
      <c r="D148" s="11">
        <v>12</v>
      </c>
      <c r="E148" s="11" t="s">
        <v>21</v>
      </c>
      <c r="F148" s="11" t="s">
        <v>15</v>
      </c>
      <c r="G148" s="11">
        <v>462</v>
      </c>
      <c r="AD148" s="11"/>
      <c r="AE148" s="11"/>
      <c r="AF148" s="11"/>
      <c r="AG148" s="11"/>
      <c r="AH148" s="11"/>
      <c r="AI148" s="11"/>
      <c r="AJ148" s="11"/>
      <c r="AK148" s="11"/>
      <c r="AL148" s="11"/>
    </row>
    <row r="149" spans="1:38" x14ac:dyDescent="0.3">
      <c r="A149" s="11">
        <v>2024</v>
      </c>
      <c r="B149" s="11" t="s">
        <v>7</v>
      </c>
      <c r="C149" s="11" t="s">
        <v>8</v>
      </c>
      <c r="D149" s="11">
        <v>13</v>
      </c>
      <c r="E149" s="11" t="s">
        <v>22</v>
      </c>
      <c r="F149" s="11" t="s">
        <v>15</v>
      </c>
      <c r="G149" s="11">
        <v>49.5</v>
      </c>
      <c r="AD149" s="11"/>
      <c r="AE149" s="11"/>
      <c r="AF149" s="11"/>
      <c r="AG149" s="11"/>
      <c r="AH149" s="11"/>
      <c r="AI149" s="11"/>
      <c r="AJ149" s="11"/>
      <c r="AK149" s="11"/>
      <c r="AL149" s="11"/>
    </row>
    <row r="150" spans="1:38" x14ac:dyDescent="0.3">
      <c r="A150" s="11">
        <v>2024</v>
      </c>
      <c r="B150" s="11" t="s">
        <v>7</v>
      </c>
      <c r="C150" s="11" t="s">
        <v>8</v>
      </c>
      <c r="D150" s="11">
        <v>26</v>
      </c>
      <c r="E150" s="11" t="s">
        <v>26</v>
      </c>
      <c r="F150" s="11" t="s">
        <v>15</v>
      </c>
      <c r="G150" s="11">
        <v>582</v>
      </c>
      <c r="AD150" s="11"/>
      <c r="AE150" s="11"/>
      <c r="AF150" s="11"/>
      <c r="AG150" s="11"/>
      <c r="AH150" s="11"/>
      <c r="AI150" s="11"/>
      <c r="AJ150" s="11"/>
      <c r="AK150" s="11"/>
      <c r="AL150" s="11"/>
    </row>
    <row r="151" spans="1:38" x14ac:dyDescent="0.3">
      <c r="A151" s="11">
        <v>2024</v>
      </c>
      <c r="B151" s="11" t="s">
        <v>7</v>
      </c>
      <c r="C151" s="11" t="s">
        <v>8</v>
      </c>
      <c r="D151" s="11">
        <v>27</v>
      </c>
      <c r="E151" s="11" t="s">
        <v>27</v>
      </c>
      <c r="F151" s="11" t="s">
        <v>15</v>
      </c>
      <c r="G151" s="11">
        <v>967.5</v>
      </c>
      <c r="AD151" s="11"/>
      <c r="AE151" s="11"/>
      <c r="AF151" s="11"/>
      <c r="AG151" s="11"/>
      <c r="AH151" s="11"/>
      <c r="AI151" s="11"/>
      <c r="AJ151" s="11"/>
      <c r="AK151" s="11"/>
      <c r="AL151" s="11"/>
    </row>
    <row r="152" spans="1:38" x14ac:dyDescent="0.3">
      <c r="A152" s="11">
        <v>2024</v>
      </c>
      <c r="B152" s="11" t="s">
        <v>7</v>
      </c>
      <c r="C152" s="11" t="s">
        <v>8</v>
      </c>
      <c r="D152" s="11">
        <v>28</v>
      </c>
      <c r="E152" s="11" t="s">
        <v>28</v>
      </c>
      <c r="F152" s="11" t="s">
        <v>15</v>
      </c>
      <c r="G152" s="11">
        <v>695.5</v>
      </c>
      <c r="AD152" s="11"/>
      <c r="AE152" s="11"/>
      <c r="AF152" s="11"/>
      <c r="AG152" s="11"/>
      <c r="AH152" s="11"/>
      <c r="AI152" s="11"/>
      <c r="AJ152" s="11"/>
      <c r="AK152" s="11"/>
      <c r="AL152" s="11"/>
    </row>
    <row r="153" spans="1:38" x14ac:dyDescent="0.3">
      <c r="A153" s="11">
        <v>2024</v>
      </c>
      <c r="B153" s="11" t="s">
        <v>7</v>
      </c>
      <c r="C153" s="11" t="s">
        <v>8</v>
      </c>
      <c r="D153" s="11">
        <v>34</v>
      </c>
      <c r="E153" s="11" t="s">
        <v>29</v>
      </c>
      <c r="F153" s="11" t="s">
        <v>15</v>
      </c>
      <c r="G153" s="11">
        <v>476</v>
      </c>
      <c r="AD153" s="11"/>
      <c r="AE153" s="11"/>
      <c r="AF153" s="11"/>
      <c r="AG153" s="11"/>
      <c r="AH153" s="11"/>
      <c r="AI153" s="11"/>
      <c r="AJ153" s="11"/>
      <c r="AK153" s="11"/>
      <c r="AL153" s="11"/>
    </row>
    <row r="154" spans="1:38" x14ac:dyDescent="0.3">
      <c r="A154" s="11">
        <v>2024</v>
      </c>
      <c r="B154" s="11" t="s">
        <v>7</v>
      </c>
      <c r="C154" s="11" t="s">
        <v>8</v>
      </c>
      <c r="D154" s="11">
        <v>36</v>
      </c>
      <c r="E154" s="11" t="s">
        <v>30</v>
      </c>
      <c r="F154" s="11" t="s">
        <v>15</v>
      </c>
      <c r="G154" s="11">
        <v>3765</v>
      </c>
      <c r="AD154" s="11"/>
      <c r="AE154" s="11"/>
      <c r="AF154" s="11"/>
      <c r="AG154" s="11"/>
      <c r="AH154" s="11"/>
      <c r="AI154" s="11"/>
      <c r="AJ154" s="11"/>
      <c r="AK154" s="11"/>
      <c r="AL154" s="11"/>
    </row>
    <row r="155" spans="1:38" x14ac:dyDescent="0.3">
      <c r="A155" s="11">
        <v>2024</v>
      </c>
      <c r="B155" s="11" t="s">
        <v>7</v>
      </c>
      <c r="C155" s="11" t="s">
        <v>8</v>
      </c>
      <c r="D155" s="11">
        <v>4</v>
      </c>
      <c r="E155" s="11" t="s">
        <v>9</v>
      </c>
      <c r="F155" s="11" t="s">
        <v>16</v>
      </c>
      <c r="G155" s="11">
        <v>60</v>
      </c>
      <c r="AD155" s="11"/>
      <c r="AE155" s="11"/>
      <c r="AF155" s="11"/>
      <c r="AG155" s="11"/>
      <c r="AH155" s="11"/>
      <c r="AI155" s="11"/>
      <c r="AJ155" s="11"/>
      <c r="AK155" s="11"/>
      <c r="AL155" s="11"/>
    </row>
    <row r="156" spans="1:38" x14ac:dyDescent="0.3">
      <c r="A156" s="11">
        <v>2024</v>
      </c>
      <c r="B156" s="11" t="s">
        <v>7</v>
      </c>
      <c r="C156" s="11" t="s">
        <v>8</v>
      </c>
      <c r="D156" s="11">
        <v>5</v>
      </c>
      <c r="E156" s="11" t="s">
        <v>19</v>
      </c>
      <c r="F156" s="11" t="s">
        <v>16</v>
      </c>
      <c r="G156" s="11">
        <v>63</v>
      </c>
      <c r="AD156" s="11"/>
      <c r="AE156" s="11"/>
      <c r="AF156" s="11"/>
      <c r="AG156" s="11"/>
      <c r="AH156" s="11"/>
      <c r="AI156" s="11"/>
      <c r="AJ156" s="11"/>
      <c r="AK156" s="11"/>
      <c r="AL156" s="11"/>
    </row>
    <row r="157" spans="1:38" x14ac:dyDescent="0.3">
      <c r="A157" s="11">
        <v>2024</v>
      </c>
      <c r="B157" s="11" t="s">
        <v>7</v>
      </c>
      <c r="C157" s="11" t="s">
        <v>8</v>
      </c>
      <c r="D157" s="11">
        <v>10</v>
      </c>
      <c r="E157" s="11" t="s">
        <v>20</v>
      </c>
      <c r="F157" s="11" t="s">
        <v>16</v>
      </c>
      <c r="G157" s="11">
        <v>78.75</v>
      </c>
      <c r="AD157" s="11"/>
      <c r="AE157" s="11"/>
      <c r="AF157" s="11"/>
      <c r="AG157" s="11"/>
      <c r="AH157" s="11"/>
      <c r="AI157" s="11"/>
      <c r="AJ157" s="11"/>
      <c r="AK157" s="11"/>
      <c r="AL157" s="11"/>
    </row>
    <row r="158" spans="1:38" x14ac:dyDescent="0.3">
      <c r="A158" s="11">
        <v>2024</v>
      </c>
      <c r="B158" s="11" t="s">
        <v>7</v>
      </c>
      <c r="C158" s="11" t="s">
        <v>8</v>
      </c>
      <c r="D158" s="11">
        <v>12</v>
      </c>
      <c r="E158" s="11" t="s">
        <v>21</v>
      </c>
      <c r="F158" s="11" t="s">
        <v>16</v>
      </c>
      <c r="G158" s="11">
        <v>12</v>
      </c>
      <c r="AD158" s="11"/>
      <c r="AE158" s="11"/>
      <c r="AF158" s="11"/>
      <c r="AG158" s="11"/>
      <c r="AH158" s="11"/>
      <c r="AI158" s="11"/>
      <c r="AJ158" s="11"/>
      <c r="AK158" s="11"/>
      <c r="AL158" s="11"/>
    </row>
    <row r="159" spans="1:38" x14ac:dyDescent="0.3">
      <c r="A159" s="11">
        <v>2024</v>
      </c>
      <c r="B159" s="11" t="s">
        <v>7</v>
      </c>
      <c r="C159" s="11" t="s">
        <v>8</v>
      </c>
      <c r="D159" s="11">
        <v>26</v>
      </c>
      <c r="E159" s="11" t="s">
        <v>26</v>
      </c>
      <c r="F159" s="11" t="s">
        <v>16</v>
      </c>
      <c r="G159" s="11">
        <v>18</v>
      </c>
      <c r="AD159" s="11"/>
      <c r="AE159" s="11"/>
      <c r="AF159" s="11"/>
      <c r="AG159" s="11"/>
      <c r="AH159" s="11"/>
      <c r="AI159" s="11"/>
      <c r="AJ159" s="11"/>
      <c r="AK159" s="11"/>
      <c r="AL159" s="11"/>
    </row>
    <row r="160" spans="1:38" x14ac:dyDescent="0.3">
      <c r="A160" s="11">
        <v>2024</v>
      </c>
      <c r="B160" s="11" t="s">
        <v>7</v>
      </c>
      <c r="C160" s="11" t="s">
        <v>8</v>
      </c>
      <c r="D160" s="11">
        <v>27</v>
      </c>
      <c r="E160" s="11" t="s">
        <v>27</v>
      </c>
      <c r="F160" s="11" t="s">
        <v>16</v>
      </c>
      <c r="G160" s="11">
        <v>27</v>
      </c>
      <c r="AD160" s="11"/>
      <c r="AE160" s="11"/>
      <c r="AF160" s="11"/>
      <c r="AG160" s="11"/>
      <c r="AH160" s="11"/>
      <c r="AI160" s="11"/>
      <c r="AJ160" s="11"/>
      <c r="AK160" s="11"/>
      <c r="AL160" s="11"/>
    </row>
    <row r="161" spans="1:38" x14ac:dyDescent="0.3">
      <c r="A161" s="11">
        <v>2024</v>
      </c>
      <c r="B161" s="11" t="s">
        <v>7</v>
      </c>
      <c r="C161" s="11" t="s">
        <v>8</v>
      </c>
      <c r="D161" s="11">
        <v>28</v>
      </c>
      <c r="E161" s="11" t="s">
        <v>28</v>
      </c>
      <c r="F161" s="11" t="s">
        <v>16</v>
      </c>
      <c r="G161" s="11">
        <v>20.25</v>
      </c>
      <c r="AD161" s="11"/>
      <c r="AE161" s="11"/>
      <c r="AF161" s="11"/>
      <c r="AG161" s="11"/>
      <c r="AH161" s="11"/>
      <c r="AI161" s="11"/>
      <c r="AJ161" s="11"/>
      <c r="AK161" s="11"/>
      <c r="AL161" s="11"/>
    </row>
    <row r="162" spans="1:38" x14ac:dyDescent="0.3">
      <c r="A162" s="11">
        <v>2024</v>
      </c>
      <c r="B162" s="11" t="s">
        <v>7</v>
      </c>
      <c r="C162" s="11" t="s">
        <v>8</v>
      </c>
      <c r="D162" s="11">
        <v>34</v>
      </c>
      <c r="E162" s="11" t="s">
        <v>29</v>
      </c>
      <c r="F162" s="11" t="s">
        <v>16</v>
      </c>
      <c r="G162" s="11">
        <v>24</v>
      </c>
      <c r="AD162" s="11"/>
      <c r="AE162" s="11"/>
      <c r="AF162" s="11"/>
      <c r="AG162" s="11"/>
      <c r="AH162" s="11"/>
      <c r="AI162" s="11"/>
      <c r="AJ162" s="11"/>
      <c r="AK162" s="11"/>
      <c r="AL162" s="11"/>
    </row>
    <row r="163" spans="1:38" x14ac:dyDescent="0.3">
      <c r="A163" s="11">
        <v>2024</v>
      </c>
      <c r="B163" s="11" t="s">
        <v>7</v>
      </c>
      <c r="C163" s="11" t="s">
        <v>8</v>
      </c>
      <c r="D163" s="11">
        <v>36</v>
      </c>
      <c r="E163" s="11" t="s">
        <v>30</v>
      </c>
      <c r="F163" s="11" t="s">
        <v>16</v>
      </c>
      <c r="G163" s="11">
        <v>103.5</v>
      </c>
      <c r="AD163" s="11"/>
      <c r="AE163" s="11"/>
      <c r="AF163" s="11"/>
      <c r="AG163" s="11"/>
      <c r="AH163" s="11"/>
      <c r="AI163" s="11"/>
      <c r="AJ163" s="11"/>
      <c r="AK163" s="11"/>
      <c r="AL163" s="11"/>
    </row>
    <row r="164" spans="1:38" x14ac:dyDescent="0.3">
      <c r="A164" s="11">
        <v>2024</v>
      </c>
      <c r="B164" s="11" t="s">
        <v>7</v>
      </c>
      <c r="C164" s="11" t="s">
        <v>8</v>
      </c>
      <c r="D164" s="11">
        <v>4</v>
      </c>
      <c r="E164" s="11" t="s">
        <v>9</v>
      </c>
      <c r="F164" s="11" t="s">
        <v>17</v>
      </c>
      <c r="G164" s="11">
        <v>28</v>
      </c>
      <c r="AD164" s="11"/>
      <c r="AE164" s="11"/>
      <c r="AF164" s="11"/>
      <c r="AG164" s="11"/>
      <c r="AH164" s="11"/>
      <c r="AI164" s="11"/>
      <c r="AJ164" s="11"/>
      <c r="AK164" s="11"/>
      <c r="AL164" s="11"/>
    </row>
    <row r="165" spans="1:38" x14ac:dyDescent="0.3">
      <c r="A165" s="11">
        <v>2024</v>
      </c>
      <c r="B165" s="11" t="s">
        <v>7</v>
      </c>
      <c r="C165" s="11" t="s">
        <v>8</v>
      </c>
      <c r="D165" s="11">
        <v>5</v>
      </c>
      <c r="E165" s="11" t="s">
        <v>19</v>
      </c>
      <c r="F165" s="11" t="s">
        <v>17</v>
      </c>
      <c r="G165" s="11">
        <v>30</v>
      </c>
      <c r="AD165" s="11"/>
      <c r="AE165" s="11"/>
      <c r="AF165" s="11"/>
      <c r="AG165" s="11"/>
      <c r="AH165" s="11"/>
      <c r="AI165" s="11"/>
      <c r="AJ165" s="11"/>
      <c r="AK165" s="11"/>
      <c r="AL165" s="11"/>
    </row>
    <row r="166" spans="1:38" x14ac:dyDescent="0.3">
      <c r="A166" s="11">
        <v>2024</v>
      </c>
      <c r="B166" s="11" t="s">
        <v>7</v>
      </c>
      <c r="C166" s="11" t="s">
        <v>8</v>
      </c>
      <c r="D166" s="11">
        <v>10</v>
      </c>
      <c r="E166" s="11" t="s">
        <v>20</v>
      </c>
      <c r="F166" s="11" t="s">
        <v>17</v>
      </c>
      <c r="G166" s="11">
        <v>28.5</v>
      </c>
      <c r="AD166" s="11"/>
      <c r="AE166" s="11"/>
      <c r="AF166" s="11"/>
      <c r="AG166" s="11"/>
      <c r="AH166" s="11"/>
      <c r="AI166" s="11"/>
      <c r="AJ166" s="11"/>
      <c r="AK166" s="11"/>
      <c r="AL166" s="11"/>
    </row>
    <row r="167" spans="1:38" x14ac:dyDescent="0.3">
      <c r="A167" s="11">
        <v>2024</v>
      </c>
      <c r="B167" s="11" t="s">
        <v>7</v>
      </c>
      <c r="C167" s="11" t="s">
        <v>8</v>
      </c>
      <c r="D167" s="11">
        <v>27</v>
      </c>
      <c r="E167" s="11" t="s">
        <v>27</v>
      </c>
      <c r="F167" s="11" t="s">
        <v>17</v>
      </c>
      <c r="G167" s="11">
        <v>25.5</v>
      </c>
      <c r="AD167" s="11"/>
      <c r="AE167" s="11"/>
      <c r="AF167" s="11"/>
      <c r="AG167" s="11"/>
      <c r="AH167" s="11"/>
      <c r="AI167" s="11"/>
      <c r="AJ167" s="11"/>
      <c r="AK167" s="11"/>
      <c r="AL167" s="11"/>
    </row>
    <row r="168" spans="1:38" x14ac:dyDescent="0.3">
      <c r="A168" s="11">
        <v>2024</v>
      </c>
      <c r="B168" s="11" t="s">
        <v>7</v>
      </c>
      <c r="C168" s="11" t="s">
        <v>8</v>
      </c>
      <c r="D168" s="11">
        <v>28</v>
      </c>
      <c r="E168" s="11" t="s">
        <v>28</v>
      </c>
      <c r="F168" s="11" t="s">
        <v>17</v>
      </c>
      <c r="G168" s="11">
        <v>13</v>
      </c>
      <c r="AD168" s="11"/>
      <c r="AE168" s="11"/>
      <c r="AF168" s="11"/>
      <c r="AG168" s="11"/>
      <c r="AH168" s="11"/>
      <c r="AI168" s="11"/>
      <c r="AJ168" s="11"/>
      <c r="AK168" s="11"/>
      <c r="AL168" s="11"/>
    </row>
    <row r="169" spans="1:38" x14ac:dyDescent="0.3">
      <c r="A169" s="11">
        <v>2024</v>
      </c>
      <c r="B169" s="11" t="s">
        <v>7</v>
      </c>
      <c r="C169" s="11" t="s">
        <v>8</v>
      </c>
      <c r="D169" s="11">
        <v>34</v>
      </c>
      <c r="E169" s="11" t="s">
        <v>29</v>
      </c>
      <c r="F169" s="11" t="s">
        <v>17</v>
      </c>
      <c r="G169" s="11">
        <v>1</v>
      </c>
      <c r="AD169" s="11"/>
      <c r="AE169" s="11"/>
      <c r="AF169" s="11"/>
      <c r="AG169" s="11"/>
      <c r="AH169" s="11"/>
      <c r="AI169" s="11"/>
      <c r="AJ169" s="11"/>
      <c r="AK169" s="11"/>
      <c r="AL169" s="11"/>
    </row>
    <row r="170" spans="1:38" x14ac:dyDescent="0.3">
      <c r="A170" s="11">
        <v>2024</v>
      </c>
      <c r="B170" s="11" t="s">
        <v>7</v>
      </c>
      <c r="C170" s="11" t="s">
        <v>8</v>
      </c>
      <c r="D170" s="11">
        <v>36</v>
      </c>
      <c r="E170" s="11" t="s">
        <v>30</v>
      </c>
      <c r="F170" s="11" t="s">
        <v>17</v>
      </c>
      <c r="G170" s="11">
        <v>57</v>
      </c>
      <c r="AD170" s="11"/>
      <c r="AE170" s="11"/>
      <c r="AF170" s="11"/>
      <c r="AG170" s="11"/>
      <c r="AH170" s="11"/>
      <c r="AI170" s="11"/>
      <c r="AJ170" s="11"/>
      <c r="AK170" s="11"/>
      <c r="AL170" s="11"/>
    </row>
    <row r="171" spans="1:38" x14ac:dyDescent="0.3">
      <c r="A171" s="11">
        <v>2024</v>
      </c>
      <c r="B171" s="11" t="s">
        <v>7</v>
      </c>
      <c r="C171" s="11" t="s">
        <v>8</v>
      </c>
      <c r="D171" s="11">
        <v>4</v>
      </c>
      <c r="E171" s="11" t="s">
        <v>9</v>
      </c>
      <c r="F171" s="11" t="s">
        <v>18</v>
      </c>
      <c r="G171" s="11">
        <v>600.5</v>
      </c>
      <c r="AD171" s="11"/>
      <c r="AE171" s="11"/>
      <c r="AF171" s="11"/>
      <c r="AG171" s="11"/>
      <c r="AH171" s="11"/>
      <c r="AI171" s="11"/>
      <c r="AJ171" s="11"/>
      <c r="AK171" s="11"/>
      <c r="AL171" s="11"/>
    </row>
    <row r="172" spans="1:38" x14ac:dyDescent="0.3">
      <c r="A172" s="11">
        <v>2024</v>
      </c>
      <c r="B172" s="11" t="s">
        <v>7</v>
      </c>
      <c r="C172" s="11" t="s">
        <v>8</v>
      </c>
      <c r="D172" s="11">
        <v>5</v>
      </c>
      <c r="E172" s="11" t="s">
        <v>19</v>
      </c>
      <c r="F172" s="11" t="s">
        <v>18</v>
      </c>
      <c r="G172" s="11">
        <v>670.5</v>
      </c>
      <c r="AD172" s="11"/>
      <c r="AE172" s="11"/>
      <c r="AF172" s="11"/>
      <c r="AG172" s="11"/>
      <c r="AH172" s="11"/>
      <c r="AI172" s="11"/>
      <c r="AJ172" s="11"/>
      <c r="AK172" s="11"/>
      <c r="AL172" s="11"/>
    </row>
    <row r="173" spans="1:38" x14ac:dyDescent="0.3">
      <c r="A173" s="11">
        <v>2024</v>
      </c>
      <c r="B173" s="11" t="s">
        <v>7</v>
      </c>
      <c r="C173" s="11" t="s">
        <v>8</v>
      </c>
      <c r="D173" s="11">
        <v>10</v>
      </c>
      <c r="E173" s="11" t="s">
        <v>20</v>
      </c>
      <c r="F173" s="11" t="s">
        <v>18</v>
      </c>
      <c r="G173" s="11">
        <v>931.75</v>
      </c>
      <c r="AD173" s="11"/>
      <c r="AE173" s="11"/>
      <c r="AF173" s="11"/>
      <c r="AG173" s="11"/>
      <c r="AH173" s="11"/>
      <c r="AI173" s="11"/>
      <c r="AJ173" s="11"/>
      <c r="AK173" s="11"/>
      <c r="AL173" s="11"/>
    </row>
    <row r="174" spans="1:38" x14ac:dyDescent="0.3">
      <c r="A174" s="11">
        <v>2024</v>
      </c>
      <c r="B174" s="11" t="s">
        <v>7</v>
      </c>
      <c r="C174" s="11" t="s">
        <v>8</v>
      </c>
      <c r="D174" s="11">
        <v>12</v>
      </c>
      <c r="E174" s="11" t="s">
        <v>21</v>
      </c>
      <c r="F174" s="11" t="s">
        <v>18</v>
      </c>
      <c r="G174" s="11">
        <v>108</v>
      </c>
      <c r="AD174" s="11"/>
      <c r="AE174" s="11"/>
      <c r="AF174" s="11"/>
      <c r="AG174" s="11"/>
      <c r="AH174" s="11"/>
      <c r="AI174" s="11"/>
      <c r="AJ174" s="11"/>
      <c r="AK174" s="11"/>
      <c r="AL174" s="11"/>
    </row>
    <row r="175" spans="1:38" x14ac:dyDescent="0.3">
      <c r="A175" s="11">
        <v>2024</v>
      </c>
      <c r="B175" s="11" t="s">
        <v>7</v>
      </c>
      <c r="C175" s="11" t="s">
        <v>8</v>
      </c>
      <c r="D175" s="11">
        <v>13</v>
      </c>
      <c r="E175" s="11" t="s">
        <v>22</v>
      </c>
      <c r="F175" s="11" t="s">
        <v>18</v>
      </c>
      <c r="G175" s="11">
        <v>18</v>
      </c>
      <c r="AD175" s="11"/>
      <c r="AE175" s="11"/>
      <c r="AF175" s="11"/>
      <c r="AG175" s="11"/>
      <c r="AH175" s="11"/>
      <c r="AI175" s="11"/>
      <c r="AJ175" s="11"/>
      <c r="AK175" s="11"/>
      <c r="AL175" s="11"/>
    </row>
    <row r="176" spans="1:38" x14ac:dyDescent="0.3">
      <c r="A176" s="11">
        <v>2024</v>
      </c>
      <c r="B176" s="11" t="s">
        <v>7</v>
      </c>
      <c r="C176" s="11" t="s">
        <v>8</v>
      </c>
      <c r="D176" s="11">
        <v>26</v>
      </c>
      <c r="E176" s="11" t="s">
        <v>26</v>
      </c>
      <c r="F176" s="11" t="s">
        <v>18</v>
      </c>
      <c r="G176" s="11">
        <v>120</v>
      </c>
      <c r="AD176" s="11"/>
      <c r="AE176" s="11"/>
      <c r="AF176" s="11"/>
      <c r="AG176" s="11"/>
      <c r="AH176" s="11"/>
      <c r="AI176" s="11"/>
      <c r="AJ176" s="11"/>
      <c r="AK176" s="11"/>
      <c r="AL176" s="11"/>
    </row>
    <row r="177" spans="1:38" x14ac:dyDescent="0.3">
      <c r="A177" s="11">
        <v>2024</v>
      </c>
      <c r="B177" s="11" t="s">
        <v>7</v>
      </c>
      <c r="C177" s="11" t="s">
        <v>8</v>
      </c>
      <c r="D177" s="11">
        <v>27</v>
      </c>
      <c r="E177" s="11" t="s">
        <v>27</v>
      </c>
      <c r="F177" s="11" t="s">
        <v>18</v>
      </c>
      <c r="G177" s="11">
        <v>360</v>
      </c>
      <c r="AD177" s="11"/>
      <c r="AE177" s="11"/>
      <c r="AF177" s="11"/>
      <c r="AG177" s="11"/>
      <c r="AH177" s="11"/>
      <c r="AI177" s="11"/>
      <c r="AJ177" s="11"/>
      <c r="AK177" s="11"/>
      <c r="AL177" s="11"/>
    </row>
    <row r="178" spans="1:38" x14ac:dyDescent="0.3">
      <c r="A178" s="11">
        <v>2024</v>
      </c>
      <c r="B178" s="11" t="s">
        <v>7</v>
      </c>
      <c r="C178" s="11" t="s">
        <v>8</v>
      </c>
      <c r="D178" s="11">
        <v>28</v>
      </c>
      <c r="E178" s="11" t="s">
        <v>28</v>
      </c>
      <c r="F178" s="11" t="s">
        <v>18</v>
      </c>
      <c r="G178" s="11">
        <v>301.75</v>
      </c>
      <c r="AD178" s="11"/>
      <c r="AE178" s="11"/>
      <c r="AF178" s="11"/>
      <c r="AG178" s="11"/>
      <c r="AH178" s="11"/>
      <c r="AI178" s="11"/>
      <c r="AJ178" s="11"/>
      <c r="AK178" s="11"/>
      <c r="AL178" s="11"/>
    </row>
    <row r="179" spans="1:38" x14ac:dyDescent="0.3">
      <c r="A179" s="11">
        <v>2024</v>
      </c>
      <c r="B179" s="11" t="s">
        <v>7</v>
      </c>
      <c r="C179" s="11" t="s">
        <v>8</v>
      </c>
      <c r="D179" s="11">
        <v>34</v>
      </c>
      <c r="E179" s="11" t="s">
        <v>29</v>
      </c>
      <c r="F179" s="11" t="s">
        <v>18</v>
      </c>
      <c r="G179" s="11">
        <v>156.5</v>
      </c>
      <c r="AD179" s="11"/>
      <c r="AE179" s="11"/>
      <c r="AF179" s="11"/>
      <c r="AG179" s="11"/>
      <c r="AH179" s="11"/>
      <c r="AI179" s="11"/>
      <c r="AJ179" s="11"/>
      <c r="AK179" s="11"/>
      <c r="AL179" s="11"/>
    </row>
    <row r="180" spans="1:38" x14ac:dyDescent="0.3">
      <c r="A180" s="11">
        <v>2024</v>
      </c>
      <c r="B180" s="11" t="s">
        <v>7</v>
      </c>
      <c r="C180" s="11" t="s">
        <v>8</v>
      </c>
      <c r="D180" s="11">
        <v>36</v>
      </c>
      <c r="E180" s="11" t="s">
        <v>30</v>
      </c>
      <c r="F180" s="11" t="s">
        <v>18</v>
      </c>
      <c r="G180" s="11">
        <v>1194</v>
      </c>
      <c r="AD180" s="11"/>
      <c r="AE180" s="11"/>
      <c r="AF180" s="11"/>
      <c r="AG180" s="11"/>
      <c r="AH180" s="11"/>
      <c r="AI180" s="11"/>
      <c r="AJ180" s="11"/>
      <c r="AK180" s="11"/>
      <c r="AL180" s="11"/>
    </row>
    <row r="181" spans="1:38" x14ac:dyDescent="0.3">
      <c r="A181" s="10">
        <v>2024</v>
      </c>
      <c r="B181" s="10" t="s">
        <v>7</v>
      </c>
      <c r="C181" s="10" t="s">
        <v>8</v>
      </c>
      <c r="D181" s="10">
        <v>4</v>
      </c>
      <c r="E181" s="10" t="s">
        <v>9</v>
      </c>
      <c r="F181" s="10" t="s">
        <v>10</v>
      </c>
      <c r="G181" s="10">
        <v>0.51</v>
      </c>
      <c r="AD181" s="11"/>
      <c r="AE181" s="11"/>
      <c r="AF181" s="11"/>
      <c r="AG181" s="11"/>
      <c r="AH181" s="11"/>
      <c r="AI181" s="11"/>
      <c r="AJ181" s="11"/>
      <c r="AK181" s="11"/>
      <c r="AL181" s="11"/>
    </row>
    <row r="182" spans="1:38" x14ac:dyDescent="0.3">
      <c r="A182" s="10">
        <v>2024</v>
      </c>
      <c r="B182" s="10" t="s">
        <v>7</v>
      </c>
      <c r="C182" s="10" t="s">
        <v>8</v>
      </c>
      <c r="D182" s="10">
        <v>5</v>
      </c>
      <c r="E182" s="10" t="s">
        <v>19</v>
      </c>
      <c r="F182" s="10" t="s">
        <v>10</v>
      </c>
      <c r="G182" s="10">
        <v>2.5</v>
      </c>
      <c r="AD182" s="11"/>
      <c r="AE182" s="11"/>
      <c r="AF182" s="11"/>
      <c r="AG182" s="11"/>
      <c r="AH182" s="11"/>
      <c r="AI182" s="11"/>
      <c r="AJ182" s="11"/>
      <c r="AK182" s="11"/>
      <c r="AL182" s="11"/>
    </row>
    <row r="183" spans="1:38" x14ac:dyDescent="0.3">
      <c r="A183" s="10">
        <v>2024</v>
      </c>
      <c r="B183" s="10" t="s">
        <v>7</v>
      </c>
      <c r="C183" s="10" t="s">
        <v>8</v>
      </c>
      <c r="D183" s="10">
        <v>10</v>
      </c>
      <c r="E183" s="10" t="s">
        <v>20</v>
      </c>
      <c r="F183" s="10" t="s">
        <v>10</v>
      </c>
      <c r="G183" s="10">
        <v>1</v>
      </c>
      <c r="AD183" s="11"/>
      <c r="AE183" s="11"/>
      <c r="AF183" s="11"/>
      <c r="AG183" s="11"/>
      <c r="AH183" s="11"/>
      <c r="AI183" s="11"/>
      <c r="AJ183" s="11"/>
      <c r="AK183" s="11"/>
      <c r="AL183" s="11"/>
    </row>
    <row r="184" spans="1:38" x14ac:dyDescent="0.3">
      <c r="A184" s="10">
        <v>2024</v>
      </c>
      <c r="B184" s="10" t="s">
        <v>7</v>
      </c>
      <c r="C184" s="10" t="s">
        <v>8</v>
      </c>
      <c r="D184" s="10">
        <v>12</v>
      </c>
      <c r="E184" s="10" t="s">
        <v>21</v>
      </c>
      <c r="F184" s="10" t="s">
        <v>10</v>
      </c>
      <c r="G184" s="10">
        <v>0.24</v>
      </c>
      <c r="AD184" s="11"/>
      <c r="AE184" s="11"/>
      <c r="AF184" s="11"/>
      <c r="AG184" s="11"/>
      <c r="AH184" s="11"/>
      <c r="AI184" s="11"/>
      <c r="AJ184" s="11"/>
      <c r="AK184" s="11"/>
      <c r="AL184" s="11"/>
    </row>
    <row r="185" spans="1:38" x14ac:dyDescent="0.3">
      <c r="A185" s="10">
        <v>2024</v>
      </c>
      <c r="B185" s="10" t="s">
        <v>7</v>
      </c>
      <c r="C185" s="10" t="s">
        <v>8</v>
      </c>
      <c r="D185" s="10">
        <v>18</v>
      </c>
      <c r="E185" s="10" t="s">
        <v>24</v>
      </c>
      <c r="F185" s="10" t="s">
        <v>10</v>
      </c>
      <c r="G185" s="10">
        <v>0.24</v>
      </c>
      <c r="AD185" s="11"/>
      <c r="AE185" s="11"/>
      <c r="AF185" s="11"/>
      <c r="AG185" s="11"/>
      <c r="AH185" s="11"/>
      <c r="AI185" s="11"/>
      <c r="AJ185" s="11"/>
      <c r="AK185" s="11"/>
      <c r="AL185" s="11"/>
    </row>
    <row r="186" spans="1:38" x14ac:dyDescent="0.3">
      <c r="A186" s="10">
        <v>2024</v>
      </c>
      <c r="B186" s="10" t="s">
        <v>7</v>
      </c>
      <c r="C186" s="10" t="s">
        <v>8</v>
      </c>
      <c r="D186" s="10">
        <v>27</v>
      </c>
      <c r="E186" s="10" t="s">
        <v>27</v>
      </c>
      <c r="F186" s="10" t="s">
        <v>10</v>
      </c>
      <c r="G186" s="10">
        <v>3.51</v>
      </c>
      <c r="AD186" s="11"/>
      <c r="AE186" s="11"/>
      <c r="AF186" s="11"/>
      <c r="AG186" s="11"/>
      <c r="AH186" s="11"/>
      <c r="AI186" s="11"/>
      <c r="AJ186" s="11"/>
      <c r="AK186" s="11"/>
      <c r="AL186" s="11"/>
    </row>
    <row r="187" spans="1:38" x14ac:dyDescent="0.3">
      <c r="A187" s="10">
        <v>2024</v>
      </c>
      <c r="B187" s="10" t="s">
        <v>7</v>
      </c>
      <c r="C187" s="10" t="s">
        <v>8</v>
      </c>
      <c r="D187" s="10">
        <v>34</v>
      </c>
      <c r="E187" s="10" t="s">
        <v>29</v>
      </c>
      <c r="F187" s="10" t="s">
        <v>10</v>
      </c>
      <c r="G187" s="10">
        <v>2</v>
      </c>
      <c r="AD187" s="11"/>
      <c r="AE187" s="11"/>
      <c r="AF187" s="11"/>
      <c r="AG187" s="11"/>
      <c r="AH187" s="11"/>
      <c r="AI187" s="11"/>
      <c r="AJ187" s="11"/>
      <c r="AK187" s="11"/>
      <c r="AL187" s="11"/>
    </row>
    <row r="188" spans="1:38" x14ac:dyDescent="0.3">
      <c r="A188" s="10">
        <v>2024</v>
      </c>
      <c r="B188" s="10" t="s">
        <v>7</v>
      </c>
      <c r="C188" s="10" t="s">
        <v>8</v>
      </c>
      <c r="D188" s="10">
        <v>36</v>
      </c>
      <c r="E188" s="10" t="s">
        <v>30</v>
      </c>
      <c r="F188" s="10" t="s">
        <v>10</v>
      </c>
      <c r="G188" s="10">
        <v>20</v>
      </c>
      <c r="AD188" s="11"/>
      <c r="AE188" s="11"/>
      <c r="AF188" s="11"/>
      <c r="AG188" s="11"/>
      <c r="AH188" s="11"/>
      <c r="AI188" s="11"/>
      <c r="AJ188" s="11"/>
      <c r="AK188" s="11"/>
      <c r="AL188" s="11"/>
    </row>
    <row r="189" spans="1:38" x14ac:dyDescent="0.3">
      <c r="A189" s="10">
        <v>2024</v>
      </c>
      <c r="B189" s="10" t="s">
        <v>7</v>
      </c>
      <c r="C189" s="10" t="s">
        <v>8</v>
      </c>
      <c r="D189" s="10">
        <v>4</v>
      </c>
      <c r="E189" s="10" t="s">
        <v>9</v>
      </c>
      <c r="F189" s="10" t="s">
        <v>11</v>
      </c>
      <c r="G189" s="10">
        <v>36.119999999999997</v>
      </c>
      <c r="AD189" s="11"/>
      <c r="AE189" s="11"/>
      <c r="AF189" s="11"/>
      <c r="AG189" s="11"/>
      <c r="AH189" s="11"/>
      <c r="AI189" s="11"/>
      <c r="AJ189" s="11"/>
      <c r="AK189" s="11"/>
      <c r="AL189" s="11"/>
    </row>
    <row r="190" spans="1:38" x14ac:dyDescent="0.3">
      <c r="A190" s="10">
        <v>2024</v>
      </c>
      <c r="B190" s="10" t="s">
        <v>7</v>
      </c>
      <c r="C190" s="10" t="s">
        <v>8</v>
      </c>
      <c r="D190" s="10">
        <v>5</v>
      </c>
      <c r="E190" s="10" t="s">
        <v>19</v>
      </c>
      <c r="F190" s="10" t="s">
        <v>11</v>
      </c>
      <c r="G190" s="10">
        <v>74</v>
      </c>
      <c r="AD190" s="11"/>
      <c r="AE190" s="11"/>
      <c r="AF190" s="11"/>
      <c r="AG190" s="11"/>
      <c r="AH190" s="11"/>
      <c r="AI190" s="11"/>
      <c r="AJ190" s="11"/>
      <c r="AK190" s="11"/>
      <c r="AL190" s="11"/>
    </row>
    <row r="191" spans="1:38" x14ac:dyDescent="0.3">
      <c r="A191" s="10">
        <v>2024</v>
      </c>
      <c r="B191" s="10" t="s">
        <v>7</v>
      </c>
      <c r="C191" s="10" t="s">
        <v>8</v>
      </c>
      <c r="D191" s="10">
        <v>10</v>
      </c>
      <c r="E191" s="10" t="s">
        <v>20</v>
      </c>
      <c r="F191" s="10" t="s">
        <v>11</v>
      </c>
      <c r="G191" s="10">
        <v>30</v>
      </c>
      <c r="AD191" s="11"/>
      <c r="AE191" s="11"/>
      <c r="AF191" s="11"/>
      <c r="AG191" s="11"/>
      <c r="AH191" s="11"/>
      <c r="AI191" s="11"/>
      <c r="AJ191" s="11"/>
      <c r="AK191" s="11"/>
      <c r="AL191" s="11"/>
    </row>
    <row r="192" spans="1:38" x14ac:dyDescent="0.3">
      <c r="A192" s="10">
        <v>2024</v>
      </c>
      <c r="B192" s="10" t="s">
        <v>7</v>
      </c>
      <c r="C192" s="10" t="s">
        <v>8</v>
      </c>
      <c r="D192" s="10">
        <v>12</v>
      </c>
      <c r="E192" s="10" t="s">
        <v>21</v>
      </c>
      <c r="F192" s="10" t="s">
        <v>11</v>
      </c>
      <c r="G192" s="10">
        <v>6.38</v>
      </c>
      <c r="AD192" s="11"/>
      <c r="AE192" s="11"/>
      <c r="AF192" s="11"/>
      <c r="AG192" s="11"/>
      <c r="AH192" s="11"/>
      <c r="AI192" s="11"/>
      <c r="AJ192" s="11"/>
      <c r="AK192" s="11"/>
      <c r="AL192" s="11"/>
    </row>
    <row r="193" spans="1:38" x14ac:dyDescent="0.3">
      <c r="A193" s="10">
        <v>2024</v>
      </c>
      <c r="B193" s="10" t="s">
        <v>7</v>
      </c>
      <c r="C193" s="10" t="s">
        <v>8</v>
      </c>
      <c r="D193" s="10">
        <v>18</v>
      </c>
      <c r="E193" s="10" t="s">
        <v>24</v>
      </c>
      <c r="F193" s="10" t="s">
        <v>11</v>
      </c>
      <c r="G193" s="10">
        <v>2.88</v>
      </c>
      <c r="AD193" s="11"/>
      <c r="AE193" s="11"/>
      <c r="AF193" s="11"/>
      <c r="AG193" s="11"/>
      <c r="AH193" s="11"/>
      <c r="AI193" s="11"/>
      <c r="AJ193" s="11"/>
      <c r="AK193" s="11"/>
      <c r="AL193" s="11"/>
    </row>
    <row r="194" spans="1:38" x14ac:dyDescent="0.3">
      <c r="A194" s="10">
        <v>2024</v>
      </c>
      <c r="B194" s="10" t="s">
        <v>7</v>
      </c>
      <c r="C194" s="10" t="s">
        <v>8</v>
      </c>
      <c r="D194" s="10">
        <v>27</v>
      </c>
      <c r="E194" s="10" t="s">
        <v>27</v>
      </c>
      <c r="F194" s="10" t="s">
        <v>11</v>
      </c>
      <c r="G194" s="10">
        <v>97.62</v>
      </c>
      <c r="AD194" s="11"/>
      <c r="AE194" s="11"/>
      <c r="AF194" s="11"/>
      <c r="AG194" s="11"/>
      <c r="AH194" s="11"/>
      <c r="AI194" s="11"/>
      <c r="AJ194" s="11"/>
      <c r="AK194" s="11"/>
      <c r="AL194" s="11"/>
    </row>
    <row r="195" spans="1:38" x14ac:dyDescent="0.3">
      <c r="A195" s="10">
        <v>2024</v>
      </c>
      <c r="B195" s="10" t="s">
        <v>7</v>
      </c>
      <c r="C195" s="10" t="s">
        <v>8</v>
      </c>
      <c r="D195" s="10">
        <v>28</v>
      </c>
      <c r="E195" s="10" t="s">
        <v>28</v>
      </c>
      <c r="F195" s="10" t="s">
        <v>11</v>
      </c>
      <c r="G195" s="10">
        <v>13.5</v>
      </c>
      <c r="AD195" s="11"/>
      <c r="AE195" s="11"/>
      <c r="AF195" s="11"/>
      <c r="AG195" s="11"/>
      <c r="AH195" s="11"/>
      <c r="AI195" s="11"/>
      <c r="AJ195" s="11"/>
      <c r="AK195" s="11"/>
      <c r="AL195" s="11"/>
    </row>
    <row r="196" spans="1:38" x14ac:dyDescent="0.3">
      <c r="A196" s="10">
        <v>2024</v>
      </c>
      <c r="B196" s="10" t="s">
        <v>7</v>
      </c>
      <c r="C196" s="10" t="s">
        <v>8</v>
      </c>
      <c r="D196" s="10">
        <v>34</v>
      </c>
      <c r="E196" s="10" t="s">
        <v>29</v>
      </c>
      <c r="F196" s="10" t="s">
        <v>11</v>
      </c>
      <c r="G196" s="10">
        <v>68</v>
      </c>
      <c r="AD196" s="11"/>
      <c r="AE196" s="11"/>
      <c r="AF196" s="11"/>
      <c r="AG196" s="11"/>
      <c r="AH196" s="11"/>
      <c r="AI196" s="11"/>
      <c r="AJ196" s="11"/>
      <c r="AK196" s="11"/>
      <c r="AL196" s="11"/>
    </row>
    <row r="197" spans="1:38" x14ac:dyDescent="0.3">
      <c r="A197" s="10">
        <v>2024</v>
      </c>
      <c r="B197" s="10" t="s">
        <v>7</v>
      </c>
      <c r="C197" s="10" t="s">
        <v>8</v>
      </c>
      <c r="D197" s="10">
        <v>36</v>
      </c>
      <c r="E197" s="10" t="s">
        <v>30</v>
      </c>
      <c r="F197" s="10" t="s">
        <v>11</v>
      </c>
      <c r="G197" s="10">
        <v>310.5</v>
      </c>
      <c r="AD197" s="11"/>
      <c r="AE197" s="11"/>
      <c r="AF197" s="11"/>
      <c r="AG197" s="11"/>
      <c r="AH197" s="11"/>
      <c r="AI197" s="11"/>
      <c r="AJ197" s="11"/>
      <c r="AK197" s="11"/>
      <c r="AL197" s="11"/>
    </row>
    <row r="198" spans="1:38" x14ac:dyDescent="0.3">
      <c r="A198" s="10">
        <v>2024</v>
      </c>
      <c r="B198" s="10" t="s">
        <v>7</v>
      </c>
      <c r="C198" s="10" t="s">
        <v>8</v>
      </c>
      <c r="D198" s="10">
        <v>96</v>
      </c>
      <c r="E198" s="10" t="s">
        <v>31</v>
      </c>
      <c r="F198" s="10" t="s">
        <v>11</v>
      </c>
      <c r="G198" s="10">
        <v>12</v>
      </c>
      <c r="AD198" s="11"/>
      <c r="AE198" s="11"/>
      <c r="AF198" s="11"/>
      <c r="AG198" s="11"/>
      <c r="AH198" s="11"/>
      <c r="AI198" s="11"/>
      <c r="AJ198" s="11"/>
      <c r="AK198" s="11"/>
      <c r="AL198" s="11"/>
    </row>
    <row r="199" spans="1:38" x14ac:dyDescent="0.3">
      <c r="A199" s="10">
        <v>2024</v>
      </c>
      <c r="B199" s="10" t="s">
        <v>7</v>
      </c>
      <c r="C199" s="10" t="s">
        <v>8</v>
      </c>
      <c r="D199" s="10">
        <v>4</v>
      </c>
      <c r="E199" s="10" t="s">
        <v>9</v>
      </c>
      <c r="F199" s="10" t="s">
        <v>13</v>
      </c>
      <c r="G199" s="10">
        <v>166.31</v>
      </c>
      <c r="AD199" s="11"/>
      <c r="AE199" s="11"/>
      <c r="AF199" s="11"/>
      <c r="AG199" s="11"/>
      <c r="AH199" s="11"/>
      <c r="AI199" s="11"/>
      <c r="AJ199" s="11"/>
      <c r="AK199" s="11"/>
      <c r="AL199" s="11"/>
    </row>
    <row r="200" spans="1:38" x14ac:dyDescent="0.3">
      <c r="A200" s="10">
        <v>2024</v>
      </c>
      <c r="B200" s="10" t="s">
        <v>7</v>
      </c>
      <c r="C200" s="10" t="s">
        <v>8</v>
      </c>
      <c r="D200" s="10">
        <v>5</v>
      </c>
      <c r="E200" s="10" t="s">
        <v>19</v>
      </c>
      <c r="F200" s="10" t="s">
        <v>13</v>
      </c>
      <c r="G200" s="10">
        <v>390</v>
      </c>
      <c r="AD200" s="11"/>
      <c r="AE200" s="11"/>
      <c r="AF200" s="11"/>
      <c r="AG200" s="11"/>
      <c r="AH200" s="11"/>
      <c r="AI200" s="11"/>
      <c r="AJ200" s="11"/>
      <c r="AK200" s="11"/>
      <c r="AL200" s="11"/>
    </row>
    <row r="201" spans="1:38" x14ac:dyDescent="0.3">
      <c r="A201" s="10">
        <v>2024</v>
      </c>
      <c r="B201" s="10" t="s">
        <v>7</v>
      </c>
      <c r="C201" s="10" t="s">
        <v>8</v>
      </c>
      <c r="D201" s="10">
        <v>10</v>
      </c>
      <c r="E201" s="10" t="s">
        <v>20</v>
      </c>
      <c r="F201" s="10" t="s">
        <v>13</v>
      </c>
      <c r="G201" s="10">
        <v>139.5</v>
      </c>
      <c r="AD201" s="11"/>
      <c r="AE201" s="11"/>
      <c r="AF201" s="11"/>
      <c r="AG201" s="11"/>
      <c r="AH201" s="11"/>
      <c r="AI201" s="11"/>
      <c r="AJ201" s="11"/>
      <c r="AK201" s="11"/>
      <c r="AL201" s="11"/>
    </row>
    <row r="202" spans="1:38" x14ac:dyDescent="0.3">
      <c r="A202" s="10">
        <v>2024</v>
      </c>
      <c r="B202" s="10" t="s">
        <v>7</v>
      </c>
      <c r="C202" s="10" t="s">
        <v>8</v>
      </c>
      <c r="D202" s="10">
        <v>12</v>
      </c>
      <c r="E202" s="10" t="s">
        <v>21</v>
      </c>
      <c r="F202" s="10" t="s">
        <v>13</v>
      </c>
      <c r="G202" s="10">
        <v>29.94</v>
      </c>
      <c r="AD202" s="11"/>
      <c r="AE202" s="11"/>
      <c r="AF202" s="11"/>
      <c r="AG202" s="11"/>
      <c r="AH202" s="11"/>
      <c r="AI202" s="11"/>
      <c r="AJ202" s="11"/>
      <c r="AK202" s="11"/>
      <c r="AL202" s="11"/>
    </row>
    <row r="203" spans="1:38" x14ac:dyDescent="0.3">
      <c r="A203" s="10">
        <v>2024</v>
      </c>
      <c r="B203" s="10" t="s">
        <v>7</v>
      </c>
      <c r="C203" s="10" t="s">
        <v>8</v>
      </c>
      <c r="D203" s="10">
        <v>18</v>
      </c>
      <c r="E203" s="10" t="s">
        <v>24</v>
      </c>
      <c r="F203" s="10" t="s">
        <v>13</v>
      </c>
      <c r="G203" s="10">
        <v>19.440000000000001</v>
      </c>
      <c r="AD203" s="11"/>
      <c r="AE203" s="11"/>
      <c r="AF203" s="11"/>
      <c r="AG203" s="11"/>
      <c r="AH203" s="11"/>
      <c r="AI203" s="11"/>
      <c r="AJ203" s="11"/>
      <c r="AK203" s="11"/>
      <c r="AL203" s="11"/>
    </row>
    <row r="204" spans="1:38" x14ac:dyDescent="0.3">
      <c r="A204" s="10">
        <v>2024</v>
      </c>
      <c r="B204" s="10" t="s">
        <v>7</v>
      </c>
      <c r="C204" s="10" t="s">
        <v>8</v>
      </c>
      <c r="D204" s="10">
        <v>27</v>
      </c>
      <c r="E204" s="10" t="s">
        <v>27</v>
      </c>
      <c r="F204" s="10" t="s">
        <v>13</v>
      </c>
      <c r="G204" s="10">
        <v>481.81</v>
      </c>
      <c r="AD204" s="11"/>
      <c r="AE204" s="11"/>
      <c r="AF204" s="11"/>
      <c r="AG204" s="11"/>
      <c r="AH204" s="11"/>
      <c r="AI204" s="11"/>
      <c r="AJ204" s="11"/>
      <c r="AK204" s="11"/>
      <c r="AL204" s="11"/>
    </row>
    <row r="205" spans="1:38" x14ac:dyDescent="0.3">
      <c r="A205" s="10">
        <v>2024</v>
      </c>
      <c r="B205" s="10" t="s">
        <v>7</v>
      </c>
      <c r="C205" s="10" t="s">
        <v>8</v>
      </c>
      <c r="D205" s="10">
        <v>28</v>
      </c>
      <c r="E205" s="10" t="s">
        <v>28</v>
      </c>
      <c r="F205" s="10" t="s">
        <v>13</v>
      </c>
      <c r="G205" s="10">
        <v>40.5</v>
      </c>
      <c r="AD205" s="11"/>
      <c r="AE205" s="11"/>
      <c r="AF205" s="11"/>
      <c r="AG205" s="11"/>
      <c r="AH205" s="11"/>
      <c r="AI205" s="11"/>
      <c r="AJ205" s="11"/>
      <c r="AK205" s="11"/>
      <c r="AL205" s="11"/>
    </row>
    <row r="206" spans="1:38" x14ac:dyDescent="0.3">
      <c r="A206" s="10">
        <v>2024</v>
      </c>
      <c r="B206" s="10" t="s">
        <v>7</v>
      </c>
      <c r="C206" s="10" t="s">
        <v>8</v>
      </c>
      <c r="D206" s="10">
        <v>34</v>
      </c>
      <c r="E206" s="10" t="s">
        <v>29</v>
      </c>
      <c r="F206" s="10" t="s">
        <v>13</v>
      </c>
      <c r="G206" s="10">
        <v>301</v>
      </c>
      <c r="AD206" s="11"/>
      <c r="AE206" s="11"/>
      <c r="AF206" s="11"/>
      <c r="AG206" s="11"/>
      <c r="AH206" s="11"/>
      <c r="AI206" s="11"/>
      <c r="AJ206" s="11"/>
      <c r="AK206" s="11"/>
      <c r="AL206" s="11"/>
    </row>
    <row r="207" spans="1:38" x14ac:dyDescent="0.3">
      <c r="A207" s="10">
        <v>2024</v>
      </c>
      <c r="B207" s="10" t="s">
        <v>7</v>
      </c>
      <c r="C207" s="10" t="s">
        <v>8</v>
      </c>
      <c r="D207" s="10">
        <v>36</v>
      </c>
      <c r="E207" s="10" t="s">
        <v>30</v>
      </c>
      <c r="F207" s="10" t="s">
        <v>13</v>
      </c>
      <c r="G207" s="10">
        <v>1884</v>
      </c>
      <c r="AD207" s="11"/>
      <c r="AE207" s="11"/>
      <c r="AF207" s="11"/>
      <c r="AG207" s="11"/>
      <c r="AH207" s="11"/>
      <c r="AI207" s="11"/>
      <c r="AJ207" s="11"/>
      <c r="AK207" s="11"/>
      <c r="AL207" s="11"/>
    </row>
    <row r="208" spans="1:38" x14ac:dyDescent="0.3">
      <c r="A208" s="10">
        <v>2024</v>
      </c>
      <c r="B208" s="10" t="s">
        <v>7</v>
      </c>
      <c r="C208" s="10" t="s">
        <v>8</v>
      </c>
      <c r="D208" s="10">
        <v>96</v>
      </c>
      <c r="E208" s="10" t="s">
        <v>31</v>
      </c>
      <c r="F208" s="10" t="s">
        <v>13</v>
      </c>
      <c r="G208" s="10">
        <v>38</v>
      </c>
      <c r="AD208" s="11"/>
      <c r="AE208" s="11"/>
      <c r="AF208" s="11"/>
      <c r="AG208" s="11"/>
      <c r="AH208" s="11"/>
      <c r="AI208" s="11"/>
      <c r="AJ208" s="11"/>
      <c r="AK208" s="11"/>
      <c r="AL208" s="11"/>
    </row>
    <row r="209" spans="1:38" x14ac:dyDescent="0.3">
      <c r="A209" s="10">
        <v>2024</v>
      </c>
      <c r="B209" s="10" t="s">
        <v>7</v>
      </c>
      <c r="C209" s="10" t="s">
        <v>8</v>
      </c>
      <c r="D209" s="10">
        <v>4</v>
      </c>
      <c r="E209" s="10" t="s">
        <v>9</v>
      </c>
      <c r="F209" s="10" t="s">
        <v>14</v>
      </c>
      <c r="G209" s="10">
        <v>470.68</v>
      </c>
      <c r="AD209" s="11"/>
      <c r="AE209" s="11"/>
      <c r="AF209" s="11"/>
      <c r="AG209" s="11"/>
      <c r="AH209" s="11"/>
      <c r="AI209" s="11"/>
      <c r="AJ209" s="11"/>
      <c r="AK209" s="11"/>
      <c r="AL209" s="11"/>
    </row>
    <row r="210" spans="1:38" x14ac:dyDescent="0.3">
      <c r="A210" s="10">
        <v>2024</v>
      </c>
      <c r="B210" s="10" t="s">
        <v>7</v>
      </c>
      <c r="C210" s="10" t="s">
        <v>8</v>
      </c>
      <c r="D210" s="10">
        <v>5</v>
      </c>
      <c r="E210" s="10" t="s">
        <v>19</v>
      </c>
      <c r="F210" s="10" t="s">
        <v>14</v>
      </c>
      <c r="G210" s="10">
        <v>1007.5</v>
      </c>
      <c r="AD210" s="11"/>
      <c r="AE210" s="11"/>
      <c r="AF210" s="11"/>
      <c r="AG210" s="11"/>
      <c r="AH210" s="11"/>
      <c r="AI210" s="11"/>
      <c r="AJ210" s="11"/>
      <c r="AK210" s="11"/>
      <c r="AL210" s="11"/>
    </row>
    <row r="211" spans="1:38" x14ac:dyDescent="0.3">
      <c r="A211" s="10">
        <v>2024</v>
      </c>
      <c r="B211" s="10" t="s">
        <v>7</v>
      </c>
      <c r="C211" s="10" t="s">
        <v>8</v>
      </c>
      <c r="D211" s="10">
        <v>10</v>
      </c>
      <c r="E211" s="10" t="s">
        <v>20</v>
      </c>
      <c r="F211" s="10" t="s">
        <v>14</v>
      </c>
      <c r="G211" s="10">
        <v>415.5</v>
      </c>
      <c r="AD211" s="11"/>
      <c r="AE211" s="11"/>
      <c r="AF211" s="11"/>
      <c r="AG211" s="11"/>
      <c r="AH211" s="11"/>
      <c r="AI211" s="11"/>
      <c r="AJ211" s="11"/>
      <c r="AK211" s="11"/>
      <c r="AL211" s="11"/>
    </row>
    <row r="212" spans="1:38" x14ac:dyDescent="0.3">
      <c r="A212" s="10">
        <v>2024</v>
      </c>
      <c r="B212" s="10" t="s">
        <v>7</v>
      </c>
      <c r="C212" s="10" t="s">
        <v>8</v>
      </c>
      <c r="D212" s="10">
        <v>12</v>
      </c>
      <c r="E212" s="10" t="s">
        <v>21</v>
      </c>
      <c r="F212" s="10" t="s">
        <v>14</v>
      </c>
      <c r="G212" s="10">
        <v>50.82</v>
      </c>
      <c r="AD212" s="11"/>
      <c r="AE212" s="11"/>
      <c r="AF212" s="11"/>
      <c r="AG212" s="11"/>
      <c r="AH212" s="11"/>
      <c r="AI212" s="11"/>
      <c r="AJ212" s="11"/>
      <c r="AK212" s="11"/>
      <c r="AL212" s="11"/>
    </row>
    <row r="213" spans="1:38" x14ac:dyDescent="0.3">
      <c r="A213" s="10">
        <v>2024</v>
      </c>
      <c r="B213" s="10" t="s">
        <v>7</v>
      </c>
      <c r="C213" s="10" t="s">
        <v>8</v>
      </c>
      <c r="D213" s="10">
        <v>18</v>
      </c>
      <c r="E213" s="10" t="s">
        <v>24</v>
      </c>
      <c r="F213" s="10" t="s">
        <v>14</v>
      </c>
      <c r="G213" s="10">
        <v>40.32</v>
      </c>
      <c r="AD213" s="11"/>
      <c r="AE213" s="11"/>
      <c r="AF213" s="11"/>
      <c r="AG213" s="11"/>
      <c r="AH213" s="11"/>
      <c r="AI213" s="11"/>
      <c r="AJ213" s="11"/>
      <c r="AK213" s="11"/>
      <c r="AL213" s="11"/>
    </row>
    <row r="214" spans="1:38" x14ac:dyDescent="0.3">
      <c r="A214" s="10">
        <v>2024</v>
      </c>
      <c r="B214" s="10" t="s">
        <v>7</v>
      </c>
      <c r="C214" s="10" t="s">
        <v>8</v>
      </c>
      <c r="D214" s="10">
        <v>27</v>
      </c>
      <c r="E214" s="10" t="s">
        <v>27</v>
      </c>
      <c r="F214" s="10" t="s">
        <v>14</v>
      </c>
      <c r="G214" s="10">
        <v>1226.68</v>
      </c>
      <c r="AD214" s="11"/>
      <c r="AE214" s="11"/>
      <c r="AF214" s="11"/>
      <c r="AG214" s="11"/>
      <c r="AH214" s="11"/>
      <c r="AI214" s="11"/>
      <c r="AJ214" s="11"/>
      <c r="AK214" s="11"/>
      <c r="AL214" s="11"/>
    </row>
    <row r="215" spans="1:38" x14ac:dyDescent="0.3">
      <c r="A215" s="10">
        <v>2024</v>
      </c>
      <c r="B215" s="10" t="s">
        <v>7</v>
      </c>
      <c r="C215" s="10" t="s">
        <v>8</v>
      </c>
      <c r="D215" s="10">
        <v>28</v>
      </c>
      <c r="E215" s="10" t="s">
        <v>28</v>
      </c>
      <c r="F215" s="10" t="s">
        <v>14</v>
      </c>
      <c r="G215" s="10">
        <v>108</v>
      </c>
      <c r="AD215" s="11"/>
      <c r="AE215" s="11"/>
      <c r="AF215" s="11"/>
      <c r="AG215" s="11"/>
      <c r="AH215" s="11"/>
      <c r="AI215" s="11"/>
      <c r="AJ215" s="11"/>
      <c r="AK215" s="11"/>
      <c r="AL215" s="11"/>
    </row>
    <row r="216" spans="1:38" x14ac:dyDescent="0.3">
      <c r="A216" s="10">
        <v>2024</v>
      </c>
      <c r="B216" s="10" t="s">
        <v>7</v>
      </c>
      <c r="C216" s="10" t="s">
        <v>8</v>
      </c>
      <c r="D216" s="10">
        <v>34</v>
      </c>
      <c r="E216" s="10" t="s">
        <v>29</v>
      </c>
      <c r="F216" s="10" t="s">
        <v>14</v>
      </c>
      <c r="G216" s="10">
        <v>731.5</v>
      </c>
      <c r="AD216" s="11"/>
      <c r="AE216" s="11"/>
      <c r="AF216" s="11"/>
      <c r="AG216" s="11"/>
      <c r="AH216" s="11"/>
      <c r="AI216" s="11"/>
      <c r="AJ216" s="11"/>
      <c r="AK216" s="11"/>
      <c r="AL216" s="11"/>
    </row>
    <row r="217" spans="1:38" x14ac:dyDescent="0.3">
      <c r="A217" s="10">
        <v>2024</v>
      </c>
      <c r="B217" s="10" t="s">
        <v>7</v>
      </c>
      <c r="C217" s="10" t="s">
        <v>8</v>
      </c>
      <c r="D217" s="10">
        <v>36</v>
      </c>
      <c r="E217" s="10" t="s">
        <v>30</v>
      </c>
      <c r="F217" s="10" t="s">
        <v>14</v>
      </c>
      <c r="G217" s="10">
        <v>4315.5</v>
      </c>
      <c r="AD217" s="11"/>
      <c r="AE217" s="11"/>
      <c r="AF217" s="11"/>
      <c r="AG217" s="11"/>
      <c r="AH217" s="11"/>
      <c r="AI217" s="11"/>
      <c r="AJ217" s="11"/>
      <c r="AK217" s="11"/>
      <c r="AL217" s="11"/>
    </row>
    <row r="218" spans="1:38" x14ac:dyDescent="0.3">
      <c r="A218" s="10">
        <v>2024</v>
      </c>
      <c r="B218" s="10" t="s">
        <v>7</v>
      </c>
      <c r="C218" s="10" t="s">
        <v>8</v>
      </c>
      <c r="D218" s="10">
        <v>96</v>
      </c>
      <c r="E218" s="10" t="s">
        <v>31</v>
      </c>
      <c r="F218" s="10" t="s">
        <v>14</v>
      </c>
      <c r="G218" s="10">
        <v>140</v>
      </c>
      <c r="AD218" s="11"/>
      <c r="AE218" s="11"/>
      <c r="AF218" s="11"/>
      <c r="AG218" s="11"/>
      <c r="AH218" s="11"/>
      <c r="AI218" s="11"/>
      <c r="AJ218" s="11"/>
      <c r="AK218" s="11"/>
      <c r="AL218" s="11"/>
    </row>
    <row r="219" spans="1:38" x14ac:dyDescent="0.3">
      <c r="A219" s="10">
        <v>2024</v>
      </c>
      <c r="B219" s="10" t="s">
        <v>7</v>
      </c>
      <c r="C219" s="10" t="s">
        <v>8</v>
      </c>
      <c r="D219" s="10">
        <v>4</v>
      </c>
      <c r="E219" s="10" t="s">
        <v>9</v>
      </c>
      <c r="F219" s="10" t="s">
        <v>15</v>
      </c>
      <c r="G219" s="10">
        <v>338.91</v>
      </c>
      <c r="AD219" s="11"/>
      <c r="AE219" s="11"/>
      <c r="AF219" s="11"/>
      <c r="AG219" s="11"/>
      <c r="AH219" s="11"/>
      <c r="AI219" s="11"/>
      <c r="AJ219" s="11"/>
      <c r="AK219" s="11"/>
      <c r="AL219" s="11"/>
    </row>
    <row r="220" spans="1:38" x14ac:dyDescent="0.3">
      <c r="A220" s="10">
        <v>2024</v>
      </c>
      <c r="B220" s="10" t="s">
        <v>7</v>
      </c>
      <c r="C220" s="10" t="s">
        <v>8</v>
      </c>
      <c r="D220" s="10">
        <v>5</v>
      </c>
      <c r="E220" s="10" t="s">
        <v>19</v>
      </c>
      <c r="F220" s="10" t="s">
        <v>15</v>
      </c>
      <c r="G220" s="10">
        <v>733.5</v>
      </c>
      <c r="AD220" s="10"/>
      <c r="AE220" s="10"/>
      <c r="AF220" s="10"/>
      <c r="AG220" s="10"/>
      <c r="AH220" s="10"/>
      <c r="AI220" s="10"/>
      <c r="AJ220" s="10"/>
      <c r="AK220" s="10"/>
      <c r="AL220" s="10"/>
    </row>
    <row r="221" spans="1:38" x14ac:dyDescent="0.3">
      <c r="A221" s="10">
        <v>2024</v>
      </c>
      <c r="B221" s="10" t="s">
        <v>7</v>
      </c>
      <c r="C221" s="10" t="s">
        <v>8</v>
      </c>
      <c r="D221" s="10">
        <v>10</v>
      </c>
      <c r="E221" s="10" t="s">
        <v>20</v>
      </c>
      <c r="F221" s="10" t="s">
        <v>15</v>
      </c>
      <c r="G221" s="10">
        <v>271.5</v>
      </c>
      <c r="AD221" s="10"/>
      <c r="AE221" s="10"/>
      <c r="AF221" s="10"/>
      <c r="AG221" s="10"/>
      <c r="AH221" s="10"/>
      <c r="AI221" s="10"/>
      <c r="AJ221" s="10"/>
      <c r="AK221" s="10"/>
      <c r="AL221" s="10"/>
    </row>
    <row r="222" spans="1:38" x14ac:dyDescent="0.3">
      <c r="A222" s="10">
        <v>2024</v>
      </c>
      <c r="B222" s="10" t="s">
        <v>7</v>
      </c>
      <c r="C222" s="10" t="s">
        <v>8</v>
      </c>
      <c r="D222" s="10">
        <v>12</v>
      </c>
      <c r="E222" s="10" t="s">
        <v>21</v>
      </c>
      <c r="F222" s="10" t="s">
        <v>15</v>
      </c>
      <c r="G222" s="10">
        <v>40.840000000000003</v>
      </c>
      <c r="AD222" s="10"/>
      <c r="AE222" s="10"/>
      <c r="AF222" s="10"/>
      <c r="AG222" s="10"/>
      <c r="AH222" s="10"/>
      <c r="AI222" s="10"/>
      <c r="AJ222" s="10"/>
      <c r="AK222" s="10"/>
      <c r="AL222" s="10"/>
    </row>
    <row r="223" spans="1:38" x14ac:dyDescent="0.3">
      <c r="A223" s="10">
        <v>2024</v>
      </c>
      <c r="B223" s="10" t="s">
        <v>7</v>
      </c>
      <c r="C223" s="10" t="s">
        <v>8</v>
      </c>
      <c r="D223" s="10">
        <v>18</v>
      </c>
      <c r="E223" s="10" t="s">
        <v>24</v>
      </c>
      <c r="F223" s="10" t="s">
        <v>15</v>
      </c>
      <c r="G223" s="10">
        <v>33.840000000000003</v>
      </c>
      <c r="AD223" s="10"/>
      <c r="AE223" s="10"/>
      <c r="AF223" s="10"/>
      <c r="AG223" s="10"/>
      <c r="AH223" s="10"/>
      <c r="AI223" s="10"/>
      <c r="AJ223" s="10"/>
      <c r="AK223" s="10"/>
      <c r="AL223" s="10"/>
    </row>
    <row r="224" spans="1:38" x14ac:dyDescent="0.3">
      <c r="A224" s="10">
        <v>2024</v>
      </c>
      <c r="B224" s="10" t="s">
        <v>7</v>
      </c>
      <c r="C224" s="10" t="s">
        <v>8</v>
      </c>
      <c r="D224" s="10">
        <v>27</v>
      </c>
      <c r="E224" s="10" t="s">
        <v>27</v>
      </c>
      <c r="F224" s="10" t="s">
        <v>15</v>
      </c>
      <c r="G224" s="10">
        <v>878.91</v>
      </c>
      <c r="AD224" s="10"/>
      <c r="AE224" s="10"/>
      <c r="AF224" s="10"/>
      <c r="AG224" s="10"/>
      <c r="AH224" s="10"/>
      <c r="AI224" s="10"/>
      <c r="AJ224" s="10"/>
      <c r="AK224" s="10"/>
      <c r="AL224" s="10"/>
    </row>
    <row r="225" spans="1:38" x14ac:dyDescent="0.3">
      <c r="A225" s="10">
        <v>2024</v>
      </c>
      <c r="B225" s="10" t="s">
        <v>7</v>
      </c>
      <c r="C225" s="10" t="s">
        <v>8</v>
      </c>
      <c r="D225" s="10">
        <v>28</v>
      </c>
      <c r="E225" s="10" t="s">
        <v>28</v>
      </c>
      <c r="F225" s="10" t="s">
        <v>15</v>
      </c>
      <c r="G225" s="10">
        <v>108</v>
      </c>
      <c r="AD225" s="10"/>
      <c r="AE225" s="10"/>
      <c r="AF225" s="10"/>
      <c r="AG225" s="10"/>
      <c r="AH225" s="10"/>
      <c r="AI225" s="10"/>
      <c r="AJ225" s="10"/>
      <c r="AK225" s="10"/>
      <c r="AL225" s="10"/>
    </row>
    <row r="226" spans="1:38" x14ac:dyDescent="0.3">
      <c r="A226" s="10">
        <v>2024</v>
      </c>
      <c r="B226" s="10" t="s">
        <v>7</v>
      </c>
      <c r="C226" s="10" t="s">
        <v>8</v>
      </c>
      <c r="D226" s="10">
        <v>34</v>
      </c>
      <c r="E226" s="10" t="s">
        <v>29</v>
      </c>
      <c r="F226" s="10" t="s">
        <v>15</v>
      </c>
      <c r="G226" s="10">
        <v>556</v>
      </c>
      <c r="AD226" s="10"/>
      <c r="AE226" s="10"/>
      <c r="AF226" s="10"/>
      <c r="AG226" s="10"/>
      <c r="AH226" s="10"/>
      <c r="AI226" s="10"/>
      <c r="AJ226" s="10"/>
      <c r="AK226" s="10"/>
      <c r="AL226" s="10"/>
    </row>
    <row r="227" spans="1:38" x14ac:dyDescent="0.3">
      <c r="A227" s="10">
        <v>2024</v>
      </c>
      <c r="B227" s="10" t="s">
        <v>7</v>
      </c>
      <c r="C227" s="10" t="s">
        <v>8</v>
      </c>
      <c r="D227" s="10">
        <v>36</v>
      </c>
      <c r="E227" s="10" t="s">
        <v>30</v>
      </c>
      <c r="F227" s="10" t="s">
        <v>15</v>
      </c>
      <c r="G227" s="10">
        <v>3462.5</v>
      </c>
      <c r="AD227" s="10"/>
      <c r="AE227" s="10"/>
      <c r="AF227" s="10"/>
      <c r="AG227" s="10"/>
      <c r="AH227" s="10"/>
      <c r="AI227" s="10"/>
      <c r="AJ227" s="10"/>
      <c r="AK227" s="10"/>
      <c r="AL227" s="10"/>
    </row>
    <row r="228" spans="1:38" x14ac:dyDescent="0.3">
      <c r="A228" s="10">
        <v>2024</v>
      </c>
      <c r="B228" s="10" t="s">
        <v>7</v>
      </c>
      <c r="C228" s="10" t="s">
        <v>8</v>
      </c>
      <c r="D228" s="10">
        <v>96</v>
      </c>
      <c r="E228" s="10" t="s">
        <v>31</v>
      </c>
      <c r="F228" s="10" t="s">
        <v>15</v>
      </c>
      <c r="G228" s="10">
        <v>86</v>
      </c>
      <c r="AD228" s="10"/>
      <c r="AE228" s="10"/>
      <c r="AF228" s="10"/>
      <c r="AG228" s="10"/>
      <c r="AH228" s="10"/>
      <c r="AI228" s="10"/>
      <c r="AJ228" s="10"/>
      <c r="AK228" s="10"/>
      <c r="AL228" s="10"/>
    </row>
    <row r="229" spans="1:38" x14ac:dyDescent="0.3">
      <c r="A229" s="10">
        <v>2024</v>
      </c>
      <c r="B229" s="10" t="s">
        <v>7</v>
      </c>
      <c r="C229" s="10" t="s">
        <v>8</v>
      </c>
      <c r="D229" s="10">
        <v>4</v>
      </c>
      <c r="E229" s="10" t="s">
        <v>9</v>
      </c>
      <c r="F229" s="10" t="s">
        <v>16</v>
      </c>
      <c r="G229" s="10">
        <v>12.05</v>
      </c>
      <c r="AD229" s="10"/>
      <c r="AE229" s="10"/>
      <c r="AF229" s="10"/>
      <c r="AG229" s="10"/>
      <c r="AH229" s="10"/>
      <c r="AI229" s="10"/>
      <c r="AJ229" s="10"/>
      <c r="AK229" s="10"/>
      <c r="AL229" s="10"/>
    </row>
    <row r="230" spans="1:38" x14ac:dyDescent="0.3">
      <c r="A230" s="10">
        <v>2024</v>
      </c>
      <c r="B230" s="10" t="s">
        <v>7</v>
      </c>
      <c r="C230" s="10" t="s">
        <v>8</v>
      </c>
      <c r="D230" s="10">
        <v>5</v>
      </c>
      <c r="E230" s="10" t="s">
        <v>19</v>
      </c>
      <c r="F230" s="10" t="s">
        <v>16</v>
      </c>
      <c r="G230" s="10">
        <v>25</v>
      </c>
      <c r="AD230" s="10"/>
      <c r="AE230" s="10"/>
      <c r="AF230" s="10"/>
      <c r="AG230" s="10"/>
      <c r="AH230" s="10"/>
      <c r="AI230" s="10"/>
      <c r="AJ230" s="10"/>
      <c r="AK230" s="10"/>
      <c r="AL230" s="10"/>
    </row>
    <row r="231" spans="1:38" x14ac:dyDescent="0.3">
      <c r="A231" s="10">
        <v>2024</v>
      </c>
      <c r="B231" s="10" t="s">
        <v>7</v>
      </c>
      <c r="C231" s="10" t="s">
        <v>8</v>
      </c>
      <c r="D231" s="10">
        <v>10</v>
      </c>
      <c r="E231" s="10" t="s">
        <v>20</v>
      </c>
      <c r="F231" s="10" t="s">
        <v>16</v>
      </c>
      <c r="G231" s="10">
        <v>9.5</v>
      </c>
      <c r="AD231" s="10"/>
      <c r="AE231" s="10"/>
      <c r="AF231" s="10"/>
      <c r="AG231" s="10"/>
      <c r="AH231" s="10"/>
      <c r="AI231" s="10"/>
      <c r="AJ231" s="10"/>
      <c r="AK231" s="10"/>
      <c r="AL231" s="10"/>
    </row>
    <row r="232" spans="1:38" x14ac:dyDescent="0.3">
      <c r="A232" s="10">
        <v>2024</v>
      </c>
      <c r="B232" s="10" t="s">
        <v>7</v>
      </c>
      <c r="C232" s="10" t="s">
        <v>8</v>
      </c>
      <c r="D232" s="10">
        <v>12</v>
      </c>
      <c r="E232" s="10" t="s">
        <v>21</v>
      </c>
      <c r="F232" s="10" t="s">
        <v>16</v>
      </c>
      <c r="G232" s="10">
        <v>1.2</v>
      </c>
      <c r="AD232" s="10"/>
      <c r="AE232" s="10"/>
      <c r="AF232" s="10"/>
      <c r="AG232" s="10"/>
      <c r="AH232" s="10"/>
      <c r="AI232" s="10"/>
      <c r="AJ232" s="10"/>
      <c r="AK232" s="10"/>
      <c r="AL232" s="10"/>
    </row>
    <row r="233" spans="1:38" x14ac:dyDescent="0.3">
      <c r="A233" s="10">
        <v>2024</v>
      </c>
      <c r="B233" s="10" t="s">
        <v>7</v>
      </c>
      <c r="C233" s="10" t="s">
        <v>8</v>
      </c>
      <c r="D233" s="10">
        <v>18</v>
      </c>
      <c r="E233" s="10" t="s">
        <v>24</v>
      </c>
      <c r="F233" s="10" t="s">
        <v>16</v>
      </c>
      <c r="G233" s="10">
        <v>1.2</v>
      </c>
      <c r="AD233" s="10"/>
      <c r="AE233" s="10"/>
      <c r="AF233" s="10"/>
      <c r="AG233" s="10"/>
      <c r="AH233" s="10"/>
      <c r="AI233" s="10"/>
      <c r="AJ233" s="10"/>
      <c r="AK233" s="10"/>
      <c r="AL233" s="10"/>
    </row>
    <row r="234" spans="1:38" x14ac:dyDescent="0.3">
      <c r="A234" s="10">
        <v>2024</v>
      </c>
      <c r="B234" s="10" t="s">
        <v>7</v>
      </c>
      <c r="C234" s="10" t="s">
        <v>8</v>
      </c>
      <c r="D234" s="10">
        <v>27</v>
      </c>
      <c r="E234" s="10" t="s">
        <v>27</v>
      </c>
      <c r="F234" s="10" t="s">
        <v>16</v>
      </c>
      <c r="G234" s="10">
        <v>30.05</v>
      </c>
      <c r="AD234" s="10"/>
      <c r="AE234" s="10"/>
      <c r="AF234" s="10"/>
      <c r="AG234" s="10"/>
      <c r="AH234" s="10"/>
      <c r="AI234" s="10"/>
      <c r="AJ234" s="10"/>
      <c r="AK234" s="10"/>
      <c r="AL234" s="10"/>
    </row>
    <row r="235" spans="1:38" x14ac:dyDescent="0.3">
      <c r="A235" s="10">
        <v>2024</v>
      </c>
      <c r="B235" s="10" t="s">
        <v>7</v>
      </c>
      <c r="C235" s="10" t="s">
        <v>8</v>
      </c>
      <c r="D235" s="10">
        <v>34</v>
      </c>
      <c r="E235" s="10" t="s">
        <v>29</v>
      </c>
      <c r="F235" s="10" t="s">
        <v>16</v>
      </c>
      <c r="G235" s="10">
        <v>16</v>
      </c>
      <c r="AD235" s="10"/>
      <c r="AE235" s="10"/>
      <c r="AF235" s="10"/>
      <c r="AG235" s="10"/>
      <c r="AH235" s="10"/>
      <c r="AI235" s="10"/>
      <c r="AJ235" s="10"/>
      <c r="AK235" s="10"/>
      <c r="AL235" s="10"/>
    </row>
    <row r="236" spans="1:38" x14ac:dyDescent="0.3">
      <c r="A236" s="10">
        <v>2024</v>
      </c>
      <c r="B236" s="10" t="s">
        <v>7</v>
      </c>
      <c r="C236" s="10" t="s">
        <v>8</v>
      </c>
      <c r="D236" s="10">
        <v>36</v>
      </c>
      <c r="E236" s="10" t="s">
        <v>30</v>
      </c>
      <c r="F236" s="10" t="s">
        <v>16</v>
      </c>
      <c r="G236" s="10">
        <v>112</v>
      </c>
      <c r="AD236" s="10"/>
      <c r="AE236" s="10"/>
      <c r="AF236" s="10"/>
      <c r="AG236" s="10"/>
      <c r="AH236" s="10"/>
      <c r="AI236" s="10"/>
      <c r="AJ236" s="10"/>
      <c r="AK236" s="10"/>
      <c r="AL236" s="10"/>
    </row>
    <row r="237" spans="1:38" x14ac:dyDescent="0.3">
      <c r="A237" s="10">
        <v>2024</v>
      </c>
      <c r="B237" s="10" t="s">
        <v>7</v>
      </c>
      <c r="C237" s="10" t="s">
        <v>8</v>
      </c>
      <c r="D237" s="10">
        <v>96</v>
      </c>
      <c r="E237" s="10" t="s">
        <v>31</v>
      </c>
      <c r="F237" s="10" t="s">
        <v>16</v>
      </c>
      <c r="G237" s="10">
        <v>3</v>
      </c>
      <c r="AD237" s="10"/>
      <c r="AE237" s="10"/>
      <c r="AF237" s="10"/>
      <c r="AG237" s="10"/>
      <c r="AH237" s="10"/>
      <c r="AI237" s="10"/>
      <c r="AJ237" s="10"/>
      <c r="AK237" s="10"/>
      <c r="AL237" s="10"/>
    </row>
    <row r="238" spans="1:38" x14ac:dyDescent="0.3">
      <c r="A238" s="10">
        <v>2024</v>
      </c>
      <c r="B238" s="10" t="s">
        <v>7</v>
      </c>
      <c r="C238" s="10" t="s">
        <v>8</v>
      </c>
      <c r="D238" s="10">
        <v>4</v>
      </c>
      <c r="E238" s="10" t="s">
        <v>9</v>
      </c>
      <c r="F238" s="10" t="s">
        <v>17</v>
      </c>
      <c r="G238" s="10">
        <v>2.5499999999999998</v>
      </c>
      <c r="AD238" s="10"/>
      <c r="AE238" s="10"/>
      <c r="AF238" s="10"/>
      <c r="AG238" s="10"/>
      <c r="AH238" s="10"/>
      <c r="AI238" s="10"/>
      <c r="AJ238" s="10"/>
      <c r="AK238" s="10"/>
      <c r="AL238" s="10"/>
    </row>
    <row r="239" spans="1:38" x14ac:dyDescent="0.3">
      <c r="A239" s="10">
        <v>2024</v>
      </c>
      <c r="B239" s="10" t="s">
        <v>7</v>
      </c>
      <c r="C239" s="10" t="s">
        <v>8</v>
      </c>
      <c r="D239" s="10">
        <v>5</v>
      </c>
      <c r="E239" s="10" t="s">
        <v>19</v>
      </c>
      <c r="F239" s="10" t="s">
        <v>17</v>
      </c>
      <c r="G239" s="10">
        <v>12.5</v>
      </c>
      <c r="AD239" s="10"/>
      <c r="AE239" s="10"/>
      <c r="AF239" s="10"/>
      <c r="AG239" s="10"/>
      <c r="AH239" s="10"/>
      <c r="AI239" s="10"/>
      <c r="AJ239" s="10"/>
      <c r="AK239" s="10"/>
      <c r="AL239" s="10"/>
    </row>
    <row r="240" spans="1:38" x14ac:dyDescent="0.3">
      <c r="A240" s="10">
        <v>2024</v>
      </c>
      <c r="B240" s="10" t="s">
        <v>7</v>
      </c>
      <c r="C240" s="10" t="s">
        <v>8</v>
      </c>
      <c r="D240" s="10">
        <v>10</v>
      </c>
      <c r="E240" s="10" t="s">
        <v>20</v>
      </c>
      <c r="F240" s="10" t="s">
        <v>17</v>
      </c>
      <c r="G240" s="10">
        <v>5</v>
      </c>
      <c r="AD240" s="10"/>
      <c r="AE240" s="10"/>
      <c r="AF240" s="10"/>
      <c r="AG240" s="10"/>
      <c r="AH240" s="10"/>
      <c r="AI240" s="10"/>
      <c r="AJ240" s="10"/>
      <c r="AK240" s="10"/>
      <c r="AL240" s="10"/>
    </row>
    <row r="241" spans="1:38" x14ac:dyDescent="0.3">
      <c r="A241" s="10">
        <v>2024</v>
      </c>
      <c r="B241" s="10" t="s">
        <v>7</v>
      </c>
      <c r="C241" s="10" t="s">
        <v>8</v>
      </c>
      <c r="D241" s="10">
        <v>12</v>
      </c>
      <c r="E241" s="10" t="s">
        <v>21</v>
      </c>
      <c r="F241" s="10" t="s">
        <v>17</v>
      </c>
      <c r="G241" s="10">
        <v>1.2</v>
      </c>
      <c r="AD241" s="10"/>
      <c r="AE241" s="10"/>
      <c r="AF241" s="10"/>
      <c r="AG241" s="10"/>
      <c r="AH241" s="10"/>
      <c r="AI241" s="10"/>
      <c r="AJ241" s="10"/>
      <c r="AK241" s="10"/>
      <c r="AL241" s="10"/>
    </row>
    <row r="242" spans="1:38" x14ac:dyDescent="0.3">
      <c r="A242" s="10">
        <v>2024</v>
      </c>
      <c r="B242" s="10" t="s">
        <v>7</v>
      </c>
      <c r="C242" s="10" t="s">
        <v>8</v>
      </c>
      <c r="D242" s="10">
        <v>18</v>
      </c>
      <c r="E242" s="10" t="s">
        <v>24</v>
      </c>
      <c r="F242" s="10" t="s">
        <v>17</v>
      </c>
      <c r="G242" s="10">
        <v>1.2</v>
      </c>
      <c r="AD242" s="10"/>
      <c r="AE242" s="10"/>
      <c r="AF242" s="10"/>
      <c r="AG242" s="10"/>
      <c r="AH242" s="10"/>
      <c r="AI242" s="10"/>
      <c r="AJ242" s="10"/>
      <c r="AK242" s="10"/>
      <c r="AL242" s="10"/>
    </row>
    <row r="243" spans="1:38" x14ac:dyDescent="0.3">
      <c r="A243" s="10">
        <v>2024</v>
      </c>
      <c r="B243" s="10" t="s">
        <v>7</v>
      </c>
      <c r="C243" s="10" t="s">
        <v>8</v>
      </c>
      <c r="D243" s="10">
        <v>27</v>
      </c>
      <c r="E243" s="10" t="s">
        <v>27</v>
      </c>
      <c r="F243" s="10" t="s">
        <v>17</v>
      </c>
      <c r="G243" s="10">
        <v>17.55</v>
      </c>
      <c r="AD243" s="10"/>
      <c r="AE243" s="10"/>
      <c r="AF243" s="10"/>
      <c r="AG243" s="10"/>
      <c r="AH243" s="10"/>
      <c r="AI243" s="10"/>
      <c r="AJ243" s="10"/>
      <c r="AK243" s="10"/>
      <c r="AL243" s="10"/>
    </row>
    <row r="244" spans="1:38" x14ac:dyDescent="0.3">
      <c r="A244" s="10">
        <v>2024</v>
      </c>
      <c r="B244" s="10" t="s">
        <v>7</v>
      </c>
      <c r="C244" s="10" t="s">
        <v>8</v>
      </c>
      <c r="D244" s="10">
        <v>34</v>
      </c>
      <c r="E244" s="10" t="s">
        <v>29</v>
      </c>
      <c r="F244" s="10" t="s">
        <v>17</v>
      </c>
      <c r="G244" s="10">
        <v>13.5</v>
      </c>
      <c r="AD244" s="10"/>
      <c r="AE244" s="10"/>
      <c r="AF244" s="10"/>
      <c r="AG244" s="10"/>
      <c r="AH244" s="10"/>
      <c r="AI244" s="10"/>
      <c r="AJ244" s="10"/>
      <c r="AK244" s="10"/>
      <c r="AL244" s="10"/>
    </row>
    <row r="245" spans="1:38" x14ac:dyDescent="0.3">
      <c r="A245" s="10">
        <v>2024</v>
      </c>
      <c r="B245" s="10" t="s">
        <v>7</v>
      </c>
      <c r="C245" s="10" t="s">
        <v>8</v>
      </c>
      <c r="D245" s="10">
        <v>36</v>
      </c>
      <c r="E245" s="10" t="s">
        <v>30</v>
      </c>
      <c r="F245" s="10" t="s">
        <v>17</v>
      </c>
      <c r="G245" s="10">
        <v>103.5</v>
      </c>
      <c r="AD245" s="10"/>
      <c r="AE245" s="10"/>
      <c r="AF245" s="10"/>
      <c r="AG245" s="10"/>
      <c r="AH245" s="10"/>
      <c r="AI245" s="10"/>
      <c r="AJ245" s="10"/>
      <c r="AK245" s="10"/>
      <c r="AL245" s="10"/>
    </row>
    <row r="246" spans="1:38" x14ac:dyDescent="0.3">
      <c r="A246" s="10">
        <v>2024</v>
      </c>
      <c r="B246" s="10" t="s">
        <v>7</v>
      </c>
      <c r="C246" s="10" t="s">
        <v>8</v>
      </c>
      <c r="D246" s="10">
        <v>96</v>
      </c>
      <c r="E246" s="10" t="s">
        <v>31</v>
      </c>
      <c r="F246" s="10" t="s">
        <v>17</v>
      </c>
      <c r="G246" s="10">
        <v>2</v>
      </c>
      <c r="AD246" s="10"/>
      <c r="AE246" s="10"/>
      <c r="AF246" s="10"/>
      <c r="AG246" s="10"/>
      <c r="AH246" s="10"/>
      <c r="AI246" s="10"/>
      <c r="AJ246" s="10"/>
      <c r="AK246" s="10"/>
      <c r="AL246" s="10"/>
    </row>
    <row r="247" spans="1:38" x14ac:dyDescent="0.3">
      <c r="A247" s="10">
        <v>2024</v>
      </c>
      <c r="B247" s="10" t="s">
        <v>7</v>
      </c>
      <c r="C247" s="10" t="s">
        <v>8</v>
      </c>
      <c r="D247" s="10">
        <v>4</v>
      </c>
      <c r="E247" s="10" t="s">
        <v>9</v>
      </c>
      <c r="F247" s="10" t="s">
        <v>18</v>
      </c>
      <c r="G247" s="10">
        <v>124.5</v>
      </c>
      <c r="AD247" s="10"/>
      <c r="AE247" s="10"/>
      <c r="AF247" s="10"/>
      <c r="AG247" s="10"/>
      <c r="AH247" s="10"/>
      <c r="AI247" s="10"/>
      <c r="AJ247" s="10"/>
      <c r="AK247" s="10"/>
      <c r="AL247" s="10"/>
    </row>
    <row r="248" spans="1:38" x14ac:dyDescent="0.3">
      <c r="A248" s="10">
        <v>2024</v>
      </c>
      <c r="B248" s="10" t="s">
        <v>7</v>
      </c>
      <c r="C248" s="10" t="s">
        <v>8</v>
      </c>
      <c r="D248" s="10">
        <v>5</v>
      </c>
      <c r="E248" s="10" t="s">
        <v>19</v>
      </c>
      <c r="F248" s="10" t="s">
        <v>18</v>
      </c>
      <c r="G248" s="10">
        <v>260.5</v>
      </c>
      <c r="AD248" s="10"/>
      <c r="AE248" s="10"/>
      <c r="AF248" s="10"/>
      <c r="AG248" s="10"/>
      <c r="AH248" s="10"/>
      <c r="AI248" s="10"/>
      <c r="AJ248" s="10"/>
      <c r="AK248" s="10"/>
      <c r="AL248" s="10"/>
    </row>
    <row r="249" spans="1:38" x14ac:dyDescent="0.3">
      <c r="A249" s="10">
        <v>2024</v>
      </c>
      <c r="B249" s="10" t="s">
        <v>7</v>
      </c>
      <c r="C249" s="10" t="s">
        <v>8</v>
      </c>
      <c r="D249" s="10">
        <v>10</v>
      </c>
      <c r="E249" s="10" t="s">
        <v>20</v>
      </c>
      <c r="F249" s="10" t="s">
        <v>18</v>
      </c>
      <c r="G249" s="10">
        <v>63.5</v>
      </c>
      <c r="AD249" s="10"/>
      <c r="AE249" s="10"/>
      <c r="AF249" s="10"/>
      <c r="AG249" s="10"/>
      <c r="AH249" s="10"/>
      <c r="AI249" s="10"/>
      <c r="AJ249" s="10"/>
      <c r="AK249" s="10"/>
      <c r="AL249" s="10"/>
    </row>
    <row r="250" spans="1:38" x14ac:dyDescent="0.3">
      <c r="A250" s="10">
        <v>2024</v>
      </c>
      <c r="B250" s="10" t="s">
        <v>7</v>
      </c>
      <c r="C250" s="10" t="s">
        <v>8</v>
      </c>
      <c r="D250" s="10">
        <v>12</v>
      </c>
      <c r="E250" s="10" t="s">
        <v>21</v>
      </c>
      <c r="F250" s="10" t="s">
        <v>18</v>
      </c>
      <c r="G250" s="10">
        <v>15.5</v>
      </c>
      <c r="AD250" s="10"/>
      <c r="AE250" s="10"/>
      <c r="AF250" s="10"/>
      <c r="AG250" s="10"/>
      <c r="AH250" s="10"/>
      <c r="AI250" s="10"/>
      <c r="AJ250" s="10"/>
      <c r="AK250" s="10"/>
      <c r="AL250" s="10"/>
    </row>
    <row r="251" spans="1:38" x14ac:dyDescent="0.3">
      <c r="A251" s="10">
        <v>2024</v>
      </c>
      <c r="B251" s="10" t="s">
        <v>7</v>
      </c>
      <c r="C251" s="10" t="s">
        <v>8</v>
      </c>
      <c r="D251" s="10">
        <v>18</v>
      </c>
      <c r="E251" s="10" t="s">
        <v>24</v>
      </c>
      <c r="F251" s="10" t="s">
        <v>18</v>
      </c>
      <c r="G251" s="10">
        <v>12</v>
      </c>
      <c r="AD251" s="10"/>
      <c r="AE251" s="10"/>
      <c r="AF251" s="10"/>
      <c r="AG251" s="10"/>
      <c r="AH251" s="10"/>
      <c r="AI251" s="10"/>
      <c r="AJ251" s="10"/>
      <c r="AK251" s="10"/>
      <c r="AL251" s="10"/>
    </row>
    <row r="252" spans="1:38" x14ac:dyDescent="0.3">
      <c r="A252" s="10">
        <v>2024</v>
      </c>
      <c r="B252" s="10" t="s">
        <v>7</v>
      </c>
      <c r="C252" s="10" t="s">
        <v>8</v>
      </c>
      <c r="D252" s="10">
        <v>27</v>
      </c>
      <c r="E252" s="10" t="s">
        <v>27</v>
      </c>
      <c r="F252" s="10" t="s">
        <v>18</v>
      </c>
      <c r="G252" s="10">
        <v>394</v>
      </c>
      <c r="AD252" s="10"/>
      <c r="AE252" s="10"/>
      <c r="AF252" s="10"/>
      <c r="AG252" s="10"/>
      <c r="AH252" s="10"/>
      <c r="AI252" s="10"/>
      <c r="AJ252" s="10"/>
      <c r="AK252" s="10"/>
      <c r="AL252" s="10"/>
    </row>
    <row r="253" spans="1:38" x14ac:dyDescent="0.3">
      <c r="A253" s="10">
        <v>2024</v>
      </c>
      <c r="B253" s="10" t="s">
        <v>7</v>
      </c>
      <c r="C253" s="10" t="s">
        <v>8</v>
      </c>
      <c r="D253" s="10">
        <v>28</v>
      </c>
      <c r="E253" s="10" t="s">
        <v>28</v>
      </c>
      <c r="F253" s="10" t="s">
        <v>18</v>
      </c>
      <c r="G253" s="10">
        <v>13.5</v>
      </c>
      <c r="AD253" s="10"/>
      <c r="AE253" s="10"/>
      <c r="AF253" s="10"/>
      <c r="AG253" s="10"/>
      <c r="AH253" s="10"/>
      <c r="AI253" s="10"/>
      <c r="AJ253" s="10"/>
      <c r="AK253" s="10"/>
      <c r="AL253" s="10"/>
    </row>
    <row r="254" spans="1:38" x14ac:dyDescent="0.3">
      <c r="A254" s="10">
        <v>2024</v>
      </c>
      <c r="B254" s="10" t="s">
        <v>7</v>
      </c>
      <c r="C254" s="10" t="s">
        <v>8</v>
      </c>
      <c r="D254" s="10">
        <v>34</v>
      </c>
      <c r="E254" s="10" t="s">
        <v>29</v>
      </c>
      <c r="F254" s="10" t="s">
        <v>18</v>
      </c>
      <c r="G254" s="10">
        <v>216.5</v>
      </c>
      <c r="AD254" s="10"/>
      <c r="AE254" s="10"/>
      <c r="AF254" s="10"/>
      <c r="AG254" s="10"/>
      <c r="AH254" s="10"/>
      <c r="AI254" s="10"/>
      <c r="AJ254" s="10"/>
      <c r="AK254" s="10"/>
      <c r="AL254" s="10"/>
    </row>
    <row r="255" spans="1:38" x14ac:dyDescent="0.3">
      <c r="A255" s="10">
        <v>2024</v>
      </c>
      <c r="B255" s="10" t="s">
        <v>7</v>
      </c>
      <c r="C255" s="10" t="s">
        <v>8</v>
      </c>
      <c r="D255" s="10">
        <v>36</v>
      </c>
      <c r="E255" s="10" t="s">
        <v>30</v>
      </c>
      <c r="F255" s="10" t="s">
        <v>18</v>
      </c>
      <c r="G255" s="10">
        <v>1261</v>
      </c>
      <c r="AD255" s="10"/>
      <c r="AE255" s="10"/>
      <c r="AF255" s="10"/>
      <c r="AG255" s="10"/>
      <c r="AH255" s="10"/>
      <c r="AI255" s="10"/>
      <c r="AJ255" s="10"/>
      <c r="AK255" s="10"/>
      <c r="AL255" s="10"/>
    </row>
    <row r="256" spans="1:38" x14ac:dyDescent="0.3">
      <c r="A256" s="10">
        <v>2024</v>
      </c>
      <c r="B256" s="10" t="s">
        <v>7</v>
      </c>
      <c r="C256" s="10" t="s">
        <v>8</v>
      </c>
      <c r="D256" s="10">
        <v>96</v>
      </c>
      <c r="E256" s="10" t="s">
        <v>31</v>
      </c>
      <c r="F256" s="10" t="s">
        <v>18</v>
      </c>
      <c r="G256" s="10">
        <v>48</v>
      </c>
      <c r="AD256" s="10"/>
      <c r="AE256" s="10"/>
      <c r="AF256" s="10"/>
      <c r="AG256" s="10"/>
      <c r="AH256" s="10"/>
      <c r="AI256" s="10"/>
      <c r="AJ256" s="10"/>
      <c r="AK256" s="10"/>
      <c r="AL256" s="10"/>
    </row>
    <row r="257" spans="30:38" x14ac:dyDescent="0.3">
      <c r="AD257" s="10"/>
      <c r="AE257" s="10"/>
      <c r="AF257" s="10"/>
      <c r="AG257" s="10"/>
      <c r="AH257" s="10"/>
      <c r="AI257" s="10"/>
      <c r="AJ257" s="10"/>
      <c r="AK257" s="10"/>
      <c r="AL257" s="10"/>
    </row>
    <row r="258" spans="30:38" x14ac:dyDescent="0.3">
      <c r="AD258" s="10"/>
      <c r="AE258" s="10"/>
      <c r="AF258" s="10"/>
      <c r="AG258" s="10"/>
      <c r="AH258" s="10"/>
      <c r="AI258" s="10"/>
      <c r="AJ258" s="10"/>
      <c r="AK258" s="10"/>
      <c r="AL258" s="10"/>
    </row>
    <row r="259" spans="30:38" x14ac:dyDescent="0.3">
      <c r="AD259" s="10"/>
      <c r="AE259" s="10"/>
      <c r="AF259" s="10"/>
      <c r="AG259" s="10"/>
      <c r="AH259" s="10"/>
      <c r="AI259" s="10"/>
      <c r="AJ259" s="10"/>
      <c r="AK259" s="10"/>
      <c r="AL259" s="10"/>
    </row>
    <row r="260" spans="30:38" x14ac:dyDescent="0.3">
      <c r="AD260" s="10"/>
      <c r="AE260" s="10"/>
      <c r="AF260" s="10"/>
      <c r="AG260" s="10"/>
      <c r="AH260" s="10"/>
      <c r="AI260" s="10"/>
      <c r="AJ260" s="10"/>
      <c r="AK260" s="10"/>
      <c r="AL260" s="10"/>
    </row>
    <row r="261" spans="30:38" x14ac:dyDescent="0.3">
      <c r="AD261" s="10"/>
      <c r="AE261" s="10"/>
      <c r="AF261" s="10"/>
      <c r="AG261" s="10"/>
      <c r="AH261" s="10"/>
      <c r="AI261" s="10"/>
      <c r="AJ261" s="10"/>
      <c r="AK261" s="10"/>
      <c r="AL261" s="10"/>
    </row>
    <row r="262" spans="30:38" x14ac:dyDescent="0.3">
      <c r="AD262" s="10"/>
      <c r="AE262" s="10"/>
      <c r="AF262" s="10"/>
      <c r="AG262" s="10"/>
      <c r="AH262" s="10"/>
      <c r="AI262" s="10"/>
      <c r="AJ262" s="10"/>
      <c r="AK262" s="10"/>
      <c r="AL262" s="10"/>
    </row>
    <row r="263" spans="30:38" x14ac:dyDescent="0.3">
      <c r="AD263" s="10"/>
      <c r="AE263" s="10"/>
      <c r="AF263" s="10"/>
      <c r="AG263" s="10"/>
      <c r="AH263" s="10"/>
      <c r="AI263" s="10"/>
      <c r="AJ263" s="10"/>
      <c r="AK263" s="10"/>
      <c r="AL263" s="10"/>
    </row>
    <row r="264" spans="30:38" x14ac:dyDescent="0.3">
      <c r="AD264" s="10"/>
      <c r="AE264" s="10"/>
      <c r="AF264" s="10"/>
      <c r="AG264" s="10"/>
      <c r="AH264" s="10"/>
      <c r="AI264" s="10"/>
      <c r="AJ264" s="10"/>
      <c r="AK264" s="10"/>
      <c r="AL264" s="10"/>
    </row>
    <row r="265" spans="30:38" x14ac:dyDescent="0.3">
      <c r="AD265" s="10"/>
      <c r="AE265" s="10"/>
      <c r="AF265" s="10"/>
      <c r="AG265" s="10"/>
      <c r="AH265" s="10"/>
      <c r="AI265" s="10"/>
      <c r="AJ265" s="10"/>
      <c r="AK265" s="10"/>
      <c r="AL265" s="10"/>
    </row>
    <row r="266" spans="30:38" x14ac:dyDescent="0.3">
      <c r="AD266" s="10"/>
      <c r="AE266" s="10"/>
      <c r="AF266" s="10"/>
      <c r="AG266" s="10"/>
      <c r="AH266" s="10"/>
      <c r="AI266" s="10"/>
      <c r="AJ266" s="10"/>
      <c r="AK266" s="10"/>
      <c r="AL266" s="10"/>
    </row>
    <row r="267" spans="30:38" x14ac:dyDescent="0.3">
      <c r="AD267" s="10"/>
      <c r="AE267" s="10"/>
      <c r="AF267" s="10"/>
      <c r="AG267" s="10"/>
      <c r="AH267" s="10"/>
      <c r="AI267" s="10"/>
      <c r="AJ267" s="10"/>
      <c r="AK267" s="10"/>
      <c r="AL267" s="10"/>
    </row>
    <row r="268" spans="30:38" x14ac:dyDescent="0.3">
      <c r="AD268" s="10"/>
      <c r="AE268" s="10"/>
      <c r="AF268" s="10"/>
      <c r="AG268" s="10"/>
      <c r="AH268" s="10"/>
      <c r="AI268" s="10"/>
      <c r="AJ268" s="10"/>
      <c r="AK268" s="10"/>
      <c r="AL268" s="10"/>
    </row>
    <row r="269" spans="30:38" x14ac:dyDescent="0.3">
      <c r="AD269" s="10"/>
      <c r="AE269" s="10"/>
      <c r="AF269" s="10"/>
      <c r="AG269" s="10"/>
      <c r="AH269" s="10"/>
      <c r="AI269" s="10"/>
      <c r="AJ269" s="10"/>
      <c r="AK269" s="10"/>
      <c r="AL269" s="10"/>
    </row>
    <row r="270" spans="30:38" x14ac:dyDescent="0.3">
      <c r="AD270" s="10"/>
      <c r="AE270" s="10"/>
      <c r="AF270" s="10"/>
      <c r="AG270" s="10"/>
      <c r="AH270" s="10"/>
      <c r="AI270" s="10"/>
      <c r="AJ270" s="10"/>
      <c r="AK270" s="10"/>
      <c r="AL270" s="10"/>
    </row>
    <row r="271" spans="30:38" x14ac:dyDescent="0.3">
      <c r="AD271" s="10"/>
      <c r="AE271" s="10"/>
      <c r="AF271" s="10"/>
      <c r="AG271" s="10"/>
      <c r="AH271" s="10"/>
      <c r="AI271" s="10"/>
      <c r="AJ271" s="10"/>
      <c r="AK271" s="10"/>
      <c r="AL271" s="10"/>
    </row>
    <row r="272" spans="30:38" x14ac:dyDescent="0.3">
      <c r="AD272" s="10"/>
      <c r="AE272" s="10"/>
      <c r="AF272" s="10"/>
      <c r="AG272" s="10"/>
      <c r="AH272" s="10"/>
      <c r="AI272" s="10"/>
      <c r="AJ272" s="10"/>
      <c r="AK272" s="10"/>
      <c r="AL272" s="10"/>
    </row>
    <row r="273" spans="30:38" x14ac:dyDescent="0.3">
      <c r="AD273" s="10"/>
      <c r="AE273" s="10"/>
      <c r="AF273" s="10"/>
      <c r="AG273" s="10"/>
      <c r="AH273" s="10"/>
      <c r="AI273" s="10"/>
      <c r="AJ273" s="10"/>
      <c r="AK273" s="10"/>
      <c r="AL273" s="10"/>
    </row>
    <row r="274" spans="30:38" x14ac:dyDescent="0.3">
      <c r="AD274" s="10"/>
      <c r="AE274" s="10"/>
      <c r="AF274" s="10"/>
      <c r="AG274" s="10"/>
      <c r="AH274" s="10"/>
      <c r="AI274" s="10"/>
      <c r="AJ274" s="10"/>
      <c r="AK274" s="10"/>
      <c r="AL274" s="10"/>
    </row>
    <row r="275" spans="30:38" x14ac:dyDescent="0.3">
      <c r="AD275" s="10"/>
      <c r="AE275" s="10"/>
      <c r="AF275" s="10"/>
      <c r="AG275" s="10"/>
      <c r="AH275" s="10"/>
      <c r="AI275" s="10"/>
      <c r="AJ275" s="10"/>
      <c r="AK275" s="10"/>
      <c r="AL275" s="10"/>
    </row>
    <row r="276" spans="30:38" x14ac:dyDescent="0.3">
      <c r="AD276" s="10"/>
      <c r="AE276" s="10"/>
      <c r="AF276" s="10"/>
      <c r="AG276" s="10"/>
      <c r="AH276" s="10"/>
      <c r="AI276" s="10"/>
      <c r="AJ276" s="10"/>
      <c r="AK276" s="10"/>
      <c r="AL276" s="10"/>
    </row>
    <row r="277" spans="30:38" x14ac:dyDescent="0.3">
      <c r="AD277" s="10"/>
      <c r="AE277" s="10"/>
      <c r="AF277" s="10"/>
      <c r="AG277" s="10"/>
      <c r="AH277" s="10"/>
      <c r="AI277" s="10"/>
      <c r="AJ277" s="10"/>
      <c r="AK277" s="10"/>
      <c r="AL277" s="10"/>
    </row>
    <row r="278" spans="30:38" x14ac:dyDescent="0.3">
      <c r="AD278" s="10"/>
      <c r="AE278" s="10"/>
      <c r="AF278" s="10"/>
      <c r="AG278" s="10"/>
      <c r="AH278" s="10"/>
      <c r="AI278" s="10"/>
      <c r="AJ278" s="10"/>
      <c r="AK278" s="10"/>
      <c r="AL278" s="10"/>
    </row>
    <row r="279" spans="30:38" x14ac:dyDescent="0.3">
      <c r="AD279" s="10"/>
      <c r="AE279" s="10"/>
      <c r="AF279" s="10"/>
      <c r="AG279" s="10"/>
      <c r="AH279" s="10"/>
      <c r="AI279" s="10"/>
      <c r="AJ279" s="10"/>
      <c r="AK279" s="10"/>
      <c r="AL279" s="10"/>
    </row>
    <row r="280" spans="30:38" x14ac:dyDescent="0.3">
      <c r="AD280" s="10"/>
      <c r="AE280" s="10"/>
      <c r="AF280" s="10"/>
      <c r="AG280" s="10"/>
      <c r="AH280" s="10"/>
      <c r="AI280" s="10"/>
      <c r="AJ280" s="10"/>
      <c r="AK280" s="10"/>
      <c r="AL280" s="10"/>
    </row>
    <row r="281" spans="30:38" x14ac:dyDescent="0.3">
      <c r="AD281" s="10"/>
      <c r="AE281" s="10"/>
      <c r="AF281" s="10"/>
      <c r="AG281" s="10"/>
      <c r="AH281" s="10"/>
      <c r="AI281" s="10"/>
      <c r="AJ281" s="10"/>
      <c r="AK281" s="10"/>
      <c r="AL281" s="10"/>
    </row>
    <row r="282" spans="30:38" x14ac:dyDescent="0.3">
      <c r="AD282" s="10"/>
      <c r="AE282" s="10"/>
      <c r="AF282" s="10"/>
      <c r="AG282" s="10"/>
      <c r="AH282" s="10"/>
      <c r="AI282" s="10"/>
      <c r="AJ282" s="10"/>
      <c r="AK282" s="10"/>
      <c r="AL282" s="10"/>
    </row>
    <row r="283" spans="30:38" x14ac:dyDescent="0.3">
      <c r="AD283" s="10"/>
      <c r="AE283" s="10"/>
      <c r="AF283" s="10"/>
      <c r="AG283" s="10"/>
      <c r="AH283" s="10"/>
      <c r="AI283" s="10"/>
      <c r="AJ283" s="10"/>
      <c r="AK283" s="10"/>
      <c r="AL283" s="10"/>
    </row>
    <row r="284" spans="30:38" x14ac:dyDescent="0.3">
      <c r="AD284" s="10"/>
      <c r="AE284" s="10"/>
      <c r="AF284" s="10"/>
      <c r="AG284" s="10"/>
      <c r="AH284" s="10"/>
      <c r="AI284" s="10"/>
      <c r="AJ284" s="10"/>
      <c r="AK284" s="10"/>
      <c r="AL284" s="10"/>
    </row>
    <row r="285" spans="30:38" x14ac:dyDescent="0.3">
      <c r="AD285" s="10"/>
      <c r="AE285" s="10"/>
      <c r="AF285" s="10"/>
      <c r="AG285" s="10"/>
      <c r="AH285" s="10"/>
      <c r="AI285" s="10"/>
      <c r="AJ285" s="10"/>
      <c r="AK285" s="10"/>
      <c r="AL285" s="10"/>
    </row>
    <row r="286" spans="30:38" x14ac:dyDescent="0.3">
      <c r="AD286" s="10"/>
      <c r="AE286" s="10"/>
      <c r="AF286" s="10"/>
      <c r="AG286" s="10"/>
      <c r="AH286" s="10"/>
      <c r="AI286" s="10"/>
      <c r="AJ286" s="10"/>
      <c r="AK286" s="10"/>
      <c r="AL286" s="10"/>
    </row>
    <row r="287" spans="30:38" x14ac:dyDescent="0.3">
      <c r="AD287" s="10"/>
      <c r="AE287" s="10"/>
      <c r="AF287" s="10"/>
      <c r="AG287" s="10"/>
      <c r="AH287" s="10"/>
      <c r="AI287" s="10"/>
      <c r="AJ287" s="10"/>
      <c r="AK287" s="10"/>
      <c r="AL287" s="10"/>
    </row>
    <row r="288" spans="30:38" x14ac:dyDescent="0.3">
      <c r="AD288" s="10"/>
      <c r="AE288" s="10"/>
      <c r="AF288" s="10"/>
      <c r="AG288" s="10"/>
      <c r="AH288" s="10"/>
      <c r="AI288" s="10"/>
      <c r="AJ288" s="10"/>
      <c r="AK288" s="10"/>
      <c r="AL288" s="10"/>
    </row>
    <row r="289" spans="30:38" x14ac:dyDescent="0.3">
      <c r="AD289" s="10"/>
      <c r="AE289" s="10"/>
      <c r="AF289" s="10"/>
      <c r="AG289" s="10"/>
      <c r="AH289" s="10"/>
      <c r="AI289" s="10"/>
      <c r="AJ289" s="10"/>
      <c r="AK289" s="10"/>
      <c r="AL289" s="10"/>
    </row>
    <row r="290" spans="30:38" x14ac:dyDescent="0.3">
      <c r="AD290" s="10"/>
      <c r="AE290" s="10"/>
      <c r="AF290" s="10"/>
      <c r="AG290" s="10"/>
      <c r="AH290" s="10"/>
      <c r="AI290" s="10"/>
      <c r="AJ290" s="10"/>
      <c r="AK290" s="10"/>
      <c r="AL290" s="10"/>
    </row>
    <row r="291" spans="30:38" x14ac:dyDescent="0.3">
      <c r="AD291" s="10"/>
      <c r="AE291" s="10"/>
      <c r="AF291" s="10"/>
      <c r="AG291" s="10"/>
      <c r="AH291" s="10"/>
      <c r="AI291" s="10"/>
      <c r="AJ291" s="10"/>
      <c r="AK291" s="10"/>
      <c r="AL291" s="10"/>
    </row>
    <row r="292" spans="30:38" x14ac:dyDescent="0.3">
      <c r="AD292" s="10"/>
      <c r="AE292" s="10"/>
      <c r="AF292" s="10"/>
      <c r="AG292" s="10"/>
      <c r="AH292" s="10"/>
      <c r="AI292" s="10"/>
      <c r="AJ292" s="10"/>
      <c r="AK292" s="10"/>
      <c r="AL292" s="10"/>
    </row>
    <row r="293" spans="30:38" x14ac:dyDescent="0.3">
      <c r="AD293" s="10"/>
      <c r="AE293" s="10"/>
      <c r="AF293" s="10"/>
      <c r="AG293" s="10"/>
      <c r="AH293" s="10"/>
      <c r="AI293" s="10"/>
      <c r="AJ293" s="10"/>
      <c r="AK293" s="10"/>
      <c r="AL293" s="10"/>
    </row>
    <row r="294" spans="30:38" x14ac:dyDescent="0.3">
      <c r="AD294" s="10"/>
      <c r="AE294" s="10"/>
      <c r="AF294" s="10"/>
      <c r="AG294" s="10"/>
      <c r="AH294" s="10"/>
      <c r="AI294" s="10"/>
      <c r="AJ294" s="10"/>
      <c r="AK294" s="10"/>
      <c r="AL294" s="10"/>
    </row>
    <row r="295" spans="30:38" x14ac:dyDescent="0.3">
      <c r="AD295" s="10"/>
      <c r="AE295" s="10"/>
      <c r="AF295" s="10"/>
      <c r="AG295" s="10"/>
      <c r="AH295" s="10"/>
      <c r="AI295" s="10"/>
      <c r="AJ295" s="10"/>
      <c r="AK295" s="10"/>
      <c r="AL295" s="10"/>
    </row>
  </sheetData>
  <mergeCells count="3">
    <mergeCell ref="Q2:Q13"/>
    <mergeCell ref="Q21:Q32"/>
    <mergeCell ref="Q41:Q5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L138"/>
  <sheetViews>
    <sheetView topLeftCell="Q22" zoomScale="70" zoomScaleNormal="70" workbookViewId="0">
      <selection activeCell="AF36" sqref="AF36"/>
    </sheetView>
  </sheetViews>
  <sheetFormatPr baseColWidth="10" defaultRowHeight="14.4" x14ac:dyDescent="0.3"/>
  <sheetData>
    <row r="1" spans="1:38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AD1" t="s">
        <v>0</v>
      </c>
      <c r="AE1" t="s">
        <v>1</v>
      </c>
      <c r="AF1" t="s">
        <v>2</v>
      </c>
      <c r="AG1" t="s">
        <v>3</v>
      </c>
      <c r="AH1" t="s">
        <v>4</v>
      </c>
      <c r="AI1" t="s">
        <v>108</v>
      </c>
      <c r="AJ1" t="s">
        <v>107</v>
      </c>
      <c r="AK1" t="s">
        <v>5</v>
      </c>
      <c r="AL1" t="s">
        <v>6</v>
      </c>
    </row>
    <row r="2" spans="1:38" x14ac:dyDescent="0.3">
      <c r="A2" s="12">
        <v>2024</v>
      </c>
      <c r="B2" s="12" t="s">
        <v>32</v>
      </c>
      <c r="C2" s="12" t="s">
        <v>33</v>
      </c>
      <c r="D2" s="12">
        <v>16</v>
      </c>
      <c r="E2" s="12" t="s">
        <v>38</v>
      </c>
      <c r="F2" s="12" t="s">
        <v>11</v>
      </c>
      <c r="G2" s="12">
        <v>6</v>
      </c>
      <c r="AD2" s="12">
        <v>2024</v>
      </c>
      <c r="AE2" s="12" t="s">
        <v>32</v>
      </c>
      <c r="AF2" s="12" t="s">
        <v>33</v>
      </c>
      <c r="AG2" s="12">
        <v>16</v>
      </c>
      <c r="AH2" s="12" t="s">
        <v>38</v>
      </c>
      <c r="AI2" s="12">
        <v>12507</v>
      </c>
      <c r="AJ2" s="12" t="s">
        <v>221</v>
      </c>
      <c r="AK2" s="12" t="s">
        <v>13</v>
      </c>
      <c r="AL2" s="12">
        <v>6</v>
      </c>
    </row>
    <row r="3" spans="1:38" x14ac:dyDescent="0.3">
      <c r="A3" s="12">
        <v>2024</v>
      </c>
      <c r="B3" s="12" t="s">
        <v>32</v>
      </c>
      <c r="C3" s="12" t="s">
        <v>33</v>
      </c>
      <c r="D3" s="12">
        <v>18</v>
      </c>
      <c r="E3" s="12" t="s">
        <v>24</v>
      </c>
      <c r="F3" s="12" t="s">
        <v>11</v>
      </c>
      <c r="G3" s="12">
        <v>12</v>
      </c>
      <c r="AD3" s="12">
        <v>2024</v>
      </c>
      <c r="AE3" s="12" t="s">
        <v>32</v>
      </c>
      <c r="AF3" s="12" t="s">
        <v>33</v>
      </c>
      <c r="AG3" s="12">
        <v>40</v>
      </c>
      <c r="AH3" s="12" t="s">
        <v>41</v>
      </c>
      <c r="AI3" s="12">
        <v>14431</v>
      </c>
      <c r="AJ3" s="12" t="s">
        <v>220</v>
      </c>
      <c r="AK3" s="12" t="s">
        <v>13</v>
      </c>
      <c r="AL3" s="12">
        <v>4.5</v>
      </c>
    </row>
    <row r="4" spans="1:38" x14ac:dyDescent="0.3">
      <c r="A4" s="12">
        <v>2024</v>
      </c>
      <c r="B4" s="12" t="s">
        <v>32</v>
      </c>
      <c r="C4" s="12" t="s">
        <v>33</v>
      </c>
      <c r="D4" s="12">
        <v>16</v>
      </c>
      <c r="E4" s="12" t="s">
        <v>38</v>
      </c>
      <c r="F4" s="12" t="s">
        <v>13</v>
      </c>
      <c r="G4" s="12">
        <v>198</v>
      </c>
      <c r="AD4" s="12">
        <v>2024</v>
      </c>
      <c r="AE4" s="12" t="s">
        <v>32</v>
      </c>
      <c r="AF4" s="12" t="s">
        <v>33</v>
      </c>
      <c r="AG4" s="12">
        <v>16</v>
      </c>
      <c r="AH4" s="12" t="s">
        <v>38</v>
      </c>
      <c r="AI4" s="12">
        <v>14070</v>
      </c>
      <c r="AJ4" s="12" t="s">
        <v>196</v>
      </c>
      <c r="AK4" s="12" t="s">
        <v>13</v>
      </c>
      <c r="AL4" s="12">
        <v>2</v>
      </c>
    </row>
    <row r="5" spans="1:38" x14ac:dyDescent="0.3">
      <c r="A5" s="12">
        <v>2024</v>
      </c>
      <c r="B5" s="12" t="s">
        <v>32</v>
      </c>
      <c r="C5" s="12" t="s">
        <v>33</v>
      </c>
      <c r="D5" s="12">
        <v>18</v>
      </c>
      <c r="E5" s="12" t="s">
        <v>24</v>
      </c>
      <c r="F5" s="12" t="s">
        <v>13</v>
      </c>
      <c r="G5" s="12">
        <v>47.25</v>
      </c>
      <c r="AD5" s="12">
        <v>2024</v>
      </c>
      <c r="AE5" s="12" t="s">
        <v>32</v>
      </c>
      <c r="AF5" s="12" t="s">
        <v>33</v>
      </c>
      <c r="AG5" s="12">
        <v>40</v>
      </c>
      <c r="AH5" s="12" t="s">
        <v>41</v>
      </c>
      <c r="AI5" s="12">
        <v>14070</v>
      </c>
      <c r="AJ5" s="12" t="s">
        <v>196</v>
      </c>
      <c r="AK5" s="12" t="s">
        <v>13</v>
      </c>
      <c r="AL5" s="12">
        <v>2.25</v>
      </c>
    </row>
    <row r="6" spans="1:38" x14ac:dyDescent="0.3">
      <c r="A6" s="12">
        <v>2024</v>
      </c>
      <c r="B6" s="12" t="s">
        <v>32</v>
      </c>
      <c r="C6" s="12" t="s">
        <v>33</v>
      </c>
      <c r="D6" s="12">
        <v>21</v>
      </c>
      <c r="E6" s="12" t="s">
        <v>25</v>
      </c>
      <c r="F6" s="12" t="s">
        <v>13</v>
      </c>
      <c r="G6" s="12">
        <v>72</v>
      </c>
      <c r="AD6" s="12">
        <v>2024</v>
      </c>
      <c r="AE6" s="12" t="s">
        <v>32</v>
      </c>
      <c r="AF6" s="12" t="s">
        <v>33</v>
      </c>
      <c r="AG6" s="12">
        <v>21</v>
      </c>
      <c r="AH6" s="12" t="s">
        <v>25</v>
      </c>
      <c r="AI6" s="12">
        <v>12527</v>
      </c>
      <c r="AJ6" s="12" t="s">
        <v>131</v>
      </c>
      <c r="AK6" s="12" t="s">
        <v>13</v>
      </c>
      <c r="AL6" s="12">
        <v>6</v>
      </c>
    </row>
    <row r="7" spans="1:38" x14ac:dyDescent="0.3">
      <c r="A7" s="12">
        <v>2024</v>
      </c>
      <c r="B7" s="12" t="s">
        <v>32</v>
      </c>
      <c r="C7" s="12" t="s">
        <v>33</v>
      </c>
      <c r="D7" s="12">
        <v>27</v>
      </c>
      <c r="E7" s="12" t="s">
        <v>27</v>
      </c>
      <c r="F7" s="12" t="s">
        <v>13</v>
      </c>
      <c r="G7" s="12">
        <v>28.5</v>
      </c>
      <c r="AD7" s="12">
        <v>2024</v>
      </c>
      <c r="AE7" s="12" t="s">
        <v>32</v>
      </c>
      <c r="AF7" s="12" t="s">
        <v>33</v>
      </c>
      <c r="AG7" s="12">
        <v>40</v>
      </c>
      <c r="AH7" s="12" t="s">
        <v>41</v>
      </c>
      <c r="AI7" s="12">
        <v>12541</v>
      </c>
      <c r="AJ7" s="12" t="s">
        <v>219</v>
      </c>
      <c r="AK7" s="12" t="s">
        <v>13</v>
      </c>
      <c r="AL7" s="12">
        <v>7.5</v>
      </c>
    </row>
    <row r="8" spans="1:38" x14ac:dyDescent="0.3">
      <c r="A8" s="12">
        <v>2024</v>
      </c>
      <c r="B8" s="12" t="s">
        <v>32</v>
      </c>
      <c r="C8" s="12" t="s">
        <v>33</v>
      </c>
      <c r="D8" s="12">
        <v>34</v>
      </c>
      <c r="E8" s="12" t="s">
        <v>29</v>
      </c>
      <c r="F8" s="12" t="s">
        <v>13</v>
      </c>
      <c r="G8" s="12">
        <v>24</v>
      </c>
      <c r="AD8" s="12">
        <v>2024</v>
      </c>
      <c r="AE8" s="12" t="s">
        <v>32</v>
      </c>
      <c r="AF8" s="12" t="s">
        <v>33</v>
      </c>
      <c r="AG8" s="12">
        <v>40</v>
      </c>
      <c r="AH8" s="12" t="s">
        <v>41</v>
      </c>
      <c r="AI8" s="12">
        <v>12543</v>
      </c>
      <c r="AJ8" s="12" t="s">
        <v>218</v>
      </c>
      <c r="AK8" s="12" t="s">
        <v>13</v>
      </c>
      <c r="AL8" s="12">
        <v>6</v>
      </c>
    </row>
    <row r="9" spans="1:38" x14ac:dyDescent="0.3">
      <c r="A9" s="12">
        <v>2024</v>
      </c>
      <c r="B9" s="12" t="s">
        <v>32</v>
      </c>
      <c r="C9" s="12" t="s">
        <v>33</v>
      </c>
      <c r="D9" s="12">
        <v>40</v>
      </c>
      <c r="E9" s="12" t="s">
        <v>41</v>
      </c>
      <c r="F9" s="12" t="s">
        <v>13</v>
      </c>
      <c r="G9" s="12">
        <v>123.75</v>
      </c>
      <c r="AD9" s="12">
        <v>2024</v>
      </c>
      <c r="AE9" s="12" t="s">
        <v>32</v>
      </c>
      <c r="AF9" s="12" t="s">
        <v>33</v>
      </c>
      <c r="AG9" s="12">
        <v>16</v>
      </c>
      <c r="AH9" s="12" t="s">
        <v>38</v>
      </c>
      <c r="AI9" s="12">
        <v>14422</v>
      </c>
      <c r="AJ9" s="12" t="s">
        <v>217</v>
      </c>
      <c r="AK9" s="12" t="s">
        <v>13</v>
      </c>
      <c r="AL9" s="12">
        <v>4.5</v>
      </c>
    </row>
    <row r="10" spans="1:38" x14ac:dyDescent="0.3">
      <c r="A10" s="12">
        <v>2024</v>
      </c>
      <c r="B10" s="12" t="s">
        <v>32</v>
      </c>
      <c r="C10" s="12" t="s">
        <v>33</v>
      </c>
      <c r="D10" s="12">
        <v>16</v>
      </c>
      <c r="E10" s="12" t="s">
        <v>38</v>
      </c>
      <c r="F10" s="12" t="s">
        <v>14</v>
      </c>
      <c r="G10" s="12">
        <v>128.5</v>
      </c>
      <c r="AD10" s="12">
        <v>2024</v>
      </c>
      <c r="AE10" s="12" t="s">
        <v>32</v>
      </c>
      <c r="AF10" s="12" t="s">
        <v>33</v>
      </c>
      <c r="AG10" s="12">
        <v>34</v>
      </c>
      <c r="AH10" s="12" t="s">
        <v>29</v>
      </c>
      <c r="AI10" s="12">
        <v>14429</v>
      </c>
      <c r="AJ10" s="12" t="s">
        <v>216</v>
      </c>
      <c r="AK10" s="12" t="s">
        <v>13</v>
      </c>
      <c r="AL10" s="12">
        <v>4.5</v>
      </c>
    </row>
    <row r="11" spans="1:38" x14ac:dyDescent="0.3">
      <c r="A11" s="12">
        <v>2024</v>
      </c>
      <c r="B11" s="12" t="s">
        <v>32</v>
      </c>
      <c r="C11" s="12" t="s">
        <v>33</v>
      </c>
      <c r="D11" s="12">
        <v>18</v>
      </c>
      <c r="E11" s="12" t="s">
        <v>24</v>
      </c>
      <c r="F11" s="12" t="s">
        <v>14</v>
      </c>
      <c r="G11" s="12">
        <v>39.5</v>
      </c>
      <c r="AD11" s="12">
        <v>2024</v>
      </c>
      <c r="AE11" s="12" t="s">
        <v>32</v>
      </c>
      <c r="AF11" s="12" t="s">
        <v>33</v>
      </c>
      <c r="AG11" s="12">
        <v>18</v>
      </c>
      <c r="AH11" s="12" t="s">
        <v>24</v>
      </c>
      <c r="AI11" s="12">
        <v>12496</v>
      </c>
      <c r="AJ11" s="12" t="s">
        <v>215</v>
      </c>
      <c r="AK11" s="12" t="s">
        <v>13</v>
      </c>
      <c r="AL11" s="12">
        <v>6</v>
      </c>
    </row>
    <row r="12" spans="1:38" x14ac:dyDescent="0.3">
      <c r="A12" s="12">
        <v>2024</v>
      </c>
      <c r="B12" s="12" t="s">
        <v>32</v>
      </c>
      <c r="C12" s="12" t="s">
        <v>33</v>
      </c>
      <c r="D12" s="12">
        <v>21</v>
      </c>
      <c r="E12" s="12" t="s">
        <v>25</v>
      </c>
      <c r="F12" s="12" t="s">
        <v>14</v>
      </c>
      <c r="G12" s="12">
        <v>12</v>
      </c>
      <c r="AD12" s="12">
        <v>2024</v>
      </c>
      <c r="AE12" s="12" t="s">
        <v>32</v>
      </c>
      <c r="AF12" s="12" t="s">
        <v>33</v>
      </c>
      <c r="AG12" s="12">
        <v>16</v>
      </c>
      <c r="AH12" s="12" t="s">
        <v>38</v>
      </c>
      <c r="AI12" s="12">
        <v>12504</v>
      </c>
      <c r="AJ12" s="12" t="s">
        <v>214</v>
      </c>
      <c r="AK12" s="12" t="s">
        <v>13</v>
      </c>
      <c r="AL12" s="12">
        <v>6</v>
      </c>
    </row>
    <row r="13" spans="1:38" x14ac:dyDescent="0.3">
      <c r="A13" s="12">
        <v>2024</v>
      </c>
      <c r="B13" s="12" t="s">
        <v>32</v>
      </c>
      <c r="C13" s="12" t="s">
        <v>33</v>
      </c>
      <c r="D13" s="12">
        <v>27</v>
      </c>
      <c r="E13" s="12" t="s">
        <v>27</v>
      </c>
      <c r="F13" s="12" t="s">
        <v>14</v>
      </c>
      <c r="G13" s="12">
        <v>19.5</v>
      </c>
      <c r="AD13" s="12">
        <v>2024</v>
      </c>
      <c r="AE13" s="12" t="s">
        <v>32</v>
      </c>
      <c r="AF13" s="12" t="s">
        <v>33</v>
      </c>
      <c r="AG13" s="12">
        <v>18</v>
      </c>
      <c r="AH13" s="12" t="s">
        <v>24</v>
      </c>
      <c r="AI13" s="12">
        <v>12509</v>
      </c>
      <c r="AJ13" s="12" t="s">
        <v>167</v>
      </c>
      <c r="AK13" s="12" t="s">
        <v>13</v>
      </c>
      <c r="AL13" s="12">
        <v>6</v>
      </c>
    </row>
    <row r="14" spans="1:38" x14ac:dyDescent="0.3">
      <c r="A14" s="12">
        <v>2024</v>
      </c>
      <c r="B14" s="12" t="s">
        <v>32</v>
      </c>
      <c r="C14" s="12" t="s">
        <v>33</v>
      </c>
      <c r="D14" s="12">
        <v>40</v>
      </c>
      <c r="E14" s="12" t="s">
        <v>41</v>
      </c>
      <c r="F14" s="12" t="s">
        <v>14</v>
      </c>
      <c r="G14" s="12">
        <v>22.5</v>
      </c>
      <c r="AD14" s="12">
        <v>2024</v>
      </c>
      <c r="AE14" s="12" t="s">
        <v>32</v>
      </c>
      <c r="AF14" s="12" t="s">
        <v>33</v>
      </c>
      <c r="AG14" s="12">
        <v>21</v>
      </c>
      <c r="AH14" s="12" t="s">
        <v>25</v>
      </c>
      <c r="AI14" s="12">
        <v>12510</v>
      </c>
      <c r="AJ14" s="12" t="s">
        <v>213</v>
      </c>
      <c r="AK14" s="12" t="s">
        <v>13</v>
      </c>
      <c r="AL14" s="12">
        <v>6</v>
      </c>
    </row>
    <row r="15" spans="1:38" x14ac:dyDescent="0.3">
      <c r="A15" s="12">
        <v>2024</v>
      </c>
      <c r="B15" s="12" t="s">
        <v>32</v>
      </c>
      <c r="C15" s="12" t="s">
        <v>33</v>
      </c>
      <c r="D15" s="12">
        <v>13</v>
      </c>
      <c r="E15" s="12" t="s">
        <v>22</v>
      </c>
      <c r="F15" s="12" t="s">
        <v>15</v>
      </c>
      <c r="G15" s="12">
        <v>12</v>
      </c>
      <c r="AD15" s="12">
        <v>2024</v>
      </c>
      <c r="AE15" s="12" t="s">
        <v>32</v>
      </c>
      <c r="AF15" s="12" t="s">
        <v>33</v>
      </c>
      <c r="AG15" s="12">
        <v>16</v>
      </c>
      <c r="AH15" s="12" t="s">
        <v>38</v>
      </c>
      <c r="AI15" s="12">
        <v>12516</v>
      </c>
      <c r="AJ15" s="12" t="s">
        <v>159</v>
      </c>
      <c r="AK15" s="12" t="s">
        <v>13</v>
      </c>
      <c r="AL15" s="12">
        <v>7.5</v>
      </c>
    </row>
    <row r="16" spans="1:38" x14ac:dyDescent="0.3">
      <c r="A16" s="12">
        <v>2024</v>
      </c>
      <c r="B16" s="12" t="s">
        <v>32</v>
      </c>
      <c r="C16" s="12" t="s">
        <v>33</v>
      </c>
      <c r="D16" s="12">
        <v>16</v>
      </c>
      <c r="E16" s="12" t="s">
        <v>38</v>
      </c>
      <c r="F16" s="12" t="s">
        <v>15</v>
      </c>
      <c r="G16" s="12">
        <v>214.5</v>
      </c>
      <c r="AD16" s="12">
        <v>2024</v>
      </c>
      <c r="AE16" s="12" t="s">
        <v>32</v>
      </c>
      <c r="AF16" s="12" t="s">
        <v>33</v>
      </c>
      <c r="AG16" s="12">
        <v>18</v>
      </c>
      <c r="AH16" s="12" t="s">
        <v>24</v>
      </c>
      <c r="AI16" s="12">
        <v>12522</v>
      </c>
      <c r="AJ16" s="12" t="s">
        <v>172</v>
      </c>
      <c r="AK16" s="12" t="s">
        <v>13</v>
      </c>
      <c r="AL16" s="12">
        <v>6</v>
      </c>
    </row>
    <row r="17" spans="1:38" x14ac:dyDescent="0.3">
      <c r="A17" s="12">
        <v>2024</v>
      </c>
      <c r="B17" s="12" t="s">
        <v>32</v>
      </c>
      <c r="C17" s="12" t="s">
        <v>33</v>
      </c>
      <c r="D17" s="12">
        <v>18</v>
      </c>
      <c r="E17" s="12" t="s">
        <v>24</v>
      </c>
      <c r="F17" s="12" t="s">
        <v>15</v>
      </c>
      <c r="G17" s="12">
        <v>71.25</v>
      </c>
      <c r="AD17" s="12">
        <v>2024</v>
      </c>
      <c r="AE17" s="12" t="s">
        <v>32</v>
      </c>
      <c r="AF17" s="12" t="s">
        <v>33</v>
      </c>
      <c r="AG17" s="12">
        <v>16</v>
      </c>
      <c r="AH17" s="12" t="s">
        <v>38</v>
      </c>
      <c r="AI17" s="12">
        <v>14071</v>
      </c>
      <c r="AJ17" s="12" t="s">
        <v>188</v>
      </c>
      <c r="AK17" s="12" t="s">
        <v>13</v>
      </c>
      <c r="AL17" s="12">
        <v>2</v>
      </c>
    </row>
    <row r="18" spans="1:38" x14ac:dyDescent="0.3">
      <c r="A18" s="12">
        <v>2024</v>
      </c>
      <c r="B18" s="12" t="s">
        <v>32</v>
      </c>
      <c r="C18" s="12" t="s">
        <v>33</v>
      </c>
      <c r="D18" s="12">
        <v>21</v>
      </c>
      <c r="E18" s="12" t="s">
        <v>25</v>
      </c>
      <c r="F18" s="12" t="s">
        <v>15</v>
      </c>
      <c r="G18" s="12">
        <v>133.5</v>
      </c>
      <c r="AD18" s="12">
        <v>2024</v>
      </c>
      <c r="AE18" s="12" t="s">
        <v>32</v>
      </c>
      <c r="AF18" s="12" t="s">
        <v>33</v>
      </c>
      <c r="AG18" s="12">
        <v>27</v>
      </c>
      <c r="AH18" s="12" t="s">
        <v>27</v>
      </c>
      <c r="AI18" s="12">
        <v>14423</v>
      </c>
      <c r="AJ18" s="12" t="s">
        <v>212</v>
      </c>
      <c r="AK18" s="12" t="s">
        <v>13</v>
      </c>
      <c r="AL18" s="12">
        <v>4.5</v>
      </c>
    </row>
    <row r="19" spans="1:38" x14ac:dyDescent="0.3">
      <c r="A19" s="12">
        <v>2024</v>
      </c>
      <c r="B19" s="12" t="s">
        <v>32</v>
      </c>
      <c r="C19" s="12" t="s">
        <v>33</v>
      </c>
      <c r="D19" s="12">
        <v>27</v>
      </c>
      <c r="E19" s="12" t="s">
        <v>27</v>
      </c>
      <c r="F19" s="12" t="s">
        <v>15</v>
      </c>
      <c r="G19" s="12">
        <v>22.5</v>
      </c>
      <c r="AD19" s="12">
        <v>2024</v>
      </c>
      <c r="AE19" s="12" t="s">
        <v>32</v>
      </c>
      <c r="AF19" s="12" t="s">
        <v>33</v>
      </c>
      <c r="AG19" s="12">
        <v>40</v>
      </c>
      <c r="AH19" s="12" t="s">
        <v>41</v>
      </c>
      <c r="AI19" s="12">
        <v>12513</v>
      </c>
      <c r="AJ19" s="12" t="s">
        <v>211</v>
      </c>
      <c r="AK19" s="12" t="s">
        <v>13</v>
      </c>
      <c r="AL19" s="12">
        <v>6</v>
      </c>
    </row>
    <row r="20" spans="1:38" x14ac:dyDescent="0.3">
      <c r="A20" s="12">
        <v>2024</v>
      </c>
      <c r="B20" s="12" t="s">
        <v>32</v>
      </c>
      <c r="C20" s="12" t="s">
        <v>33</v>
      </c>
      <c r="D20" s="12">
        <v>34</v>
      </c>
      <c r="E20" s="12" t="s">
        <v>29</v>
      </c>
      <c r="F20" s="12" t="s">
        <v>15</v>
      </c>
      <c r="G20" s="12">
        <v>24</v>
      </c>
      <c r="AD20" s="12">
        <v>2024</v>
      </c>
      <c r="AE20" s="12" t="s">
        <v>32</v>
      </c>
      <c r="AF20" s="12" t="s">
        <v>33</v>
      </c>
      <c r="AG20" s="12">
        <v>21</v>
      </c>
      <c r="AH20" s="12" t="s">
        <v>25</v>
      </c>
      <c r="AI20" s="12">
        <v>12528</v>
      </c>
      <c r="AJ20" s="12" t="s">
        <v>210</v>
      </c>
      <c r="AK20" s="12" t="s">
        <v>13</v>
      </c>
      <c r="AL20" s="12">
        <v>6</v>
      </c>
    </row>
    <row r="21" spans="1:38" x14ac:dyDescent="0.3">
      <c r="A21" s="12">
        <v>2024</v>
      </c>
      <c r="B21" s="12" t="s">
        <v>32</v>
      </c>
      <c r="C21" s="12" t="s">
        <v>33</v>
      </c>
      <c r="D21" s="12">
        <v>40</v>
      </c>
      <c r="E21" s="12" t="s">
        <v>41</v>
      </c>
      <c r="F21" s="12" t="s">
        <v>15</v>
      </c>
      <c r="G21" s="12">
        <v>93.75</v>
      </c>
      <c r="AD21" s="12">
        <v>2024</v>
      </c>
      <c r="AE21" s="12" t="s">
        <v>32</v>
      </c>
      <c r="AF21" s="12" t="s">
        <v>33</v>
      </c>
      <c r="AG21" s="12">
        <v>21</v>
      </c>
      <c r="AH21" s="12" t="s">
        <v>25</v>
      </c>
      <c r="AI21" s="12">
        <v>12533</v>
      </c>
      <c r="AJ21" s="12" t="s">
        <v>202</v>
      </c>
      <c r="AK21" s="12" t="s">
        <v>13</v>
      </c>
      <c r="AL21" s="12">
        <v>6</v>
      </c>
    </row>
    <row r="22" spans="1:38" x14ac:dyDescent="0.3">
      <c r="A22" s="12">
        <v>2024</v>
      </c>
      <c r="B22" s="12" t="s">
        <v>32</v>
      </c>
      <c r="C22" s="12" t="s">
        <v>33</v>
      </c>
      <c r="D22" s="12">
        <v>34</v>
      </c>
      <c r="E22" s="12" t="s">
        <v>29</v>
      </c>
      <c r="F22" s="12" t="s">
        <v>16</v>
      </c>
      <c r="G22" s="12">
        <v>4.5</v>
      </c>
      <c r="AD22" s="12">
        <v>2024</v>
      </c>
      <c r="AE22" s="12" t="s">
        <v>32</v>
      </c>
      <c r="AF22" s="12" t="s">
        <v>33</v>
      </c>
      <c r="AG22" s="12">
        <v>21</v>
      </c>
      <c r="AH22" s="12" t="s">
        <v>25</v>
      </c>
      <c r="AI22" s="12">
        <v>12539</v>
      </c>
      <c r="AJ22" s="12" t="s">
        <v>209</v>
      </c>
      <c r="AK22" s="12" t="s">
        <v>13</v>
      </c>
      <c r="AL22" s="12">
        <v>6</v>
      </c>
    </row>
    <row r="23" spans="1:38" x14ac:dyDescent="0.3">
      <c r="A23" s="12">
        <v>2024</v>
      </c>
      <c r="B23" s="12" t="s">
        <v>32</v>
      </c>
      <c r="C23" s="12" t="s">
        <v>33</v>
      </c>
      <c r="D23" s="12">
        <v>16</v>
      </c>
      <c r="E23" s="12" t="s">
        <v>38</v>
      </c>
      <c r="F23" s="12" t="s">
        <v>18</v>
      </c>
      <c r="G23" s="12">
        <v>6</v>
      </c>
      <c r="AD23" s="12">
        <v>2024</v>
      </c>
      <c r="AE23" s="12" t="s">
        <v>32</v>
      </c>
      <c r="AF23" s="12" t="s">
        <v>33</v>
      </c>
      <c r="AG23" s="12">
        <v>13</v>
      </c>
      <c r="AH23" s="12" t="s">
        <v>22</v>
      </c>
      <c r="AI23" s="12">
        <v>12553</v>
      </c>
      <c r="AJ23" s="12" t="s">
        <v>152</v>
      </c>
      <c r="AK23" s="12" t="s">
        <v>13</v>
      </c>
      <c r="AL23" s="12">
        <v>6</v>
      </c>
    </row>
    <row r="24" spans="1:38" x14ac:dyDescent="0.3">
      <c r="A24" s="12">
        <v>2024</v>
      </c>
      <c r="B24" s="12" t="s">
        <v>32</v>
      </c>
      <c r="C24" s="12" t="s">
        <v>33</v>
      </c>
      <c r="D24" s="12">
        <v>18</v>
      </c>
      <c r="E24" s="12" t="s">
        <v>24</v>
      </c>
      <c r="F24" s="12" t="s">
        <v>18</v>
      </c>
      <c r="G24" s="12">
        <v>12</v>
      </c>
      <c r="K24" s="12" t="s">
        <v>208</v>
      </c>
      <c r="O24" t="s">
        <v>101</v>
      </c>
      <c r="Q24" s="43" t="s">
        <v>207</v>
      </c>
      <c r="R24" t="s">
        <v>96</v>
      </c>
      <c r="T24" t="s">
        <v>92</v>
      </c>
      <c r="U24" t="s">
        <v>99</v>
      </c>
      <c r="X24" t="s">
        <v>98</v>
      </c>
      <c r="AB24" t="s">
        <v>97</v>
      </c>
      <c r="AD24" s="12">
        <v>2024</v>
      </c>
      <c r="AE24" s="12" t="s">
        <v>32</v>
      </c>
      <c r="AF24" s="12" t="s">
        <v>33</v>
      </c>
      <c r="AG24" s="12">
        <v>16</v>
      </c>
      <c r="AH24" s="12" t="s">
        <v>38</v>
      </c>
      <c r="AI24" s="12">
        <v>12555</v>
      </c>
      <c r="AJ24" s="12" t="s">
        <v>206</v>
      </c>
      <c r="AK24" s="12" t="s">
        <v>13</v>
      </c>
      <c r="AL24" s="12">
        <v>6</v>
      </c>
    </row>
    <row r="25" spans="1:38" x14ac:dyDescent="0.3">
      <c r="A25" s="12">
        <v>2024</v>
      </c>
      <c r="B25" s="12" t="s">
        <v>32</v>
      </c>
      <c r="C25" s="12" t="s">
        <v>33</v>
      </c>
      <c r="D25" s="12">
        <v>40</v>
      </c>
      <c r="E25" s="12" t="s">
        <v>41</v>
      </c>
      <c r="F25" s="12" t="s">
        <v>18</v>
      </c>
      <c r="G25" s="12">
        <v>6</v>
      </c>
      <c r="K25" t="s">
        <v>96</v>
      </c>
      <c r="M25">
        <f>SUM(G2:G25)</f>
        <v>1333.5</v>
      </c>
      <c r="Q25" s="43"/>
      <c r="R25" t="s">
        <v>86</v>
      </c>
      <c r="S25" t="s">
        <v>16</v>
      </c>
      <c r="T25" s="14">
        <f>N32</f>
        <v>3.3745781777277839E-3</v>
      </c>
      <c r="U25" s="13">
        <f>O32</f>
        <v>2.1372328458942633E-2</v>
      </c>
      <c r="X25" t="s">
        <v>86</v>
      </c>
      <c r="Y25" t="s">
        <v>85</v>
      </c>
      <c r="AA25">
        <v>2015</v>
      </c>
      <c r="AB25" s="15">
        <v>8</v>
      </c>
      <c r="AD25" s="12">
        <v>2024</v>
      </c>
      <c r="AE25" s="12" t="s">
        <v>32</v>
      </c>
      <c r="AF25" s="12" t="s">
        <v>33</v>
      </c>
      <c r="AG25" s="12">
        <v>16</v>
      </c>
      <c r="AH25" s="12" t="s">
        <v>38</v>
      </c>
      <c r="AI25" s="12">
        <v>14072</v>
      </c>
      <c r="AJ25" s="12" t="s">
        <v>187</v>
      </c>
      <c r="AK25" s="12" t="s">
        <v>13</v>
      </c>
      <c r="AL25" s="12">
        <v>2</v>
      </c>
    </row>
    <row r="26" spans="1:38" x14ac:dyDescent="0.3">
      <c r="A26" s="10">
        <v>2024</v>
      </c>
      <c r="B26" s="10" t="s">
        <v>32</v>
      </c>
      <c r="C26" s="10" t="s">
        <v>33</v>
      </c>
      <c r="D26" s="10">
        <v>16</v>
      </c>
      <c r="E26" s="10" t="s">
        <v>38</v>
      </c>
      <c r="F26" s="10" t="s">
        <v>11</v>
      </c>
      <c r="G26" s="10">
        <v>20.25</v>
      </c>
      <c r="L26" t="s">
        <v>10</v>
      </c>
      <c r="M26">
        <v>0</v>
      </c>
      <c r="N26" s="14">
        <f>M26/$M$25</f>
        <v>0</v>
      </c>
      <c r="O26" s="14"/>
      <c r="Q26" s="43"/>
      <c r="S26" t="s">
        <v>17</v>
      </c>
      <c r="T26" s="14">
        <f>N33</f>
        <v>0</v>
      </c>
      <c r="U26" s="13"/>
      <c r="W26">
        <v>2016</v>
      </c>
      <c r="X26" s="9">
        <v>7</v>
      </c>
      <c r="Y26" s="9">
        <v>30</v>
      </c>
      <c r="AA26">
        <v>2016</v>
      </c>
      <c r="AB26" s="15">
        <v>1</v>
      </c>
      <c r="AD26" s="12">
        <v>2024</v>
      </c>
      <c r="AE26" s="12" t="s">
        <v>32</v>
      </c>
      <c r="AF26" s="12" t="s">
        <v>33</v>
      </c>
      <c r="AG26" s="12">
        <v>34</v>
      </c>
      <c r="AH26" s="12" t="s">
        <v>29</v>
      </c>
      <c r="AI26" s="12">
        <v>14426</v>
      </c>
      <c r="AJ26" s="12" t="s">
        <v>205</v>
      </c>
      <c r="AK26" s="12" t="s">
        <v>13</v>
      </c>
      <c r="AL26" s="12">
        <v>4.5</v>
      </c>
    </row>
    <row r="27" spans="1:38" x14ac:dyDescent="0.3">
      <c r="A27" s="10">
        <v>2024</v>
      </c>
      <c r="B27" s="10" t="s">
        <v>32</v>
      </c>
      <c r="C27" s="10" t="s">
        <v>33</v>
      </c>
      <c r="D27" s="10">
        <v>18</v>
      </c>
      <c r="E27" s="10" t="s">
        <v>24</v>
      </c>
      <c r="F27" s="10" t="s">
        <v>11</v>
      </c>
      <c r="G27" s="10">
        <v>4.5</v>
      </c>
      <c r="L27" t="s">
        <v>11</v>
      </c>
      <c r="M27">
        <v>18</v>
      </c>
      <c r="N27" s="14">
        <f t="shared" ref="N27:N34" si="0">M27/$M$25</f>
        <v>1.3498312710911136E-2</v>
      </c>
      <c r="O27" s="14"/>
      <c r="Q27" s="43"/>
      <c r="S27" t="s">
        <v>18</v>
      </c>
      <c r="T27" s="14">
        <f>N34</f>
        <v>1.799775028121485E-2</v>
      </c>
      <c r="U27" s="13"/>
      <c r="W27">
        <v>2017</v>
      </c>
      <c r="X27" s="9">
        <v>7</v>
      </c>
      <c r="Y27" s="9">
        <v>48</v>
      </c>
      <c r="AA27">
        <v>2017</v>
      </c>
      <c r="AB27" s="15">
        <v>1</v>
      </c>
      <c r="AD27" s="12">
        <v>2024</v>
      </c>
      <c r="AE27" s="12" t="s">
        <v>32</v>
      </c>
      <c r="AF27" s="12" t="s">
        <v>33</v>
      </c>
      <c r="AG27" s="12">
        <v>21</v>
      </c>
      <c r="AH27" s="12" t="s">
        <v>25</v>
      </c>
      <c r="AI27" s="12">
        <v>14428</v>
      </c>
      <c r="AJ27" s="12" t="s">
        <v>170</v>
      </c>
      <c r="AK27" s="12" t="s">
        <v>13</v>
      </c>
      <c r="AL27" s="12">
        <v>4.5</v>
      </c>
    </row>
    <row r="28" spans="1:38" x14ac:dyDescent="0.3">
      <c r="A28" s="10">
        <v>2024</v>
      </c>
      <c r="B28" s="10" t="s">
        <v>32</v>
      </c>
      <c r="C28" s="10" t="s">
        <v>33</v>
      </c>
      <c r="D28" s="10">
        <v>21</v>
      </c>
      <c r="E28" s="10" t="s">
        <v>25</v>
      </c>
      <c r="F28" s="10" t="s">
        <v>11</v>
      </c>
      <c r="G28" s="10">
        <v>4.5</v>
      </c>
      <c r="L28" t="s">
        <v>12</v>
      </c>
      <c r="M28">
        <v>0</v>
      </c>
      <c r="N28" s="14">
        <f t="shared" si="0"/>
        <v>0</v>
      </c>
      <c r="O28" s="14"/>
      <c r="Q28" s="43"/>
      <c r="R28" t="s">
        <v>85</v>
      </c>
      <c r="S28" t="s">
        <v>95</v>
      </c>
      <c r="T28" s="14">
        <f>N28</f>
        <v>0</v>
      </c>
      <c r="U28" s="13">
        <f>O29</f>
        <v>0.42857142857142855</v>
      </c>
      <c r="W28">
        <v>2018</v>
      </c>
      <c r="X28" s="9">
        <v>8.7100000000000009</v>
      </c>
      <c r="Y28" s="9">
        <v>36.79</v>
      </c>
      <c r="AA28">
        <v>2018</v>
      </c>
      <c r="AB28" s="15">
        <v>1</v>
      </c>
      <c r="AD28" s="12">
        <v>2024</v>
      </c>
      <c r="AE28" s="12" t="s">
        <v>32</v>
      </c>
      <c r="AF28" s="12" t="s">
        <v>33</v>
      </c>
      <c r="AG28" s="12">
        <v>16</v>
      </c>
      <c r="AH28" s="12" t="s">
        <v>38</v>
      </c>
      <c r="AI28" s="12">
        <v>12518</v>
      </c>
      <c r="AJ28" s="12" t="s">
        <v>204</v>
      </c>
      <c r="AK28" s="12" t="s">
        <v>13</v>
      </c>
      <c r="AL28" s="12">
        <v>6</v>
      </c>
    </row>
    <row r="29" spans="1:38" x14ac:dyDescent="0.3">
      <c r="A29" s="10">
        <v>2024</v>
      </c>
      <c r="B29" s="10" t="s">
        <v>32</v>
      </c>
      <c r="C29" s="10" t="s">
        <v>33</v>
      </c>
      <c r="D29" s="10">
        <v>27</v>
      </c>
      <c r="E29" s="10" t="s">
        <v>27</v>
      </c>
      <c r="F29" s="10" t="s">
        <v>11</v>
      </c>
      <c r="G29" s="10">
        <v>11.25</v>
      </c>
      <c r="L29" t="s">
        <v>13</v>
      </c>
      <c r="M29">
        <v>493.5</v>
      </c>
      <c r="N29" s="14">
        <f t="shared" si="0"/>
        <v>0.37007874015748032</v>
      </c>
      <c r="O29" s="13">
        <f>SUM(N28,N31)</f>
        <v>0.42857142857142855</v>
      </c>
      <c r="Q29" s="43"/>
      <c r="S29" t="s">
        <v>15</v>
      </c>
      <c r="T29" s="14">
        <f>N31</f>
        <v>0.42857142857142855</v>
      </c>
      <c r="U29" s="13"/>
      <c r="W29">
        <v>2019</v>
      </c>
      <c r="X29" s="9">
        <v>5.36</v>
      </c>
      <c r="Y29" s="9">
        <v>31.69</v>
      </c>
      <c r="AA29">
        <v>2019</v>
      </c>
      <c r="AB29" s="15">
        <v>1</v>
      </c>
      <c r="AD29" s="12">
        <v>2024</v>
      </c>
      <c r="AE29" s="12" t="s">
        <v>32</v>
      </c>
      <c r="AF29" s="12" t="s">
        <v>33</v>
      </c>
      <c r="AG29" s="12">
        <v>40</v>
      </c>
      <c r="AH29" s="12" t="s">
        <v>41</v>
      </c>
      <c r="AI29" s="12">
        <v>12542</v>
      </c>
      <c r="AJ29" s="12" t="s">
        <v>203</v>
      </c>
      <c r="AK29" s="12" t="s">
        <v>13</v>
      </c>
      <c r="AL29" s="12">
        <v>6</v>
      </c>
    </row>
    <row r="30" spans="1:38" x14ac:dyDescent="0.3">
      <c r="A30" s="10">
        <v>2024</v>
      </c>
      <c r="B30" s="10" t="s">
        <v>32</v>
      </c>
      <c r="C30" s="10" t="s">
        <v>33</v>
      </c>
      <c r="D30" s="10">
        <v>40</v>
      </c>
      <c r="E30" s="10" t="s">
        <v>41</v>
      </c>
      <c r="F30" s="10" t="s">
        <v>11</v>
      </c>
      <c r="G30" s="10">
        <v>7.5</v>
      </c>
      <c r="L30" t="s">
        <v>14</v>
      </c>
      <c r="M30">
        <v>222</v>
      </c>
      <c r="N30" s="14">
        <f t="shared" si="0"/>
        <v>0.16647919010123735</v>
      </c>
      <c r="O30" s="13"/>
      <c r="Q30" s="43"/>
      <c r="W30">
        <v>2020</v>
      </c>
      <c r="X30" s="9">
        <v>8.16</v>
      </c>
      <c r="Y30" s="9">
        <v>34.11</v>
      </c>
      <c r="AA30">
        <v>2020</v>
      </c>
      <c r="AB30" s="15">
        <v>1</v>
      </c>
      <c r="AD30" s="12">
        <v>2024</v>
      </c>
      <c r="AE30" s="12" t="s">
        <v>32</v>
      </c>
      <c r="AF30" s="12" t="s">
        <v>33</v>
      </c>
      <c r="AG30" s="12">
        <v>21</v>
      </c>
      <c r="AH30" s="12" t="s">
        <v>25</v>
      </c>
      <c r="AI30" s="12">
        <v>13096</v>
      </c>
      <c r="AJ30" s="12" t="s">
        <v>202</v>
      </c>
      <c r="AK30" s="12" t="s">
        <v>13</v>
      </c>
      <c r="AL30" s="12">
        <v>6</v>
      </c>
    </row>
    <row r="31" spans="1:38" x14ac:dyDescent="0.3">
      <c r="A31" s="10">
        <v>2024</v>
      </c>
      <c r="B31" s="10" t="s">
        <v>32</v>
      </c>
      <c r="C31" s="10" t="s">
        <v>33</v>
      </c>
      <c r="D31" s="10">
        <v>4</v>
      </c>
      <c r="E31" s="10" t="s">
        <v>9</v>
      </c>
      <c r="F31" s="10" t="s">
        <v>13</v>
      </c>
      <c r="G31" s="10">
        <v>9</v>
      </c>
      <c r="L31" t="s">
        <v>15</v>
      </c>
      <c r="M31">
        <v>571.5</v>
      </c>
      <c r="N31" s="14">
        <f t="shared" si="0"/>
        <v>0.42857142857142855</v>
      </c>
      <c r="O31" s="13"/>
      <c r="Q31" s="43"/>
      <c r="R31" t="s">
        <v>94</v>
      </c>
      <c r="S31" t="s">
        <v>93</v>
      </c>
      <c r="T31" t="s">
        <v>92</v>
      </c>
      <c r="W31">
        <v>2021</v>
      </c>
      <c r="X31" s="9">
        <v>3.14</v>
      </c>
      <c r="Y31" s="9">
        <v>37.46</v>
      </c>
      <c r="AA31">
        <v>2021</v>
      </c>
      <c r="AB31" s="15">
        <v>0</v>
      </c>
      <c r="AD31" s="12">
        <v>2024</v>
      </c>
      <c r="AE31" s="12" t="s">
        <v>32</v>
      </c>
      <c r="AF31" s="12" t="s">
        <v>33</v>
      </c>
      <c r="AG31" s="12">
        <v>21</v>
      </c>
      <c r="AH31" s="12" t="s">
        <v>25</v>
      </c>
      <c r="AI31" s="12">
        <v>14425</v>
      </c>
      <c r="AJ31" s="12" t="s">
        <v>201</v>
      </c>
      <c r="AK31" s="12" t="s">
        <v>13</v>
      </c>
      <c r="AL31" s="12">
        <v>4.5</v>
      </c>
    </row>
    <row r="32" spans="1:38" x14ac:dyDescent="0.3">
      <c r="A32" s="10">
        <v>2024</v>
      </c>
      <c r="B32" s="10" t="s">
        <v>32</v>
      </c>
      <c r="C32" s="10" t="s">
        <v>33</v>
      </c>
      <c r="D32" s="10">
        <v>11</v>
      </c>
      <c r="E32" s="10" t="s">
        <v>37</v>
      </c>
      <c r="F32" s="10" t="s">
        <v>13</v>
      </c>
      <c r="G32" s="10">
        <v>9</v>
      </c>
      <c r="L32" t="s">
        <v>16</v>
      </c>
      <c r="M32">
        <v>4.5</v>
      </c>
      <c r="N32" s="14">
        <f t="shared" si="0"/>
        <v>3.3745781777277839E-3</v>
      </c>
      <c r="O32" s="13">
        <f>SUM(N32:N34)</f>
        <v>2.1372328458942633E-2</v>
      </c>
      <c r="Q32" s="43"/>
      <c r="R32" t="s">
        <v>10</v>
      </c>
      <c r="S32">
        <v>0</v>
      </c>
      <c r="T32" s="13">
        <f>S32/$S$35</f>
        <v>0</v>
      </c>
      <c r="W32">
        <v>2022</v>
      </c>
      <c r="X32" s="9">
        <v>5.15</v>
      </c>
      <c r="Y32" s="9">
        <v>34.31</v>
      </c>
      <c r="AA32">
        <v>2022</v>
      </c>
      <c r="AB32" s="15">
        <v>0</v>
      </c>
      <c r="AD32" s="12">
        <v>2024</v>
      </c>
      <c r="AE32" s="12" t="s">
        <v>32</v>
      </c>
      <c r="AF32" s="12" t="s">
        <v>33</v>
      </c>
      <c r="AG32" s="12">
        <v>16</v>
      </c>
      <c r="AH32" s="12" t="s">
        <v>38</v>
      </c>
      <c r="AI32" s="12">
        <v>12517</v>
      </c>
      <c r="AJ32" s="12" t="s">
        <v>200</v>
      </c>
      <c r="AK32" s="12" t="s">
        <v>13</v>
      </c>
      <c r="AL32" s="12">
        <v>6</v>
      </c>
    </row>
    <row r="33" spans="1:38" x14ac:dyDescent="0.3">
      <c r="A33" s="10">
        <v>2024</v>
      </c>
      <c r="B33" s="10" t="s">
        <v>32</v>
      </c>
      <c r="C33" s="10" t="s">
        <v>33</v>
      </c>
      <c r="D33" s="10">
        <v>16</v>
      </c>
      <c r="E33" s="10" t="s">
        <v>38</v>
      </c>
      <c r="F33" s="10" t="s">
        <v>13</v>
      </c>
      <c r="G33" s="10">
        <v>106.25</v>
      </c>
      <c r="L33" t="s">
        <v>17</v>
      </c>
      <c r="M33">
        <v>0</v>
      </c>
      <c r="N33" s="14">
        <f t="shared" si="0"/>
        <v>0</v>
      </c>
      <c r="O33" s="13"/>
      <c r="Q33" s="43"/>
      <c r="R33" t="s">
        <v>13</v>
      </c>
      <c r="S33">
        <v>246</v>
      </c>
      <c r="T33" s="13">
        <f>S33/$S$35</f>
        <v>1</v>
      </c>
      <c r="W33">
        <v>2023</v>
      </c>
      <c r="X33" s="9">
        <v>5.7</v>
      </c>
      <c r="Y33" s="9">
        <v>37.07</v>
      </c>
      <c r="AA33">
        <v>2023</v>
      </c>
      <c r="AB33" s="15">
        <v>0</v>
      </c>
      <c r="AD33" s="12">
        <v>2024</v>
      </c>
      <c r="AE33" s="12" t="s">
        <v>32</v>
      </c>
      <c r="AF33" s="12" t="s">
        <v>33</v>
      </c>
      <c r="AG33" s="12">
        <v>40</v>
      </c>
      <c r="AH33" s="12" t="s">
        <v>41</v>
      </c>
      <c r="AI33" s="12">
        <v>12519</v>
      </c>
      <c r="AJ33" s="12" t="s">
        <v>175</v>
      </c>
      <c r="AK33" s="12" t="s">
        <v>13</v>
      </c>
      <c r="AL33" s="12">
        <v>6</v>
      </c>
    </row>
    <row r="34" spans="1:38" x14ac:dyDescent="0.3">
      <c r="A34" s="10">
        <v>2024</v>
      </c>
      <c r="B34" s="10" t="s">
        <v>32</v>
      </c>
      <c r="C34" s="10" t="s">
        <v>33</v>
      </c>
      <c r="D34" s="10">
        <v>18</v>
      </c>
      <c r="E34" s="10" t="s">
        <v>24</v>
      </c>
      <c r="F34" s="10" t="s">
        <v>13</v>
      </c>
      <c r="G34" s="10">
        <v>49</v>
      </c>
      <c r="L34" t="s">
        <v>18</v>
      </c>
      <c r="M34">
        <v>24</v>
      </c>
      <c r="N34" s="14">
        <f t="shared" si="0"/>
        <v>1.799775028121485E-2</v>
      </c>
      <c r="O34" s="13"/>
      <c r="Q34" s="43"/>
      <c r="R34" t="s">
        <v>16</v>
      </c>
      <c r="S34">
        <v>0</v>
      </c>
      <c r="T34" s="13">
        <f>S34/$S$35</f>
        <v>0</v>
      </c>
      <c r="W34">
        <v>2024</v>
      </c>
      <c r="X34" s="9">
        <v>2.1</v>
      </c>
      <c r="Y34" s="9">
        <v>42.9</v>
      </c>
      <c r="AA34">
        <v>2024</v>
      </c>
      <c r="AB34">
        <v>0</v>
      </c>
      <c r="AD34" s="12">
        <v>2024</v>
      </c>
      <c r="AE34" s="12" t="s">
        <v>32</v>
      </c>
      <c r="AF34" s="12" t="s">
        <v>33</v>
      </c>
      <c r="AG34" s="12">
        <v>27</v>
      </c>
      <c r="AH34" s="12" t="s">
        <v>27</v>
      </c>
      <c r="AI34" s="12">
        <v>12520</v>
      </c>
      <c r="AJ34" s="12" t="s">
        <v>199</v>
      </c>
      <c r="AK34" s="12" t="s">
        <v>13</v>
      </c>
      <c r="AL34" s="12">
        <v>6</v>
      </c>
    </row>
    <row r="35" spans="1:38" x14ac:dyDescent="0.3">
      <c r="A35" s="10">
        <v>2024</v>
      </c>
      <c r="B35" s="10" t="s">
        <v>32</v>
      </c>
      <c r="C35" s="10" t="s">
        <v>33</v>
      </c>
      <c r="D35" s="10">
        <v>21</v>
      </c>
      <c r="E35" s="10" t="s">
        <v>25</v>
      </c>
      <c r="F35" s="10" t="s">
        <v>13</v>
      </c>
      <c r="G35" s="10">
        <v>76.5</v>
      </c>
      <c r="Q35" s="43"/>
      <c r="R35" t="s">
        <v>83</v>
      </c>
      <c r="S35">
        <v>246</v>
      </c>
      <c r="AD35" s="12">
        <v>2024</v>
      </c>
      <c r="AE35" s="12" t="s">
        <v>32</v>
      </c>
      <c r="AF35" s="12" t="s">
        <v>33</v>
      </c>
      <c r="AG35" s="12">
        <v>21</v>
      </c>
      <c r="AH35" s="12" t="s">
        <v>25</v>
      </c>
      <c r="AI35" s="12">
        <v>12532</v>
      </c>
      <c r="AJ35" s="12" t="s">
        <v>198</v>
      </c>
      <c r="AK35" s="12" t="s">
        <v>13</v>
      </c>
      <c r="AL35" s="12">
        <v>6</v>
      </c>
    </row>
    <row r="36" spans="1:38" x14ac:dyDescent="0.3">
      <c r="A36" s="10">
        <v>2024</v>
      </c>
      <c r="B36" s="10" t="s">
        <v>32</v>
      </c>
      <c r="C36" s="10" t="s">
        <v>33</v>
      </c>
      <c r="D36" s="10">
        <v>27</v>
      </c>
      <c r="E36" s="10" t="s">
        <v>27</v>
      </c>
      <c r="F36" s="10" t="s">
        <v>13</v>
      </c>
      <c r="G36" s="10">
        <v>65.25</v>
      </c>
      <c r="AD36" s="12">
        <v>2024</v>
      </c>
      <c r="AE36" s="12" t="s">
        <v>32</v>
      </c>
      <c r="AF36" s="12" t="s">
        <v>33</v>
      </c>
      <c r="AG36" s="12">
        <v>40</v>
      </c>
      <c r="AH36" s="12" t="s">
        <v>41</v>
      </c>
      <c r="AI36" s="12">
        <v>12544</v>
      </c>
      <c r="AJ36" s="12" t="s">
        <v>197</v>
      </c>
      <c r="AK36" s="12" t="s">
        <v>13</v>
      </c>
      <c r="AL36" s="12">
        <v>6</v>
      </c>
    </row>
    <row r="37" spans="1:38" x14ac:dyDescent="0.3">
      <c r="A37" s="10">
        <v>2024</v>
      </c>
      <c r="B37" s="10" t="s">
        <v>32</v>
      </c>
      <c r="C37" s="10" t="s">
        <v>33</v>
      </c>
      <c r="D37" s="10">
        <v>34</v>
      </c>
      <c r="E37" s="10" t="s">
        <v>29</v>
      </c>
      <c r="F37" s="10" t="s">
        <v>13</v>
      </c>
      <c r="G37" s="10">
        <v>22.5</v>
      </c>
      <c r="AD37" s="12">
        <v>2024</v>
      </c>
      <c r="AE37" s="12" t="s">
        <v>32</v>
      </c>
      <c r="AF37" s="12" t="s">
        <v>33</v>
      </c>
      <c r="AG37" s="12">
        <v>18</v>
      </c>
      <c r="AH37" s="12" t="s">
        <v>24</v>
      </c>
      <c r="AI37" s="12">
        <v>14070</v>
      </c>
      <c r="AJ37" s="12" t="s">
        <v>196</v>
      </c>
      <c r="AK37" s="12" t="s">
        <v>13</v>
      </c>
      <c r="AL37" s="12">
        <v>1.75</v>
      </c>
    </row>
    <row r="38" spans="1:38" x14ac:dyDescent="0.3">
      <c r="A38" s="10">
        <v>2024</v>
      </c>
      <c r="B38" s="10" t="s">
        <v>32</v>
      </c>
      <c r="C38" s="10" t="s">
        <v>33</v>
      </c>
      <c r="D38" s="10">
        <v>40</v>
      </c>
      <c r="E38" s="10" t="s">
        <v>41</v>
      </c>
      <c r="F38" s="10" t="s">
        <v>13</v>
      </c>
      <c r="G38" s="10">
        <v>120</v>
      </c>
      <c r="AD38" s="12">
        <v>2024</v>
      </c>
      <c r="AE38" s="12" t="s">
        <v>32</v>
      </c>
      <c r="AF38" s="12" t="s">
        <v>33</v>
      </c>
      <c r="AG38" s="12">
        <v>18</v>
      </c>
      <c r="AH38" s="12" t="s">
        <v>24</v>
      </c>
      <c r="AI38" s="12">
        <v>14072</v>
      </c>
      <c r="AJ38" s="12" t="s">
        <v>187</v>
      </c>
      <c r="AK38" s="12" t="s">
        <v>13</v>
      </c>
      <c r="AL38" s="12">
        <v>1.75</v>
      </c>
    </row>
    <row r="39" spans="1:38" x14ac:dyDescent="0.3">
      <c r="A39" s="10">
        <v>2024</v>
      </c>
      <c r="B39" s="10" t="s">
        <v>32</v>
      </c>
      <c r="C39" s="10" t="s">
        <v>33</v>
      </c>
      <c r="D39" s="10">
        <v>4</v>
      </c>
      <c r="E39" s="10" t="s">
        <v>9</v>
      </c>
      <c r="F39" s="10" t="s">
        <v>14</v>
      </c>
      <c r="G39" s="10">
        <v>27</v>
      </c>
      <c r="AD39" s="12">
        <v>2024</v>
      </c>
      <c r="AE39" s="12" t="s">
        <v>32</v>
      </c>
      <c r="AF39" s="12" t="s">
        <v>33</v>
      </c>
      <c r="AG39" s="12">
        <v>21</v>
      </c>
      <c r="AH39" s="12" t="s">
        <v>25</v>
      </c>
      <c r="AI39" s="12">
        <v>14427</v>
      </c>
      <c r="AJ39" s="12" t="s">
        <v>195</v>
      </c>
      <c r="AK39" s="12" t="s">
        <v>13</v>
      </c>
      <c r="AL39" s="12">
        <v>4.5</v>
      </c>
    </row>
    <row r="40" spans="1:38" x14ac:dyDescent="0.3">
      <c r="A40" s="10">
        <v>2024</v>
      </c>
      <c r="B40" s="10" t="s">
        <v>32</v>
      </c>
      <c r="C40" s="10" t="s">
        <v>33</v>
      </c>
      <c r="D40" s="10">
        <v>11</v>
      </c>
      <c r="E40" s="10" t="s">
        <v>37</v>
      </c>
      <c r="F40" s="10" t="s">
        <v>14</v>
      </c>
      <c r="G40" s="10">
        <v>36</v>
      </c>
      <c r="AD40" s="12">
        <v>2024</v>
      </c>
      <c r="AE40" s="12" t="s">
        <v>32</v>
      </c>
      <c r="AF40" s="12" t="s">
        <v>33</v>
      </c>
      <c r="AG40" s="12">
        <v>34</v>
      </c>
      <c r="AH40" s="12" t="s">
        <v>29</v>
      </c>
      <c r="AI40" s="12">
        <v>14432</v>
      </c>
      <c r="AJ40" s="12" t="s">
        <v>194</v>
      </c>
      <c r="AK40" s="12" t="s">
        <v>13</v>
      </c>
      <c r="AL40" s="12">
        <v>4.5</v>
      </c>
    </row>
    <row r="41" spans="1:38" x14ac:dyDescent="0.3">
      <c r="A41" s="10">
        <v>2024</v>
      </c>
      <c r="B41" s="10" t="s">
        <v>32</v>
      </c>
      <c r="C41" s="10" t="s">
        <v>33</v>
      </c>
      <c r="D41" s="10">
        <v>16</v>
      </c>
      <c r="E41" s="10" t="s">
        <v>38</v>
      </c>
      <c r="F41" s="10" t="s">
        <v>14</v>
      </c>
      <c r="G41" s="10">
        <v>461</v>
      </c>
      <c r="AD41" s="12">
        <v>2024</v>
      </c>
      <c r="AE41" s="12" t="s">
        <v>32</v>
      </c>
      <c r="AF41" s="12" t="s">
        <v>33</v>
      </c>
      <c r="AG41" s="12">
        <v>34</v>
      </c>
      <c r="AH41" s="12" t="s">
        <v>29</v>
      </c>
      <c r="AI41" s="12">
        <v>12538</v>
      </c>
      <c r="AJ41" s="12" t="s">
        <v>91</v>
      </c>
      <c r="AK41" s="12" t="s">
        <v>13</v>
      </c>
      <c r="AL41" s="12">
        <v>6</v>
      </c>
    </row>
    <row r="42" spans="1:38" x14ac:dyDescent="0.3">
      <c r="A42" s="10">
        <v>2024</v>
      </c>
      <c r="B42" s="10" t="s">
        <v>32</v>
      </c>
      <c r="C42" s="10" t="s">
        <v>33</v>
      </c>
      <c r="D42" s="10">
        <v>18</v>
      </c>
      <c r="E42" s="10" t="s">
        <v>24</v>
      </c>
      <c r="F42" s="10" t="s">
        <v>14</v>
      </c>
      <c r="G42" s="10">
        <v>106</v>
      </c>
      <c r="AD42" s="12">
        <v>2024</v>
      </c>
      <c r="AE42" s="12" t="s">
        <v>32</v>
      </c>
      <c r="AF42" s="12" t="s">
        <v>33</v>
      </c>
      <c r="AG42" s="12">
        <v>40</v>
      </c>
      <c r="AH42" s="12" t="s">
        <v>41</v>
      </c>
      <c r="AI42" s="12">
        <v>14071</v>
      </c>
      <c r="AJ42" s="12" t="s">
        <v>188</v>
      </c>
      <c r="AK42" s="12" t="s">
        <v>13</v>
      </c>
      <c r="AL42" s="12">
        <v>2.25</v>
      </c>
    </row>
    <row r="43" spans="1:38" x14ac:dyDescent="0.3">
      <c r="A43" s="10">
        <v>2024</v>
      </c>
      <c r="B43" s="10" t="s">
        <v>32</v>
      </c>
      <c r="C43" s="10" t="s">
        <v>33</v>
      </c>
      <c r="D43" s="10">
        <v>21</v>
      </c>
      <c r="E43" s="10" t="s">
        <v>25</v>
      </c>
      <c r="F43" s="10" t="s">
        <v>14</v>
      </c>
      <c r="G43" s="10">
        <v>211.5</v>
      </c>
      <c r="AD43" s="12">
        <v>2024</v>
      </c>
      <c r="AE43" s="12" t="s">
        <v>32</v>
      </c>
      <c r="AF43" s="12" t="s">
        <v>33</v>
      </c>
      <c r="AG43" s="12">
        <v>16</v>
      </c>
      <c r="AH43" s="12" t="s">
        <v>38</v>
      </c>
      <c r="AI43" s="12">
        <v>14421</v>
      </c>
      <c r="AJ43" s="12" t="s">
        <v>193</v>
      </c>
      <c r="AK43" s="12" t="s">
        <v>13</v>
      </c>
      <c r="AL43" s="12">
        <v>4.5</v>
      </c>
    </row>
    <row r="44" spans="1:38" x14ac:dyDescent="0.3">
      <c r="A44" s="10">
        <v>2024</v>
      </c>
      <c r="B44" s="10" t="s">
        <v>32</v>
      </c>
      <c r="C44" s="10" t="s">
        <v>33</v>
      </c>
      <c r="D44" s="10">
        <v>27</v>
      </c>
      <c r="E44" s="10" t="s">
        <v>27</v>
      </c>
      <c r="F44" s="10" t="s">
        <v>14</v>
      </c>
      <c r="G44" s="10">
        <v>279</v>
      </c>
      <c r="K44" s="11" t="s">
        <v>192</v>
      </c>
      <c r="O44" t="s">
        <v>101</v>
      </c>
      <c r="Q44" s="44" t="s">
        <v>191</v>
      </c>
      <c r="R44" t="s">
        <v>96</v>
      </c>
      <c r="T44" t="s">
        <v>92</v>
      </c>
      <c r="U44" t="s">
        <v>99</v>
      </c>
      <c r="X44" t="s">
        <v>98</v>
      </c>
      <c r="AB44" t="s">
        <v>97</v>
      </c>
      <c r="AD44" s="12">
        <v>2024</v>
      </c>
      <c r="AE44" s="12" t="s">
        <v>32</v>
      </c>
      <c r="AF44" s="12" t="s">
        <v>33</v>
      </c>
      <c r="AG44" s="12">
        <v>40</v>
      </c>
      <c r="AH44" s="12" t="s">
        <v>41</v>
      </c>
      <c r="AI44" s="12">
        <v>14430</v>
      </c>
      <c r="AJ44" s="12" t="s">
        <v>190</v>
      </c>
      <c r="AK44" s="12" t="s">
        <v>13</v>
      </c>
      <c r="AL44" s="12">
        <v>4.5</v>
      </c>
    </row>
    <row r="45" spans="1:38" x14ac:dyDescent="0.3">
      <c r="A45" s="10">
        <v>2024</v>
      </c>
      <c r="B45" s="10" t="s">
        <v>32</v>
      </c>
      <c r="C45" s="10" t="s">
        <v>33</v>
      </c>
      <c r="D45" s="10">
        <v>34</v>
      </c>
      <c r="E45" s="10" t="s">
        <v>29</v>
      </c>
      <c r="F45" s="10" t="s">
        <v>14</v>
      </c>
      <c r="G45" s="10">
        <v>54</v>
      </c>
      <c r="K45" t="s">
        <v>96</v>
      </c>
      <c r="M45">
        <f>SUM(G74:G128)</f>
        <v>9565.5</v>
      </c>
      <c r="Q45" s="44"/>
      <c r="R45" t="s">
        <v>86</v>
      </c>
      <c r="S45" t="s">
        <v>16</v>
      </c>
      <c r="T45" s="14">
        <f>N52</f>
        <v>4.7044064607182062E-3</v>
      </c>
      <c r="U45" s="13">
        <f>O52</f>
        <v>7.6838638858397354E-2</v>
      </c>
      <c r="X45" t="s">
        <v>86</v>
      </c>
      <c r="Y45" t="s">
        <v>85</v>
      </c>
      <c r="AA45">
        <v>2015</v>
      </c>
      <c r="AB45">
        <v>4</v>
      </c>
      <c r="AD45" s="12">
        <v>2024</v>
      </c>
      <c r="AE45" s="12" t="s">
        <v>32</v>
      </c>
      <c r="AF45" s="12" t="s">
        <v>33</v>
      </c>
      <c r="AG45" s="12">
        <v>16</v>
      </c>
      <c r="AH45" s="12" t="s">
        <v>38</v>
      </c>
      <c r="AI45" s="12">
        <v>12521</v>
      </c>
      <c r="AJ45" s="12" t="s">
        <v>149</v>
      </c>
      <c r="AK45" s="12" t="s">
        <v>13</v>
      </c>
      <c r="AL45" s="12">
        <v>4.5</v>
      </c>
    </row>
    <row r="46" spans="1:38" x14ac:dyDescent="0.3">
      <c r="A46" s="10">
        <v>2024</v>
      </c>
      <c r="B46" s="10" t="s">
        <v>32</v>
      </c>
      <c r="C46" s="10" t="s">
        <v>33</v>
      </c>
      <c r="D46" s="10">
        <v>40</v>
      </c>
      <c r="E46" s="10" t="s">
        <v>41</v>
      </c>
      <c r="F46" s="10" t="s">
        <v>14</v>
      </c>
      <c r="G46" s="10">
        <v>418.5</v>
      </c>
      <c r="L46" t="s">
        <v>10</v>
      </c>
      <c r="M46">
        <v>0</v>
      </c>
      <c r="N46" s="14">
        <f>M46/$M$45</f>
        <v>0</v>
      </c>
      <c r="O46" s="14"/>
      <c r="Q46" s="44"/>
      <c r="S46" t="s">
        <v>17</v>
      </c>
      <c r="T46" s="14">
        <f>N53</f>
        <v>4.0771522659557788E-3</v>
      </c>
      <c r="U46" s="13"/>
      <c r="W46">
        <v>2016</v>
      </c>
      <c r="X46" s="9">
        <v>11</v>
      </c>
      <c r="Y46" s="9">
        <v>21</v>
      </c>
      <c r="AA46">
        <v>2016</v>
      </c>
      <c r="AB46">
        <v>0</v>
      </c>
      <c r="AD46" s="12">
        <v>2024</v>
      </c>
      <c r="AE46" s="12" t="s">
        <v>32</v>
      </c>
      <c r="AF46" s="12" t="s">
        <v>33</v>
      </c>
      <c r="AG46" s="12">
        <v>21</v>
      </c>
      <c r="AH46" s="12" t="s">
        <v>25</v>
      </c>
      <c r="AI46" s="12">
        <v>12529</v>
      </c>
      <c r="AJ46" s="12" t="s">
        <v>183</v>
      </c>
      <c r="AK46" s="12" t="s">
        <v>13</v>
      </c>
      <c r="AL46" s="12">
        <v>6</v>
      </c>
    </row>
    <row r="47" spans="1:38" x14ac:dyDescent="0.3">
      <c r="A47" s="10">
        <v>2024</v>
      </c>
      <c r="B47" s="10" t="s">
        <v>32</v>
      </c>
      <c r="C47" s="10" t="s">
        <v>33</v>
      </c>
      <c r="D47" s="10">
        <v>4</v>
      </c>
      <c r="E47" s="10" t="s">
        <v>9</v>
      </c>
      <c r="F47" s="10" t="s">
        <v>15</v>
      </c>
      <c r="G47" s="10">
        <v>4.5</v>
      </c>
      <c r="L47" t="s">
        <v>11</v>
      </c>
      <c r="M47">
        <v>105</v>
      </c>
      <c r="N47" s="14">
        <f t="shared" ref="N47:N54" si="1">M47/$M$45</f>
        <v>1.0976948408342482E-2</v>
      </c>
      <c r="O47" s="14"/>
      <c r="Q47" s="44"/>
      <c r="S47" t="s">
        <v>18</v>
      </c>
      <c r="T47" s="14">
        <f>N54</f>
        <v>6.8057080131723374E-2</v>
      </c>
      <c r="U47" s="13"/>
      <c r="W47">
        <v>2017</v>
      </c>
      <c r="X47" s="9">
        <v>12</v>
      </c>
      <c r="Y47" s="9">
        <v>24</v>
      </c>
      <c r="AA47">
        <v>2017</v>
      </c>
      <c r="AB47">
        <v>1</v>
      </c>
      <c r="AD47" s="12">
        <v>2024</v>
      </c>
      <c r="AE47" s="12" t="s">
        <v>32</v>
      </c>
      <c r="AF47" s="12" t="s">
        <v>33</v>
      </c>
      <c r="AG47" s="12">
        <v>21</v>
      </c>
      <c r="AH47" s="12" t="s">
        <v>25</v>
      </c>
      <c r="AI47" s="12">
        <v>12531</v>
      </c>
      <c r="AJ47" s="12" t="s">
        <v>189</v>
      </c>
      <c r="AK47" s="12" t="s">
        <v>13</v>
      </c>
      <c r="AL47" s="12">
        <v>6</v>
      </c>
    </row>
    <row r="48" spans="1:38" x14ac:dyDescent="0.3">
      <c r="A48" s="10">
        <v>2024</v>
      </c>
      <c r="B48" s="10" t="s">
        <v>32</v>
      </c>
      <c r="C48" s="10" t="s">
        <v>33</v>
      </c>
      <c r="D48" s="10">
        <v>11</v>
      </c>
      <c r="E48" s="10" t="s">
        <v>37</v>
      </c>
      <c r="F48" s="10" t="s">
        <v>15</v>
      </c>
      <c r="G48" s="10">
        <v>11.25</v>
      </c>
      <c r="L48" t="s">
        <v>12</v>
      </c>
      <c r="M48">
        <v>27</v>
      </c>
      <c r="N48" s="14">
        <f t="shared" si="1"/>
        <v>2.8226438764309236E-3</v>
      </c>
      <c r="O48" s="14"/>
      <c r="Q48" s="44"/>
      <c r="R48" t="s">
        <v>85</v>
      </c>
      <c r="S48" t="s">
        <v>95</v>
      </c>
      <c r="T48" s="14">
        <f>N48</f>
        <v>2.8226438764309236E-3</v>
      </c>
      <c r="U48" s="13">
        <f>O49</f>
        <v>0.3209973341696723</v>
      </c>
      <c r="W48">
        <v>2018</v>
      </c>
      <c r="X48" s="9">
        <v>11.18</v>
      </c>
      <c r="Y48" s="9">
        <v>30.13</v>
      </c>
      <c r="AA48">
        <v>2018</v>
      </c>
      <c r="AB48">
        <v>1</v>
      </c>
      <c r="AD48" s="12">
        <v>2024</v>
      </c>
      <c r="AE48" s="12" t="s">
        <v>32</v>
      </c>
      <c r="AF48" s="12" t="s">
        <v>33</v>
      </c>
      <c r="AG48" s="12">
        <v>18</v>
      </c>
      <c r="AH48" s="12" t="s">
        <v>24</v>
      </c>
      <c r="AI48" s="12">
        <v>14071</v>
      </c>
      <c r="AJ48" s="12" t="s">
        <v>188</v>
      </c>
      <c r="AK48" s="12" t="s">
        <v>13</v>
      </c>
      <c r="AL48" s="12">
        <v>1.75</v>
      </c>
    </row>
    <row r="49" spans="1:38" x14ac:dyDescent="0.3">
      <c r="A49" s="10">
        <v>2024</v>
      </c>
      <c r="B49" s="10" t="s">
        <v>32</v>
      </c>
      <c r="C49" s="10" t="s">
        <v>33</v>
      </c>
      <c r="D49" s="10">
        <v>16</v>
      </c>
      <c r="E49" s="10" t="s">
        <v>38</v>
      </c>
      <c r="F49" s="10" t="s">
        <v>15</v>
      </c>
      <c r="G49" s="10">
        <v>240.3</v>
      </c>
      <c r="L49" t="s">
        <v>13</v>
      </c>
      <c r="M49">
        <v>2364</v>
      </c>
      <c r="N49" s="14">
        <f t="shared" si="1"/>
        <v>0.24713815273639642</v>
      </c>
      <c r="O49" s="13">
        <f>SUM(N48,N51)</f>
        <v>0.3209973341696723</v>
      </c>
      <c r="Q49" s="44"/>
      <c r="S49" t="s">
        <v>15</v>
      </c>
      <c r="T49" s="14">
        <f>N51</f>
        <v>0.31817469029324136</v>
      </c>
      <c r="U49" s="13"/>
      <c r="W49">
        <v>2019</v>
      </c>
      <c r="X49" s="9">
        <v>10.050000000000001</v>
      </c>
      <c r="Y49" s="9">
        <v>27.19</v>
      </c>
      <c r="AA49">
        <v>2019</v>
      </c>
      <c r="AB49">
        <v>2</v>
      </c>
      <c r="AD49" s="12">
        <v>2024</v>
      </c>
      <c r="AE49" s="12" t="s">
        <v>32</v>
      </c>
      <c r="AF49" s="12" t="s">
        <v>33</v>
      </c>
      <c r="AG49" s="12">
        <v>40</v>
      </c>
      <c r="AH49" s="12" t="s">
        <v>41</v>
      </c>
      <c r="AI49" s="12">
        <v>14072</v>
      </c>
      <c r="AJ49" s="12" t="s">
        <v>187</v>
      </c>
      <c r="AK49" s="12" t="s">
        <v>13</v>
      </c>
      <c r="AL49" s="12">
        <v>2.25</v>
      </c>
    </row>
    <row r="50" spans="1:38" x14ac:dyDescent="0.3">
      <c r="A50" s="10">
        <v>2024</v>
      </c>
      <c r="B50" s="10" t="s">
        <v>32</v>
      </c>
      <c r="C50" s="10" t="s">
        <v>33</v>
      </c>
      <c r="D50" s="10">
        <v>18</v>
      </c>
      <c r="E50" s="10" t="s">
        <v>24</v>
      </c>
      <c r="F50" s="10" t="s">
        <v>15</v>
      </c>
      <c r="G50" s="10">
        <v>52.2</v>
      </c>
      <c r="L50" t="s">
        <v>14</v>
      </c>
      <c r="M50">
        <v>3291</v>
      </c>
      <c r="N50" s="14">
        <f t="shared" si="1"/>
        <v>0.34404892582719149</v>
      </c>
      <c r="O50" s="13"/>
      <c r="Q50" s="44"/>
      <c r="W50">
        <v>2020</v>
      </c>
      <c r="X50" s="9">
        <v>10.29</v>
      </c>
      <c r="Y50" s="9">
        <v>27.48</v>
      </c>
      <c r="AA50">
        <v>2020</v>
      </c>
      <c r="AB50">
        <v>0</v>
      </c>
      <c r="AD50" s="12">
        <v>2024</v>
      </c>
      <c r="AE50" s="12" t="s">
        <v>32</v>
      </c>
      <c r="AF50" s="12" t="s">
        <v>33</v>
      </c>
      <c r="AG50" s="12">
        <v>16</v>
      </c>
      <c r="AH50" s="12" t="s">
        <v>38</v>
      </c>
      <c r="AI50" s="12">
        <v>14424</v>
      </c>
      <c r="AJ50" s="12" t="s">
        <v>186</v>
      </c>
      <c r="AK50" s="12" t="s">
        <v>13</v>
      </c>
      <c r="AL50" s="12">
        <v>4.5</v>
      </c>
    </row>
    <row r="51" spans="1:38" x14ac:dyDescent="0.3">
      <c r="A51" s="10">
        <v>2024</v>
      </c>
      <c r="B51" s="10" t="s">
        <v>32</v>
      </c>
      <c r="C51" s="10" t="s">
        <v>33</v>
      </c>
      <c r="D51" s="10">
        <v>21</v>
      </c>
      <c r="E51" s="10" t="s">
        <v>25</v>
      </c>
      <c r="F51" s="10" t="s">
        <v>15</v>
      </c>
      <c r="G51" s="10">
        <v>103.5</v>
      </c>
      <c r="L51" t="s">
        <v>15</v>
      </c>
      <c r="M51">
        <v>3043.5</v>
      </c>
      <c r="N51" s="14">
        <f t="shared" si="1"/>
        <v>0.31817469029324136</v>
      </c>
      <c r="O51" s="13"/>
      <c r="Q51" s="44"/>
      <c r="R51" t="s">
        <v>94</v>
      </c>
      <c r="S51" t="s">
        <v>93</v>
      </c>
      <c r="T51" t="s">
        <v>92</v>
      </c>
      <c r="W51">
        <v>2021</v>
      </c>
      <c r="X51" s="9">
        <v>9.41</v>
      </c>
      <c r="Y51" s="9">
        <v>31.63</v>
      </c>
      <c r="AA51">
        <v>2021</v>
      </c>
      <c r="AB51">
        <v>0</v>
      </c>
      <c r="AD51" s="12">
        <v>2024</v>
      </c>
      <c r="AE51" s="12" t="s">
        <v>32</v>
      </c>
      <c r="AF51" s="12" t="s">
        <v>33</v>
      </c>
      <c r="AG51" s="12">
        <v>40</v>
      </c>
      <c r="AH51" s="12" t="s">
        <v>41</v>
      </c>
      <c r="AI51" s="12">
        <v>12540</v>
      </c>
      <c r="AJ51" s="12" t="s">
        <v>185</v>
      </c>
      <c r="AK51" s="12" t="s">
        <v>13</v>
      </c>
      <c r="AL51" s="12">
        <v>4.5</v>
      </c>
    </row>
    <row r="52" spans="1:38" x14ac:dyDescent="0.3">
      <c r="A52" s="10">
        <v>2024</v>
      </c>
      <c r="B52" s="10" t="s">
        <v>32</v>
      </c>
      <c r="C52" s="10" t="s">
        <v>33</v>
      </c>
      <c r="D52" s="10">
        <v>27</v>
      </c>
      <c r="E52" s="10" t="s">
        <v>27</v>
      </c>
      <c r="F52" s="10" t="s">
        <v>15</v>
      </c>
      <c r="G52" s="10">
        <v>159.75</v>
      </c>
      <c r="L52" t="s">
        <v>16</v>
      </c>
      <c r="M52">
        <v>45</v>
      </c>
      <c r="N52" s="14">
        <f t="shared" si="1"/>
        <v>4.7044064607182062E-3</v>
      </c>
      <c r="O52" s="13">
        <f>SUM(N52:N54)</f>
        <v>7.6838638858397354E-2</v>
      </c>
      <c r="Q52" s="44"/>
      <c r="R52" t="s">
        <v>10</v>
      </c>
      <c r="S52">
        <v>4.5</v>
      </c>
      <c r="T52" s="13">
        <f>S52/$S$55</f>
        <v>1.4102162331557505E-2</v>
      </c>
      <c r="W52">
        <v>2022</v>
      </c>
      <c r="X52" s="9">
        <v>8.82</v>
      </c>
      <c r="Y52" s="9">
        <v>28.02</v>
      </c>
      <c r="AA52">
        <v>2022</v>
      </c>
      <c r="AB52">
        <v>0</v>
      </c>
      <c r="AD52" s="11">
        <v>2024</v>
      </c>
      <c r="AE52" s="11" t="s">
        <v>32</v>
      </c>
      <c r="AF52" s="11" t="s">
        <v>33</v>
      </c>
      <c r="AG52" s="11">
        <v>27</v>
      </c>
      <c r="AH52" s="11" t="s">
        <v>27</v>
      </c>
      <c r="AI52" s="11">
        <v>12818</v>
      </c>
      <c r="AJ52" s="11" t="s">
        <v>184</v>
      </c>
      <c r="AK52" s="11" t="s">
        <v>13</v>
      </c>
      <c r="AL52" s="11">
        <v>4.5</v>
      </c>
    </row>
    <row r="53" spans="1:38" x14ac:dyDescent="0.3">
      <c r="A53" s="10">
        <v>2024</v>
      </c>
      <c r="B53" s="10" t="s">
        <v>32</v>
      </c>
      <c r="C53" s="10" t="s">
        <v>33</v>
      </c>
      <c r="D53" s="10">
        <v>34</v>
      </c>
      <c r="E53" s="10" t="s">
        <v>29</v>
      </c>
      <c r="F53" s="10" t="s">
        <v>15</v>
      </c>
      <c r="G53" s="10">
        <v>22.5</v>
      </c>
      <c r="L53" t="s">
        <v>17</v>
      </c>
      <c r="M53">
        <v>39</v>
      </c>
      <c r="N53" s="14">
        <f t="shared" si="1"/>
        <v>4.0771522659557788E-3</v>
      </c>
      <c r="O53" s="13"/>
      <c r="Q53" s="44"/>
      <c r="R53" t="s">
        <v>13</v>
      </c>
      <c r="S53">
        <f>319.1-4.5</f>
        <v>314.60000000000002</v>
      </c>
      <c r="T53" s="13">
        <f>S53/$S$55</f>
        <v>0.98589783766844252</v>
      </c>
      <c r="W53">
        <v>2023</v>
      </c>
      <c r="X53" s="9">
        <v>8.4600000000000009</v>
      </c>
      <c r="Y53" s="9">
        <v>29.57</v>
      </c>
      <c r="AA53">
        <v>2023</v>
      </c>
      <c r="AB53">
        <v>0</v>
      </c>
      <c r="AD53" s="11">
        <v>2024</v>
      </c>
      <c r="AE53" s="11" t="s">
        <v>32</v>
      </c>
      <c r="AF53" s="11" t="s">
        <v>33</v>
      </c>
      <c r="AG53" s="11">
        <v>21</v>
      </c>
      <c r="AH53" s="11" t="s">
        <v>25</v>
      </c>
      <c r="AI53" s="11">
        <v>13469</v>
      </c>
      <c r="AJ53" s="11" t="s">
        <v>183</v>
      </c>
      <c r="AK53" s="11" t="s">
        <v>13</v>
      </c>
      <c r="AL53" s="11">
        <v>4.5</v>
      </c>
    </row>
    <row r="54" spans="1:38" x14ac:dyDescent="0.3">
      <c r="A54" s="10">
        <v>2024</v>
      </c>
      <c r="B54" s="10" t="s">
        <v>32</v>
      </c>
      <c r="C54" s="10" t="s">
        <v>33</v>
      </c>
      <c r="D54" s="10">
        <v>40</v>
      </c>
      <c r="E54" s="10" t="s">
        <v>41</v>
      </c>
      <c r="F54" s="10" t="s">
        <v>15</v>
      </c>
      <c r="G54" s="10">
        <v>225</v>
      </c>
      <c r="L54" t="s">
        <v>18</v>
      </c>
      <c r="M54">
        <v>651</v>
      </c>
      <c r="N54" s="14">
        <f t="shared" si="1"/>
        <v>6.8057080131723374E-2</v>
      </c>
      <c r="O54" s="13"/>
      <c r="Q54" s="44"/>
      <c r="R54" t="s">
        <v>16</v>
      </c>
      <c r="S54">
        <v>0</v>
      </c>
      <c r="T54" s="13">
        <f>S54/$S$55</f>
        <v>0</v>
      </c>
      <c r="W54">
        <v>2024</v>
      </c>
      <c r="X54" s="9">
        <v>7.7</v>
      </c>
      <c r="Y54" s="9">
        <v>32.1</v>
      </c>
      <c r="AA54">
        <v>2024</v>
      </c>
      <c r="AB54">
        <v>0</v>
      </c>
      <c r="AD54" s="11">
        <v>2024</v>
      </c>
      <c r="AE54" s="11" t="s">
        <v>32</v>
      </c>
      <c r="AF54" s="11" t="s">
        <v>33</v>
      </c>
      <c r="AG54" s="11">
        <v>27</v>
      </c>
      <c r="AH54" s="11" t="s">
        <v>27</v>
      </c>
      <c r="AI54" s="11">
        <v>12821</v>
      </c>
      <c r="AJ54" s="11" t="s">
        <v>182</v>
      </c>
      <c r="AK54" s="11" t="s">
        <v>13</v>
      </c>
      <c r="AL54" s="11">
        <v>4.5</v>
      </c>
    </row>
    <row r="55" spans="1:38" x14ac:dyDescent="0.3">
      <c r="A55" s="10">
        <v>2024</v>
      </c>
      <c r="B55" s="10" t="s">
        <v>32</v>
      </c>
      <c r="C55" s="10" t="s">
        <v>33</v>
      </c>
      <c r="D55" s="10">
        <v>16</v>
      </c>
      <c r="E55" s="10" t="s">
        <v>38</v>
      </c>
      <c r="F55" s="10" t="s">
        <v>16</v>
      </c>
      <c r="G55" s="10">
        <v>13.5</v>
      </c>
      <c r="Q55" s="44"/>
      <c r="R55" t="s">
        <v>83</v>
      </c>
      <c r="S55">
        <v>319.10000000000002</v>
      </c>
      <c r="AD55" s="11">
        <v>2024</v>
      </c>
      <c r="AE55" s="11" t="s">
        <v>32</v>
      </c>
      <c r="AF55" s="11" t="s">
        <v>33</v>
      </c>
      <c r="AG55" s="11">
        <v>16</v>
      </c>
      <c r="AH55" s="11" t="s">
        <v>38</v>
      </c>
      <c r="AI55" s="11">
        <v>12819</v>
      </c>
      <c r="AJ55" s="11" t="s">
        <v>181</v>
      </c>
      <c r="AK55" s="11" t="s">
        <v>13</v>
      </c>
      <c r="AL55" s="11">
        <v>18.399999999999999</v>
      </c>
    </row>
    <row r="56" spans="1:38" x14ac:dyDescent="0.3">
      <c r="A56" s="10">
        <v>2024</v>
      </c>
      <c r="B56" s="10" t="s">
        <v>32</v>
      </c>
      <c r="C56" s="10" t="s">
        <v>33</v>
      </c>
      <c r="D56" s="10">
        <v>21</v>
      </c>
      <c r="E56" s="10" t="s">
        <v>25</v>
      </c>
      <c r="F56" s="10" t="s">
        <v>16</v>
      </c>
      <c r="G56" s="10">
        <v>13.5</v>
      </c>
      <c r="AD56" s="11">
        <v>2024</v>
      </c>
      <c r="AE56" s="11" t="s">
        <v>32</v>
      </c>
      <c r="AF56" s="11" t="s">
        <v>33</v>
      </c>
      <c r="AG56" s="11">
        <v>16</v>
      </c>
      <c r="AH56" s="11" t="s">
        <v>38</v>
      </c>
      <c r="AI56" s="11">
        <v>13466</v>
      </c>
      <c r="AJ56" s="11" t="s">
        <v>151</v>
      </c>
      <c r="AK56" s="11" t="s">
        <v>13</v>
      </c>
      <c r="AL56" s="11">
        <v>2</v>
      </c>
    </row>
    <row r="57" spans="1:38" x14ac:dyDescent="0.3">
      <c r="A57" s="10">
        <v>2024</v>
      </c>
      <c r="B57" s="10" t="s">
        <v>32</v>
      </c>
      <c r="C57" s="10" t="s">
        <v>33</v>
      </c>
      <c r="D57" s="10">
        <v>27</v>
      </c>
      <c r="E57" s="10" t="s">
        <v>27</v>
      </c>
      <c r="F57" s="10" t="s">
        <v>16</v>
      </c>
      <c r="G57" s="10">
        <v>9</v>
      </c>
      <c r="AD57" s="11">
        <v>2024</v>
      </c>
      <c r="AE57" s="11" t="s">
        <v>32</v>
      </c>
      <c r="AF57" s="11" t="s">
        <v>33</v>
      </c>
      <c r="AG57" s="11">
        <v>27</v>
      </c>
      <c r="AH57" s="11" t="s">
        <v>27</v>
      </c>
      <c r="AI57" s="11">
        <v>12859</v>
      </c>
      <c r="AJ57" s="11" t="s">
        <v>180</v>
      </c>
      <c r="AK57" s="11" t="s">
        <v>13</v>
      </c>
      <c r="AL57" s="11">
        <v>4.5</v>
      </c>
    </row>
    <row r="58" spans="1:38" x14ac:dyDescent="0.3">
      <c r="A58" s="10">
        <v>2024</v>
      </c>
      <c r="B58" s="10" t="s">
        <v>32</v>
      </c>
      <c r="C58" s="10" t="s">
        <v>33</v>
      </c>
      <c r="D58" s="10">
        <v>34</v>
      </c>
      <c r="E58" s="10" t="s">
        <v>29</v>
      </c>
      <c r="F58" s="10" t="s">
        <v>16</v>
      </c>
      <c r="G58" s="10">
        <v>4.5</v>
      </c>
      <c r="AD58" s="11">
        <v>2024</v>
      </c>
      <c r="AE58" s="11" t="s">
        <v>32</v>
      </c>
      <c r="AF58" s="11" t="s">
        <v>33</v>
      </c>
      <c r="AG58" s="11">
        <v>21</v>
      </c>
      <c r="AH58" s="11" t="s">
        <v>25</v>
      </c>
      <c r="AI58" s="11">
        <v>13467</v>
      </c>
      <c r="AJ58" s="11" t="s">
        <v>179</v>
      </c>
      <c r="AK58" s="11" t="s">
        <v>13</v>
      </c>
      <c r="AL58" s="11">
        <v>4.5</v>
      </c>
    </row>
    <row r="59" spans="1:38" x14ac:dyDescent="0.3">
      <c r="A59" s="10">
        <v>2024</v>
      </c>
      <c r="B59" s="10" t="s">
        <v>32</v>
      </c>
      <c r="C59" s="10" t="s">
        <v>33</v>
      </c>
      <c r="D59" s="10">
        <v>40</v>
      </c>
      <c r="E59" s="10" t="s">
        <v>41</v>
      </c>
      <c r="F59" s="10" t="s">
        <v>16</v>
      </c>
      <c r="G59" s="10">
        <v>19.5</v>
      </c>
      <c r="AD59" s="11">
        <v>2024</v>
      </c>
      <c r="AE59" s="11" t="s">
        <v>32</v>
      </c>
      <c r="AF59" s="11" t="s">
        <v>33</v>
      </c>
      <c r="AG59" s="11">
        <v>18</v>
      </c>
      <c r="AH59" s="11" t="s">
        <v>24</v>
      </c>
      <c r="AI59" s="11">
        <v>14069</v>
      </c>
      <c r="AJ59" s="11" t="s">
        <v>164</v>
      </c>
      <c r="AK59" s="11" t="s">
        <v>13</v>
      </c>
      <c r="AL59" s="11">
        <v>1.25</v>
      </c>
    </row>
    <row r="60" spans="1:38" x14ac:dyDescent="0.3">
      <c r="A60" s="10">
        <v>2024</v>
      </c>
      <c r="B60" s="10" t="s">
        <v>32</v>
      </c>
      <c r="C60" s="10" t="s">
        <v>33</v>
      </c>
      <c r="D60" s="10">
        <v>11</v>
      </c>
      <c r="E60" s="10" t="s">
        <v>37</v>
      </c>
      <c r="F60" s="10" t="s">
        <v>17</v>
      </c>
      <c r="G60" s="10">
        <v>2.25</v>
      </c>
      <c r="AD60" s="11">
        <v>2024</v>
      </c>
      <c r="AE60" s="11" t="s">
        <v>32</v>
      </c>
      <c r="AF60" s="11" t="s">
        <v>33</v>
      </c>
      <c r="AG60" s="11">
        <v>40</v>
      </c>
      <c r="AH60" s="11" t="s">
        <v>41</v>
      </c>
      <c r="AI60" s="11">
        <v>12826</v>
      </c>
      <c r="AJ60" s="11" t="s">
        <v>178</v>
      </c>
      <c r="AK60" s="11" t="s">
        <v>13</v>
      </c>
      <c r="AL60" s="11">
        <v>9.9</v>
      </c>
    </row>
    <row r="61" spans="1:38" x14ac:dyDescent="0.3">
      <c r="A61" s="10">
        <v>2024</v>
      </c>
      <c r="B61" s="10" t="s">
        <v>32</v>
      </c>
      <c r="C61" s="10" t="s">
        <v>33</v>
      </c>
      <c r="D61" s="10">
        <v>16</v>
      </c>
      <c r="E61" s="10" t="s">
        <v>38</v>
      </c>
      <c r="F61" s="10" t="s">
        <v>17</v>
      </c>
      <c r="G61" s="10">
        <v>17</v>
      </c>
      <c r="AD61" s="11">
        <v>2024</v>
      </c>
      <c r="AE61" s="11" t="s">
        <v>32</v>
      </c>
      <c r="AF61" s="11" t="s">
        <v>33</v>
      </c>
      <c r="AG61" s="11">
        <v>40</v>
      </c>
      <c r="AH61" s="11" t="s">
        <v>41</v>
      </c>
      <c r="AI61" s="11">
        <v>13471</v>
      </c>
      <c r="AJ61" s="11" t="s">
        <v>177</v>
      </c>
      <c r="AK61" s="11" t="s">
        <v>13</v>
      </c>
      <c r="AL61" s="11">
        <v>4.5</v>
      </c>
    </row>
    <row r="62" spans="1:38" x14ac:dyDescent="0.3">
      <c r="A62" s="10">
        <v>2024</v>
      </c>
      <c r="B62" s="10" t="s">
        <v>32</v>
      </c>
      <c r="C62" s="10" t="s">
        <v>33</v>
      </c>
      <c r="D62" s="10">
        <v>18</v>
      </c>
      <c r="E62" s="10" t="s">
        <v>24</v>
      </c>
      <c r="F62" s="10" t="s">
        <v>17</v>
      </c>
      <c r="G62" s="10">
        <v>1</v>
      </c>
      <c r="AD62" s="11">
        <v>2024</v>
      </c>
      <c r="AE62" s="11" t="s">
        <v>32</v>
      </c>
      <c r="AF62" s="11" t="s">
        <v>33</v>
      </c>
      <c r="AG62" s="11">
        <v>15</v>
      </c>
      <c r="AH62" s="11" t="s">
        <v>23</v>
      </c>
      <c r="AI62" s="11">
        <v>12812</v>
      </c>
      <c r="AJ62" s="11" t="s">
        <v>176</v>
      </c>
      <c r="AK62" s="11" t="s">
        <v>13</v>
      </c>
      <c r="AL62" s="11">
        <v>4.5</v>
      </c>
    </row>
    <row r="63" spans="1:38" x14ac:dyDescent="0.3">
      <c r="A63" s="10">
        <v>2024</v>
      </c>
      <c r="B63" s="10" t="s">
        <v>32</v>
      </c>
      <c r="C63" s="10" t="s">
        <v>33</v>
      </c>
      <c r="D63" s="10">
        <v>21</v>
      </c>
      <c r="E63" s="10" t="s">
        <v>25</v>
      </c>
      <c r="F63" s="10" t="s">
        <v>17</v>
      </c>
      <c r="G63" s="10">
        <v>9</v>
      </c>
      <c r="AD63" s="11">
        <v>2024</v>
      </c>
      <c r="AE63" s="11" t="s">
        <v>32</v>
      </c>
      <c r="AF63" s="11" t="s">
        <v>33</v>
      </c>
      <c r="AG63" s="11">
        <v>40</v>
      </c>
      <c r="AH63" s="11" t="s">
        <v>41</v>
      </c>
      <c r="AI63" s="11">
        <v>12831</v>
      </c>
      <c r="AJ63" s="11" t="s">
        <v>175</v>
      </c>
      <c r="AK63" s="11" t="s">
        <v>13</v>
      </c>
      <c r="AL63" s="11">
        <v>15.1</v>
      </c>
    </row>
    <row r="64" spans="1:38" x14ac:dyDescent="0.3">
      <c r="A64" s="10">
        <v>2024</v>
      </c>
      <c r="B64" s="10" t="s">
        <v>32</v>
      </c>
      <c r="C64" s="10" t="s">
        <v>33</v>
      </c>
      <c r="D64" s="10">
        <v>27</v>
      </c>
      <c r="E64" s="10" t="s">
        <v>27</v>
      </c>
      <c r="F64" s="10" t="s">
        <v>17</v>
      </c>
      <c r="G64" s="10">
        <v>33.75</v>
      </c>
      <c r="K64" s="10" t="s">
        <v>174</v>
      </c>
      <c r="O64" t="s">
        <v>101</v>
      </c>
      <c r="Q64" s="45" t="s">
        <v>174</v>
      </c>
      <c r="R64" t="s">
        <v>96</v>
      </c>
      <c r="T64" t="s">
        <v>92</v>
      </c>
      <c r="U64" t="s">
        <v>99</v>
      </c>
      <c r="X64" t="s">
        <v>98</v>
      </c>
      <c r="AB64" t="s">
        <v>97</v>
      </c>
      <c r="AD64" s="11">
        <v>2024</v>
      </c>
      <c r="AE64" s="11" t="s">
        <v>32</v>
      </c>
      <c r="AF64" s="11" t="s">
        <v>33</v>
      </c>
      <c r="AG64" s="11">
        <v>21</v>
      </c>
      <c r="AH64" s="11" t="s">
        <v>25</v>
      </c>
      <c r="AI64" s="11">
        <v>12832</v>
      </c>
      <c r="AJ64" s="11" t="s">
        <v>173</v>
      </c>
      <c r="AK64" s="11" t="s">
        <v>13</v>
      </c>
      <c r="AL64" s="11">
        <v>20</v>
      </c>
    </row>
    <row r="65" spans="1:38" x14ac:dyDescent="0.3">
      <c r="A65" s="10">
        <v>2024</v>
      </c>
      <c r="B65" s="10" t="s">
        <v>32</v>
      </c>
      <c r="C65" s="10" t="s">
        <v>33</v>
      </c>
      <c r="D65" s="10">
        <v>34</v>
      </c>
      <c r="E65" s="10" t="s">
        <v>29</v>
      </c>
      <c r="F65" s="10" t="s">
        <v>17</v>
      </c>
      <c r="G65" s="10">
        <v>4.5</v>
      </c>
      <c r="K65" t="s">
        <v>96</v>
      </c>
      <c r="M65">
        <v>3282</v>
      </c>
      <c r="Q65" s="45"/>
      <c r="R65" t="s">
        <v>86</v>
      </c>
      <c r="S65" t="s">
        <v>16</v>
      </c>
      <c r="T65" s="14">
        <f>N72</f>
        <v>1.8281535648994516E-2</v>
      </c>
      <c r="U65" s="13">
        <f>O72</f>
        <v>0.11106032906764168</v>
      </c>
      <c r="X65" t="s">
        <v>86</v>
      </c>
      <c r="Y65" t="s">
        <v>85</v>
      </c>
      <c r="AA65">
        <v>2015</v>
      </c>
      <c r="AB65">
        <v>4</v>
      </c>
      <c r="AD65" s="11">
        <v>2024</v>
      </c>
      <c r="AE65" s="11" t="s">
        <v>32</v>
      </c>
      <c r="AF65" s="11" t="s">
        <v>33</v>
      </c>
      <c r="AG65" s="11">
        <v>18</v>
      </c>
      <c r="AH65" s="11" t="s">
        <v>24</v>
      </c>
      <c r="AI65" s="11">
        <v>12834</v>
      </c>
      <c r="AJ65" s="11" t="s">
        <v>172</v>
      </c>
      <c r="AK65" s="11" t="s">
        <v>13</v>
      </c>
      <c r="AL65" s="11">
        <v>11.8</v>
      </c>
    </row>
    <row r="66" spans="1:38" x14ac:dyDescent="0.3">
      <c r="A66" s="10">
        <v>2024</v>
      </c>
      <c r="B66" s="10" t="s">
        <v>32</v>
      </c>
      <c r="C66" s="10" t="s">
        <v>33</v>
      </c>
      <c r="D66" s="10">
        <v>40</v>
      </c>
      <c r="E66" s="10" t="s">
        <v>41</v>
      </c>
      <c r="F66" s="10" t="s">
        <v>17</v>
      </c>
      <c r="G66" s="10">
        <v>36</v>
      </c>
      <c r="L66" t="s">
        <v>10</v>
      </c>
      <c r="M66">
        <v>0</v>
      </c>
      <c r="N66" s="14">
        <f t="shared" ref="N66:N74" si="2">M66/$M$65</f>
        <v>0</v>
      </c>
      <c r="O66" s="14"/>
      <c r="Q66" s="45"/>
      <c r="S66" t="s">
        <v>17</v>
      </c>
      <c r="T66" s="14">
        <f>N73</f>
        <v>3.1535648994515539E-2</v>
      </c>
      <c r="U66" s="13"/>
      <c r="W66">
        <v>2016</v>
      </c>
      <c r="X66" s="9">
        <v>11</v>
      </c>
      <c r="Y66" s="9">
        <v>21</v>
      </c>
      <c r="AA66">
        <v>2016</v>
      </c>
      <c r="AB66">
        <v>0</v>
      </c>
      <c r="AD66" s="11">
        <v>2024</v>
      </c>
      <c r="AE66" s="11" t="s">
        <v>32</v>
      </c>
      <c r="AF66" s="11" t="s">
        <v>33</v>
      </c>
      <c r="AG66" s="11">
        <v>16</v>
      </c>
      <c r="AH66" s="11" t="s">
        <v>38</v>
      </c>
      <c r="AI66" s="11">
        <v>12852</v>
      </c>
      <c r="AJ66" s="11" t="s">
        <v>171</v>
      </c>
      <c r="AK66" s="11" t="s">
        <v>13</v>
      </c>
      <c r="AL66" s="11">
        <v>4.5</v>
      </c>
    </row>
    <row r="67" spans="1:38" x14ac:dyDescent="0.3">
      <c r="A67" s="10">
        <v>2024</v>
      </c>
      <c r="B67" s="10" t="s">
        <v>32</v>
      </c>
      <c r="C67" s="10" t="s">
        <v>33</v>
      </c>
      <c r="D67" s="10">
        <v>11</v>
      </c>
      <c r="E67" s="10" t="s">
        <v>37</v>
      </c>
      <c r="F67" s="10" t="s">
        <v>18</v>
      </c>
      <c r="G67" s="10">
        <v>4.5</v>
      </c>
      <c r="L67" t="s">
        <v>11</v>
      </c>
      <c r="M67">
        <v>48</v>
      </c>
      <c r="N67" s="14">
        <f t="shared" si="2"/>
        <v>1.4625228519195612E-2</v>
      </c>
      <c r="O67" s="14"/>
      <c r="Q67" s="45"/>
      <c r="S67" t="s">
        <v>18</v>
      </c>
      <c r="T67" s="14">
        <f>N74</f>
        <v>6.1243144424131625E-2</v>
      </c>
      <c r="U67" s="13"/>
      <c r="W67">
        <v>2017</v>
      </c>
      <c r="X67" s="9">
        <v>12</v>
      </c>
      <c r="Y67" s="9">
        <v>24</v>
      </c>
      <c r="AA67">
        <v>2017</v>
      </c>
      <c r="AB67">
        <v>1</v>
      </c>
      <c r="AD67" s="11">
        <v>2024</v>
      </c>
      <c r="AE67" s="11" t="s">
        <v>32</v>
      </c>
      <c r="AF67" s="11" t="s">
        <v>33</v>
      </c>
      <c r="AG67" s="11">
        <v>16</v>
      </c>
      <c r="AH67" s="11" t="s">
        <v>38</v>
      </c>
      <c r="AI67" s="11">
        <v>14069</v>
      </c>
      <c r="AJ67" s="11" t="s">
        <v>164</v>
      </c>
      <c r="AK67" s="11" t="s">
        <v>13</v>
      </c>
      <c r="AL67" s="11">
        <v>0.5</v>
      </c>
    </row>
    <row r="68" spans="1:38" x14ac:dyDescent="0.3">
      <c r="A68" s="10">
        <v>2024</v>
      </c>
      <c r="B68" s="10" t="s">
        <v>32</v>
      </c>
      <c r="C68" s="10" t="s">
        <v>33</v>
      </c>
      <c r="D68" s="10">
        <v>16</v>
      </c>
      <c r="E68" s="10" t="s">
        <v>38</v>
      </c>
      <c r="F68" s="10" t="s">
        <v>18</v>
      </c>
      <c r="G68" s="10">
        <v>45.25</v>
      </c>
      <c r="L68" t="s">
        <v>12</v>
      </c>
      <c r="M68">
        <v>0</v>
      </c>
      <c r="N68" s="14">
        <f t="shared" si="2"/>
        <v>0</v>
      </c>
      <c r="O68" s="14"/>
      <c r="Q68" s="45"/>
      <c r="R68" t="s">
        <v>85</v>
      </c>
      <c r="S68" t="s">
        <v>95</v>
      </c>
      <c r="T68" s="14">
        <f>N68</f>
        <v>0</v>
      </c>
      <c r="U68" s="13">
        <f>O69</f>
        <v>0.24954296160877515</v>
      </c>
      <c r="W68">
        <v>2018</v>
      </c>
      <c r="X68" s="9">
        <v>11.18</v>
      </c>
      <c r="Y68" s="9">
        <v>30.13</v>
      </c>
      <c r="AA68">
        <v>2018</v>
      </c>
      <c r="AB68">
        <v>1</v>
      </c>
      <c r="AD68" s="11">
        <v>2024</v>
      </c>
      <c r="AE68" s="11" t="s">
        <v>32</v>
      </c>
      <c r="AF68" s="11" t="s">
        <v>33</v>
      </c>
      <c r="AG68" s="11">
        <v>11</v>
      </c>
      <c r="AH68" s="11" t="s">
        <v>37</v>
      </c>
      <c r="AI68" s="11">
        <v>14069</v>
      </c>
      <c r="AJ68" s="11" t="s">
        <v>164</v>
      </c>
      <c r="AK68" s="11" t="s">
        <v>13</v>
      </c>
      <c r="AL68" s="11">
        <v>1</v>
      </c>
    </row>
    <row r="69" spans="1:38" x14ac:dyDescent="0.3">
      <c r="A69" s="10">
        <v>2024</v>
      </c>
      <c r="B69" s="10" t="s">
        <v>32</v>
      </c>
      <c r="C69" s="10" t="s">
        <v>33</v>
      </c>
      <c r="D69" s="10">
        <v>18</v>
      </c>
      <c r="E69" s="10" t="s">
        <v>24</v>
      </c>
      <c r="F69" s="10" t="s">
        <v>18</v>
      </c>
      <c r="G69" s="10">
        <v>6.5</v>
      </c>
      <c r="L69" t="s">
        <v>13</v>
      </c>
      <c r="M69">
        <v>457.5</v>
      </c>
      <c r="N69" s="14">
        <f t="shared" si="2"/>
        <v>0.13939670932358317</v>
      </c>
      <c r="O69" s="13">
        <f>SUM(N68,N71)</f>
        <v>0.24954296160877515</v>
      </c>
      <c r="Q69" s="45"/>
      <c r="S69" t="s">
        <v>15</v>
      </c>
      <c r="T69" s="14">
        <f>N71</f>
        <v>0.24954296160877515</v>
      </c>
      <c r="U69" s="13"/>
      <c r="W69">
        <v>2019</v>
      </c>
      <c r="X69" s="9">
        <v>10.050000000000001</v>
      </c>
      <c r="Y69" s="9">
        <v>27.19</v>
      </c>
      <c r="AA69">
        <v>2019</v>
      </c>
      <c r="AB69">
        <v>2</v>
      </c>
      <c r="AD69" s="11">
        <v>2024</v>
      </c>
      <c r="AE69" s="11" t="s">
        <v>32</v>
      </c>
      <c r="AF69" s="11" t="s">
        <v>33</v>
      </c>
      <c r="AG69" s="11">
        <v>21</v>
      </c>
      <c r="AH69" s="11" t="s">
        <v>25</v>
      </c>
      <c r="AI69" s="11">
        <v>14699</v>
      </c>
      <c r="AJ69" s="11" t="s">
        <v>170</v>
      </c>
      <c r="AK69" s="11" t="s">
        <v>13</v>
      </c>
      <c r="AL69" s="11">
        <v>4.5</v>
      </c>
    </row>
    <row r="70" spans="1:38" x14ac:dyDescent="0.3">
      <c r="A70" s="10">
        <v>2024</v>
      </c>
      <c r="B70" s="10" t="s">
        <v>32</v>
      </c>
      <c r="C70" s="10" t="s">
        <v>33</v>
      </c>
      <c r="D70" s="10">
        <v>21</v>
      </c>
      <c r="E70" s="10" t="s">
        <v>25</v>
      </c>
      <c r="F70" s="10" t="s">
        <v>18</v>
      </c>
      <c r="G70" s="10">
        <v>40.5</v>
      </c>
      <c r="L70" t="s">
        <v>14</v>
      </c>
      <c r="M70">
        <v>1593</v>
      </c>
      <c r="N70" s="14">
        <f t="shared" si="2"/>
        <v>0.48537477148080438</v>
      </c>
      <c r="O70" s="13"/>
      <c r="Q70" s="45"/>
      <c r="W70">
        <v>2020</v>
      </c>
      <c r="X70" s="9">
        <v>10.29</v>
      </c>
      <c r="Y70" s="9">
        <v>27.48</v>
      </c>
      <c r="AA70">
        <v>2020</v>
      </c>
      <c r="AB70">
        <v>0</v>
      </c>
      <c r="AD70" s="11">
        <v>2024</v>
      </c>
      <c r="AE70" s="11" t="s">
        <v>32</v>
      </c>
      <c r="AF70" s="11" t="s">
        <v>33</v>
      </c>
      <c r="AG70" s="11">
        <v>16</v>
      </c>
      <c r="AH70" s="11" t="s">
        <v>38</v>
      </c>
      <c r="AI70" s="11">
        <v>12816</v>
      </c>
      <c r="AJ70" s="11" t="s">
        <v>169</v>
      </c>
      <c r="AK70" s="11" t="s">
        <v>13</v>
      </c>
      <c r="AL70" s="11">
        <v>4.5</v>
      </c>
    </row>
    <row r="71" spans="1:38" x14ac:dyDescent="0.3">
      <c r="A71" s="10">
        <v>2024</v>
      </c>
      <c r="B71" s="10" t="s">
        <v>32</v>
      </c>
      <c r="C71" s="10" t="s">
        <v>33</v>
      </c>
      <c r="D71" s="10">
        <v>27</v>
      </c>
      <c r="E71" s="10" t="s">
        <v>27</v>
      </c>
      <c r="F71" s="10" t="s">
        <v>18</v>
      </c>
      <c r="G71" s="10">
        <v>38.25</v>
      </c>
      <c r="L71" t="s">
        <v>15</v>
      </c>
      <c r="M71">
        <v>819</v>
      </c>
      <c r="N71" s="14">
        <f t="shared" si="2"/>
        <v>0.24954296160877515</v>
      </c>
      <c r="O71" s="13"/>
      <c r="Q71" s="45"/>
      <c r="R71" t="s">
        <v>94</v>
      </c>
      <c r="S71" t="s">
        <v>93</v>
      </c>
      <c r="T71" t="s">
        <v>92</v>
      </c>
      <c r="W71">
        <v>2021</v>
      </c>
      <c r="X71" s="9">
        <v>9.41</v>
      </c>
      <c r="Y71" s="9">
        <v>31.63</v>
      </c>
      <c r="AA71">
        <v>2021</v>
      </c>
      <c r="AB71">
        <v>0</v>
      </c>
      <c r="AD71" s="11">
        <v>2024</v>
      </c>
      <c r="AE71" s="11" t="s">
        <v>32</v>
      </c>
      <c r="AF71" s="11" t="s">
        <v>33</v>
      </c>
      <c r="AG71" s="11">
        <v>16</v>
      </c>
      <c r="AH71" s="11" t="s">
        <v>38</v>
      </c>
      <c r="AI71" s="11">
        <v>12848</v>
      </c>
      <c r="AJ71" s="11" t="s">
        <v>168</v>
      </c>
      <c r="AK71" s="11" t="s">
        <v>13</v>
      </c>
      <c r="AL71" s="11">
        <v>4.5</v>
      </c>
    </row>
    <row r="72" spans="1:38" x14ac:dyDescent="0.3">
      <c r="A72" s="10">
        <v>2024</v>
      </c>
      <c r="B72" s="10" t="s">
        <v>32</v>
      </c>
      <c r="C72" s="10" t="s">
        <v>33</v>
      </c>
      <c r="D72" s="10">
        <v>34</v>
      </c>
      <c r="E72" s="10" t="s">
        <v>29</v>
      </c>
      <c r="F72" s="10" t="s">
        <v>18</v>
      </c>
      <c r="G72" s="10">
        <v>13.5</v>
      </c>
      <c r="L72" t="s">
        <v>16</v>
      </c>
      <c r="M72">
        <v>60</v>
      </c>
      <c r="N72" s="14">
        <f t="shared" si="2"/>
        <v>1.8281535648994516E-2</v>
      </c>
      <c r="O72" s="13">
        <f>SUM(N72:N74)</f>
        <v>0.11106032906764168</v>
      </c>
      <c r="Q72" s="45"/>
      <c r="R72" t="s">
        <v>10</v>
      </c>
      <c r="S72">
        <v>22.5</v>
      </c>
      <c r="T72" s="13">
        <f>S72/$S$55</f>
        <v>7.0510811657787525E-2</v>
      </c>
      <c r="W72">
        <v>2022</v>
      </c>
      <c r="X72" s="9">
        <v>8.82</v>
      </c>
      <c r="Y72" s="9">
        <v>28.02</v>
      </c>
      <c r="AA72">
        <v>2022</v>
      </c>
      <c r="AB72">
        <v>0</v>
      </c>
      <c r="AD72" s="11">
        <v>2024</v>
      </c>
      <c r="AE72" s="11" t="s">
        <v>32</v>
      </c>
      <c r="AF72" s="11" t="s">
        <v>33</v>
      </c>
      <c r="AG72" s="11">
        <v>40</v>
      </c>
      <c r="AH72" s="11" t="s">
        <v>41</v>
      </c>
      <c r="AI72" s="11">
        <v>12869</v>
      </c>
      <c r="AJ72" s="11" t="s">
        <v>154</v>
      </c>
      <c r="AK72" s="11" t="s">
        <v>13</v>
      </c>
      <c r="AL72" s="11">
        <v>1.17</v>
      </c>
    </row>
    <row r="73" spans="1:38" x14ac:dyDescent="0.3">
      <c r="A73" s="10">
        <v>2024</v>
      </c>
      <c r="B73" s="10" t="s">
        <v>32</v>
      </c>
      <c r="C73" s="10" t="s">
        <v>33</v>
      </c>
      <c r="D73" s="10">
        <v>40</v>
      </c>
      <c r="E73" s="10" t="s">
        <v>41</v>
      </c>
      <c r="F73" s="10" t="s">
        <v>18</v>
      </c>
      <c r="G73" s="10">
        <v>52.5</v>
      </c>
      <c r="L73" t="s">
        <v>17</v>
      </c>
      <c r="M73">
        <v>103.5</v>
      </c>
      <c r="N73" s="14">
        <f t="shared" si="2"/>
        <v>3.1535648994515539E-2</v>
      </c>
      <c r="O73" s="13"/>
      <c r="Q73" s="45"/>
      <c r="R73" t="s">
        <v>13</v>
      </c>
      <c r="S73">
        <v>172.5</v>
      </c>
      <c r="T73" s="13">
        <f>S73/$S$55</f>
        <v>0.540582889376371</v>
      </c>
      <c r="W73">
        <v>2023</v>
      </c>
      <c r="X73" s="9">
        <v>11.01</v>
      </c>
      <c r="Y73" s="9">
        <v>34.049999999999997</v>
      </c>
      <c r="AA73">
        <v>2023</v>
      </c>
      <c r="AB73" s="9">
        <v>0</v>
      </c>
      <c r="AD73" s="11">
        <v>2024</v>
      </c>
      <c r="AE73" s="11" t="s">
        <v>32</v>
      </c>
      <c r="AF73" s="11" t="s">
        <v>33</v>
      </c>
      <c r="AG73" s="11">
        <v>18</v>
      </c>
      <c r="AH73" s="11" t="s">
        <v>24</v>
      </c>
      <c r="AI73" s="11">
        <v>12822</v>
      </c>
      <c r="AJ73" s="11" t="s">
        <v>167</v>
      </c>
      <c r="AK73" s="11" t="s">
        <v>13</v>
      </c>
      <c r="AL73" s="11">
        <v>22.2</v>
      </c>
    </row>
    <row r="74" spans="1:38" x14ac:dyDescent="0.3">
      <c r="A74" s="11">
        <v>2024</v>
      </c>
      <c r="B74" s="11" t="s">
        <v>32</v>
      </c>
      <c r="C74" s="11" t="s">
        <v>33</v>
      </c>
      <c r="D74" s="11">
        <v>15</v>
      </c>
      <c r="E74" s="11" t="s">
        <v>23</v>
      </c>
      <c r="F74" s="11" t="s">
        <v>11</v>
      </c>
      <c r="G74" s="11">
        <v>4.5</v>
      </c>
      <c r="L74" t="s">
        <v>18</v>
      </c>
      <c r="M74">
        <v>201</v>
      </c>
      <c r="N74" s="14">
        <f t="shared" si="2"/>
        <v>6.1243144424131625E-2</v>
      </c>
      <c r="O74" s="13"/>
      <c r="Q74" s="45"/>
      <c r="R74" t="s">
        <v>16</v>
      </c>
      <c r="S74">
        <v>0</v>
      </c>
      <c r="T74" s="13">
        <f>S74/$S$55</f>
        <v>0</v>
      </c>
      <c r="W74">
        <v>2024</v>
      </c>
      <c r="X74" s="9">
        <v>11.1</v>
      </c>
      <c r="Y74" s="9">
        <v>25</v>
      </c>
      <c r="AA74">
        <v>2024</v>
      </c>
      <c r="AB74">
        <v>0</v>
      </c>
      <c r="AD74" s="11">
        <v>2024</v>
      </c>
      <c r="AE74" s="11" t="s">
        <v>32</v>
      </c>
      <c r="AF74" s="11" t="s">
        <v>33</v>
      </c>
      <c r="AG74" s="11">
        <v>16</v>
      </c>
      <c r="AH74" s="11" t="s">
        <v>38</v>
      </c>
      <c r="AI74" s="11">
        <v>12829</v>
      </c>
      <c r="AJ74" s="11" t="s">
        <v>166</v>
      </c>
      <c r="AK74" s="11" t="s">
        <v>13</v>
      </c>
      <c r="AL74" s="11">
        <v>13.5</v>
      </c>
    </row>
    <row r="75" spans="1:38" x14ac:dyDescent="0.3">
      <c r="A75" s="11">
        <v>2024</v>
      </c>
      <c r="B75" s="11" t="s">
        <v>32</v>
      </c>
      <c r="C75" s="11" t="s">
        <v>33</v>
      </c>
      <c r="D75" s="11">
        <v>16</v>
      </c>
      <c r="E75" s="11" t="s">
        <v>38</v>
      </c>
      <c r="F75" s="11" t="s">
        <v>11</v>
      </c>
      <c r="G75" s="11">
        <v>37.5</v>
      </c>
      <c r="Q75" s="45"/>
      <c r="R75" t="s">
        <v>83</v>
      </c>
      <c r="S75">
        <v>192</v>
      </c>
      <c r="AD75" s="11">
        <v>2024</v>
      </c>
      <c r="AE75" s="11" t="s">
        <v>32</v>
      </c>
      <c r="AF75" s="11" t="s">
        <v>33</v>
      </c>
      <c r="AG75" s="11">
        <v>34</v>
      </c>
      <c r="AH75" s="11" t="s">
        <v>29</v>
      </c>
      <c r="AI75" s="11">
        <v>12837</v>
      </c>
      <c r="AJ75" s="11" t="s">
        <v>165</v>
      </c>
      <c r="AK75" s="11" t="s">
        <v>13</v>
      </c>
      <c r="AL75" s="11">
        <v>4.5</v>
      </c>
    </row>
    <row r="76" spans="1:38" x14ac:dyDescent="0.3">
      <c r="A76" s="11">
        <v>2024</v>
      </c>
      <c r="B76" s="11" t="s">
        <v>32</v>
      </c>
      <c r="C76" s="11" t="s">
        <v>33</v>
      </c>
      <c r="D76" s="11">
        <v>18</v>
      </c>
      <c r="E76" s="11" t="s">
        <v>24</v>
      </c>
      <c r="F76" s="11" t="s">
        <v>11</v>
      </c>
      <c r="G76" s="11">
        <v>6</v>
      </c>
      <c r="AD76" s="11">
        <v>2024</v>
      </c>
      <c r="AE76" s="11" t="s">
        <v>32</v>
      </c>
      <c r="AF76" s="11" t="s">
        <v>33</v>
      </c>
      <c r="AG76" s="11">
        <v>40</v>
      </c>
      <c r="AH76" s="11" t="s">
        <v>41</v>
      </c>
      <c r="AI76" s="11">
        <v>14069</v>
      </c>
      <c r="AJ76" s="11" t="s">
        <v>164</v>
      </c>
      <c r="AK76" s="11" t="s">
        <v>13</v>
      </c>
      <c r="AL76" s="11">
        <v>1.75</v>
      </c>
    </row>
    <row r="77" spans="1:38" x14ac:dyDescent="0.3">
      <c r="A77" s="11">
        <v>2024</v>
      </c>
      <c r="B77" s="11" t="s">
        <v>32</v>
      </c>
      <c r="C77" s="11" t="s">
        <v>33</v>
      </c>
      <c r="D77" s="11">
        <v>21</v>
      </c>
      <c r="E77" s="11" t="s">
        <v>25</v>
      </c>
      <c r="F77" s="11" t="s">
        <v>11</v>
      </c>
      <c r="G77" s="11">
        <v>15</v>
      </c>
      <c r="AD77" s="11">
        <v>2024</v>
      </c>
      <c r="AE77" s="11" t="s">
        <v>32</v>
      </c>
      <c r="AF77" s="11" t="s">
        <v>33</v>
      </c>
      <c r="AG77" s="11">
        <v>27</v>
      </c>
      <c r="AH77" s="11" t="s">
        <v>27</v>
      </c>
      <c r="AI77" s="11">
        <v>12820</v>
      </c>
      <c r="AJ77" s="11" t="s">
        <v>163</v>
      </c>
      <c r="AK77" s="11" t="s">
        <v>13</v>
      </c>
      <c r="AL77" s="11">
        <v>19.2</v>
      </c>
    </row>
    <row r="78" spans="1:38" x14ac:dyDescent="0.3">
      <c r="A78" s="11">
        <v>2024</v>
      </c>
      <c r="B78" s="11" t="s">
        <v>32</v>
      </c>
      <c r="C78" s="11" t="s">
        <v>33</v>
      </c>
      <c r="D78" s="11">
        <v>27</v>
      </c>
      <c r="E78" s="11" t="s">
        <v>27</v>
      </c>
      <c r="F78" s="11" t="s">
        <v>11</v>
      </c>
      <c r="G78" s="11">
        <v>15</v>
      </c>
      <c r="AD78" s="11">
        <v>2024</v>
      </c>
      <c r="AE78" s="11" t="s">
        <v>32</v>
      </c>
      <c r="AF78" s="11" t="s">
        <v>33</v>
      </c>
      <c r="AG78" s="11">
        <v>21</v>
      </c>
      <c r="AH78" s="11" t="s">
        <v>25</v>
      </c>
      <c r="AI78" s="11">
        <v>12823</v>
      </c>
      <c r="AJ78" s="11" t="s">
        <v>162</v>
      </c>
      <c r="AK78" s="11" t="s">
        <v>13</v>
      </c>
      <c r="AL78" s="11">
        <v>25.2</v>
      </c>
    </row>
    <row r="79" spans="1:38" x14ac:dyDescent="0.3">
      <c r="A79" s="11">
        <v>2024</v>
      </c>
      <c r="B79" s="11" t="s">
        <v>32</v>
      </c>
      <c r="C79" s="11" t="s">
        <v>33</v>
      </c>
      <c r="D79" s="11">
        <v>40</v>
      </c>
      <c r="E79" s="11" t="s">
        <v>41</v>
      </c>
      <c r="F79" s="11" t="s">
        <v>11</v>
      </c>
      <c r="G79" s="11">
        <v>27</v>
      </c>
      <c r="AD79" s="11">
        <v>2024</v>
      </c>
      <c r="AE79" s="11" t="s">
        <v>32</v>
      </c>
      <c r="AF79" s="11" t="s">
        <v>33</v>
      </c>
      <c r="AG79" s="11">
        <v>16</v>
      </c>
      <c r="AH79" s="11" t="s">
        <v>38</v>
      </c>
      <c r="AI79" s="11">
        <v>12825</v>
      </c>
      <c r="AJ79" s="11" t="s">
        <v>161</v>
      </c>
      <c r="AK79" s="11" t="s">
        <v>13</v>
      </c>
      <c r="AL79" s="11">
        <v>9</v>
      </c>
    </row>
    <row r="80" spans="1:38" x14ac:dyDescent="0.3">
      <c r="A80" s="11">
        <v>2024</v>
      </c>
      <c r="B80" s="11" t="s">
        <v>32</v>
      </c>
      <c r="C80" s="11" t="s">
        <v>33</v>
      </c>
      <c r="D80" s="11">
        <v>16</v>
      </c>
      <c r="E80" s="11" t="s">
        <v>38</v>
      </c>
      <c r="F80" s="11" t="s">
        <v>12</v>
      </c>
      <c r="G80" s="11">
        <v>12.5</v>
      </c>
      <c r="AD80" s="11">
        <v>2024</v>
      </c>
      <c r="AE80" s="11" t="s">
        <v>32</v>
      </c>
      <c r="AF80" s="11" t="s">
        <v>33</v>
      </c>
      <c r="AG80" s="11">
        <v>40</v>
      </c>
      <c r="AH80" s="11" t="s">
        <v>41</v>
      </c>
      <c r="AI80" s="11">
        <v>12827</v>
      </c>
      <c r="AJ80" s="11" t="s">
        <v>160</v>
      </c>
      <c r="AK80" s="11" t="s">
        <v>13</v>
      </c>
      <c r="AL80" s="11">
        <v>15.4</v>
      </c>
    </row>
    <row r="81" spans="1:38" x14ac:dyDescent="0.3">
      <c r="A81" s="11">
        <v>2024</v>
      </c>
      <c r="B81" s="11" t="s">
        <v>32</v>
      </c>
      <c r="C81" s="11" t="s">
        <v>33</v>
      </c>
      <c r="D81" s="11">
        <v>21</v>
      </c>
      <c r="E81" s="11" t="s">
        <v>25</v>
      </c>
      <c r="F81" s="11" t="s">
        <v>12</v>
      </c>
      <c r="G81" s="11">
        <v>2.5</v>
      </c>
      <c r="AD81" s="11">
        <v>2024</v>
      </c>
      <c r="AE81" s="11" t="s">
        <v>32</v>
      </c>
      <c r="AF81" s="11" t="s">
        <v>33</v>
      </c>
      <c r="AG81" s="11">
        <v>16</v>
      </c>
      <c r="AH81" s="11" t="s">
        <v>38</v>
      </c>
      <c r="AI81" s="11">
        <v>12833</v>
      </c>
      <c r="AJ81" s="11" t="s">
        <v>159</v>
      </c>
      <c r="AK81" s="11" t="s">
        <v>13</v>
      </c>
      <c r="AL81" s="11">
        <v>9.5</v>
      </c>
    </row>
    <row r="82" spans="1:38" x14ac:dyDescent="0.3">
      <c r="A82" s="11">
        <v>2024</v>
      </c>
      <c r="B82" s="11" t="s">
        <v>32</v>
      </c>
      <c r="C82" s="11" t="s">
        <v>33</v>
      </c>
      <c r="D82" s="11">
        <v>27</v>
      </c>
      <c r="E82" s="11" t="s">
        <v>27</v>
      </c>
      <c r="F82" s="11" t="s">
        <v>12</v>
      </c>
      <c r="G82" s="11">
        <v>6</v>
      </c>
      <c r="AD82" s="11">
        <v>2024</v>
      </c>
      <c r="AE82" s="11" t="s">
        <v>32</v>
      </c>
      <c r="AF82" s="11" t="s">
        <v>33</v>
      </c>
      <c r="AG82" s="11">
        <v>40</v>
      </c>
      <c r="AH82" s="11" t="s">
        <v>41</v>
      </c>
      <c r="AI82" s="11">
        <v>12846</v>
      </c>
      <c r="AJ82" s="11" t="s">
        <v>158</v>
      </c>
      <c r="AK82" s="11" t="s">
        <v>13</v>
      </c>
      <c r="AL82" s="11">
        <v>4.5</v>
      </c>
    </row>
    <row r="83" spans="1:38" x14ac:dyDescent="0.3">
      <c r="A83" s="11">
        <v>2024</v>
      </c>
      <c r="B83" s="11" t="s">
        <v>32</v>
      </c>
      <c r="C83" s="11" t="s">
        <v>33</v>
      </c>
      <c r="D83" s="11">
        <v>40</v>
      </c>
      <c r="E83" s="11" t="s">
        <v>41</v>
      </c>
      <c r="F83" s="11" t="s">
        <v>12</v>
      </c>
      <c r="G83" s="11">
        <v>6</v>
      </c>
      <c r="AD83" s="11">
        <v>2024</v>
      </c>
      <c r="AE83" s="11" t="s">
        <v>32</v>
      </c>
      <c r="AF83" s="11" t="s">
        <v>33</v>
      </c>
      <c r="AG83" s="11">
        <v>40</v>
      </c>
      <c r="AH83" s="11" t="s">
        <v>41</v>
      </c>
      <c r="AI83" s="11">
        <v>12851</v>
      </c>
      <c r="AJ83" s="11" t="s">
        <v>157</v>
      </c>
      <c r="AK83" s="11" t="s">
        <v>13</v>
      </c>
      <c r="AL83" s="11">
        <v>4.5</v>
      </c>
    </row>
    <row r="84" spans="1:38" x14ac:dyDescent="0.3">
      <c r="A84" s="11">
        <v>2024</v>
      </c>
      <c r="B84" s="11" t="s">
        <v>32</v>
      </c>
      <c r="C84" s="11" t="s">
        <v>33</v>
      </c>
      <c r="D84" s="11">
        <v>11</v>
      </c>
      <c r="E84" s="11" t="s">
        <v>37</v>
      </c>
      <c r="F84" s="11" t="s">
        <v>13</v>
      </c>
      <c r="G84" s="11">
        <v>11</v>
      </c>
      <c r="AD84" s="11">
        <v>2024</v>
      </c>
      <c r="AE84" s="11" t="s">
        <v>32</v>
      </c>
      <c r="AF84" s="11" t="s">
        <v>33</v>
      </c>
      <c r="AG84" s="11">
        <v>21</v>
      </c>
      <c r="AH84" s="11" t="s">
        <v>25</v>
      </c>
      <c r="AI84" s="11">
        <v>12869</v>
      </c>
      <c r="AJ84" s="11" t="s">
        <v>154</v>
      </c>
      <c r="AK84" s="11" t="s">
        <v>13</v>
      </c>
      <c r="AL84" s="11">
        <v>0.78</v>
      </c>
    </row>
    <row r="85" spans="1:38" x14ac:dyDescent="0.3">
      <c r="A85" s="11">
        <v>2024</v>
      </c>
      <c r="B85" s="11" t="s">
        <v>32</v>
      </c>
      <c r="C85" s="11" t="s">
        <v>33</v>
      </c>
      <c r="D85" s="11">
        <v>13</v>
      </c>
      <c r="E85" s="11" t="s">
        <v>22</v>
      </c>
      <c r="F85" s="11" t="s">
        <v>13</v>
      </c>
      <c r="G85" s="11">
        <v>4.5</v>
      </c>
      <c r="AD85" s="11">
        <v>2024</v>
      </c>
      <c r="AE85" s="11" t="s">
        <v>32</v>
      </c>
      <c r="AF85" s="11" t="s">
        <v>33</v>
      </c>
      <c r="AG85" s="11">
        <v>21</v>
      </c>
      <c r="AH85" s="11" t="s">
        <v>25</v>
      </c>
      <c r="AI85" s="11">
        <v>13468</v>
      </c>
      <c r="AJ85" s="11" t="s">
        <v>156</v>
      </c>
      <c r="AK85" s="11" t="s">
        <v>13</v>
      </c>
      <c r="AL85" s="11">
        <v>4.5</v>
      </c>
    </row>
    <row r="86" spans="1:38" x14ac:dyDescent="0.3">
      <c r="A86" s="11">
        <v>2024</v>
      </c>
      <c r="B86" s="11" t="s">
        <v>32</v>
      </c>
      <c r="C86" s="11" t="s">
        <v>33</v>
      </c>
      <c r="D86" s="11">
        <v>15</v>
      </c>
      <c r="E86" s="11" t="s">
        <v>23</v>
      </c>
      <c r="F86" s="11" t="s">
        <v>13</v>
      </c>
      <c r="G86" s="11">
        <v>31.5</v>
      </c>
      <c r="AD86" s="11">
        <v>2024</v>
      </c>
      <c r="AE86" s="11" t="s">
        <v>32</v>
      </c>
      <c r="AF86" s="11" t="s">
        <v>33</v>
      </c>
      <c r="AG86" s="11">
        <v>16</v>
      </c>
      <c r="AH86" s="11" t="s">
        <v>38</v>
      </c>
      <c r="AI86" s="11">
        <v>12835</v>
      </c>
      <c r="AJ86" s="11" t="s">
        <v>155</v>
      </c>
      <c r="AK86" s="11" t="s">
        <v>13</v>
      </c>
      <c r="AL86" s="11">
        <v>9</v>
      </c>
    </row>
    <row r="87" spans="1:38" x14ac:dyDescent="0.3">
      <c r="A87" s="11">
        <v>2024</v>
      </c>
      <c r="B87" s="11" t="s">
        <v>32</v>
      </c>
      <c r="C87" s="11" t="s">
        <v>33</v>
      </c>
      <c r="D87" s="11">
        <v>16</v>
      </c>
      <c r="E87" s="11" t="s">
        <v>38</v>
      </c>
      <c r="F87" s="11" t="s">
        <v>13</v>
      </c>
      <c r="G87" s="11">
        <v>773.15</v>
      </c>
      <c r="AD87" s="11">
        <v>2024</v>
      </c>
      <c r="AE87" s="11" t="s">
        <v>32</v>
      </c>
      <c r="AF87" s="11" t="s">
        <v>33</v>
      </c>
      <c r="AG87" s="11">
        <v>16</v>
      </c>
      <c r="AH87" s="11" t="s">
        <v>38</v>
      </c>
      <c r="AI87" s="11">
        <v>12869</v>
      </c>
      <c r="AJ87" s="11" t="s">
        <v>154</v>
      </c>
      <c r="AK87" s="11" t="s">
        <v>13</v>
      </c>
      <c r="AL87" s="11">
        <v>2.5499999999999998</v>
      </c>
    </row>
    <row r="88" spans="1:38" x14ac:dyDescent="0.3">
      <c r="A88" s="11">
        <v>2024</v>
      </c>
      <c r="B88" s="11" t="s">
        <v>32</v>
      </c>
      <c r="C88" s="11" t="s">
        <v>33</v>
      </c>
      <c r="D88" s="11">
        <v>18</v>
      </c>
      <c r="E88" s="11" t="s">
        <v>24</v>
      </c>
      <c r="F88" s="11" t="s">
        <v>13</v>
      </c>
      <c r="G88" s="11">
        <v>301.75</v>
      </c>
      <c r="AD88" s="11">
        <v>2024</v>
      </c>
      <c r="AE88" s="11" t="s">
        <v>32</v>
      </c>
      <c r="AF88" s="11" t="s">
        <v>33</v>
      </c>
      <c r="AG88" s="11">
        <v>21</v>
      </c>
      <c r="AH88" s="11" t="s">
        <v>25</v>
      </c>
      <c r="AI88" s="11">
        <v>12880</v>
      </c>
      <c r="AJ88" s="11" t="s">
        <v>153</v>
      </c>
      <c r="AK88" s="11" t="s">
        <v>13</v>
      </c>
      <c r="AL88" s="11">
        <v>4.5</v>
      </c>
    </row>
    <row r="89" spans="1:38" x14ac:dyDescent="0.3">
      <c r="A89" s="11">
        <v>2024</v>
      </c>
      <c r="B89" s="11" t="s">
        <v>32</v>
      </c>
      <c r="C89" s="11" t="s">
        <v>33</v>
      </c>
      <c r="D89" s="11">
        <v>21</v>
      </c>
      <c r="E89" s="11" t="s">
        <v>25</v>
      </c>
      <c r="F89" s="11" t="s">
        <v>13</v>
      </c>
      <c r="G89" s="11">
        <v>416.84</v>
      </c>
      <c r="AD89" s="11">
        <v>2024</v>
      </c>
      <c r="AE89" s="11" t="s">
        <v>32</v>
      </c>
      <c r="AF89" s="11" t="s">
        <v>33</v>
      </c>
      <c r="AG89" s="11">
        <v>13</v>
      </c>
      <c r="AH89" s="11" t="s">
        <v>22</v>
      </c>
      <c r="AI89" s="11">
        <v>12888</v>
      </c>
      <c r="AJ89" s="11" t="s">
        <v>152</v>
      </c>
      <c r="AK89" s="11" t="s">
        <v>13</v>
      </c>
      <c r="AL89" s="11">
        <v>4.5</v>
      </c>
    </row>
    <row r="90" spans="1:38" x14ac:dyDescent="0.3">
      <c r="A90" s="11">
        <v>2024</v>
      </c>
      <c r="B90" s="11" t="s">
        <v>32</v>
      </c>
      <c r="C90" s="11" t="s">
        <v>33</v>
      </c>
      <c r="D90" s="11">
        <v>27</v>
      </c>
      <c r="E90" s="11" t="s">
        <v>27</v>
      </c>
      <c r="F90" s="11" t="s">
        <v>13</v>
      </c>
      <c r="G90" s="11">
        <v>307.5</v>
      </c>
      <c r="AD90" s="11">
        <v>2024</v>
      </c>
      <c r="AE90" s="11" t="s">
        <v>32</v>
      </c>
      <c r="AF90" s="11" t="s">
        <v>33</v>
      </c>
      <c r="AG90" s="11">
        <v>21</v>
      </c>
      <c r="AH90" s="11" t="s">
        <v>25</v>
      </c>
      <c r="AI90" s="11">
        <v>13466</v>
      </c>
      <c r="AJ90" s="11" t="s">
        <v>151</v>
      </c>
      <c r="AK90" s="11" t="s">
        <v>13</v>
      </c>
      <c r="AL90" s="11">
        <v>2.5</v>
      </c>
    </row>
    <row r="91" spans="1:38" x14ac:dyDescent="0.3">
      <c r="A91" s="11">
        <v>2024</v>
      </c>
      <c r="B91" s="11" t="s">
        <v>32</v>
      </c>
      <c r="C91" s="11" t="s">
        <v>33</v>
      </c>
      <c r="D91" s="11">
        <v>34</v>
      </c>
      <c r="E91" s="11" t="s">
        <v>29</v>
      </c>
      <c r="F91" s="11" t="s">
        <v>13</v>
      </c>
      <c r="G91" s="11">
        <v>40.5</v>
      </c>
      <c r="AD91" s="11">
        <v>2024</v>
      </c>
      <c r="AE91" s="11" t="s">
        <v>32</v>
      </c>
      <c r="AF91" s="11" t="s">
        <v>33</v>
      </c>
      <c r="AG91" s="11">
        <v>34</v>
      </c>
      <c r="AH91" s="11" t="s">
        <v>29</v>
      </c>
      <c r="AI91" s="11">
        <v>13470</v>
      </c>
      <c r="AJ91" s="11" t="s">
        <v>150</v>
      </c>
      <c r="AK91" s="11" t="s">
        <v>13</v>
      </c>
      <c r="AL91" s="11">
        <v>4.5</v>
      </c>
    </row>
    <row r="92" spans="1:38" x14ac:dyDescent="0.3">
      <c r="A92" s="11">
        <v>2024</v>
      </c>
      <c r="B92" s="11" t="s">
        <v>32</v>
      </c>
      <c r="C92" s="11" t="s">
        <v>33</v>
      </c>
      <c r="D92" s="11">
        <v>40</v>
      </c>
      <c r="E92" s="11" t="s">
        <v>41</v>
      </c>
      <c r="F92" s="11" t="s">
        <v>13</v>
      </c>
      <c r="G92" s="11">
        <v>477.26</v>
      </c>
      <c r="AD92" s="11">
        <v>2024</v>
      </c>
      <c r="AE92" s="11" t="s">
        <v>32</v>
      </c>
      <c r="AF92" s="11" t="s">
        <v>33</v>
      </c>
      <c r="AG92" s="11">
        <v>16</v>
      </c>
      <c r="AH92" s="11" t="s">
        <v>38</v>
      </c>
      <c r="AI92" s="11">
        <v>12830</v>
      </c>
      <c r="AJ92" s="11" t="s">
        <v>149</v>
      </c>
      <c r="AK92" s="11" t="s">
        <v>13</v>
      </c>
      <c r="AL92" s="11">
        <v>8.4</v>
      </c>
    </row>
    <row r="93" spans="1:38" x14ac:dyDescent="0.3">
      <c r="A93" s="11">
        <v>2024</v>
      </c>
      <c r="B93" s="11" t="s">
        <v>32</v>
      </c>
      <c r="C93" s="11" t="s">
        <v>33</v>
      </c>
      <c r="D93" s="11">
        <v>11</v>
      </c>
      <c r="E93" s="11" t="s">
        <v>37</v>
      </c>
      <c r="F93" s="11" t="s">
        <v>14</v>
      </c>
      <c r="G93" s="11">
        <v>11</v>
      </c>
      <c r="AD93" s="11">
        <v>2024</v>
      </c>
      <c r="AE93" s="11" t="s">
        <v>32</v>
      </c>
      <c r="AF93" s="11" t="s">
        <v>33</v>
      </c>
      <c r="AG93" s="11">
        <v>16</v>
      </c>
      <c r="AH93" s="11" t="s">
        <v>38</v>
      </c>
      <c r="AI93" s="11">
        <v>12842</v>
      </c>
      <c r="AJ93" s="11" t="s">
        <v>148</v>
      </c>
      <c r="AK93" s="11" t="s">
        <v>13</v>
      </c>
      <c r="AL93" s="11">
        <v>4.5</v>
      </c>
    </row>
    <row r="94" spans="1:38" x14ac:dyDescent="0.3">
      <c r="A94" s="11">
        <v>2024</v>
      </c>
      <c r="B94" s="11" t="s">
        <v>32</v>
      </c>
      <c r="C94" s="11" t="s">
        <v>33</v>
      </c>
      <c r="D94" s="11">
        <v>13</v>
      </c>
      <c r="E94" s="11" t="s">
        <v>22</v>
      </c>
      <c r="F94" s="11" t="s">
        <v>14</v>
      </c>
      <c r="G94" s="11">
        <v>18</v>
      </c>
      <c r="AD94" s="11">
        <v>2024</v>
      </c>
      <c r="AE94" s="11" t="s">
        <v>32</v>
      </c>
      <c r="AF94" s="11" t="s">
        <v>33</v>
      </c>
      <c r="AG94" s="11">
        <v>16</v>
      </c>
      <c r="AH94" s="11" t="s">
        <v>38</v>
      </c>
      <c r="AI94" s="11">
        <v>12856</v>
      </c>
      <c r="AJ94" s="11" t="s">
        <v>147</v>
      </c>
      <c r="AK94" s="11" t="s">
        <v>13</v>
      </c>
      <c r="AL94" s="11">
        <v>4.5</v>
      </c>
    </row>
    <row r="95" spans="1:38" x14ac:dyDescent="0.3">
      <c r="A95" s="11">
        <v>2024</v>
      </c>
      <c r="B95" s="11" t="s">
        <v>32</v>
      </c>
      <c r="C95" s="11" t="s">
        <v>33</v>
      </c>
      <c r="D95" s="11">
        <v>15</v>
      </c>
      <c r="E95" s="11" t="s">
        <v>23</v>
      </c>
      <c r="F95" s="11" t="s">
        <v>14</v>
      </c>
      <c r="G95" s="11">
        <v>63</v>
      </c>
      <c r="AD95" s="11">
        <v>2024</v>
      </c>
      <c r="AE95" s="11" t="s">
        <v>32</v>
      </c>
      <c r="AF95" s="11" t="s">
        <v>33</v>
      </c>
      <c r="AG95" s="11">
        <v>18</v>
      </c>
      <c r="AH95" s="11" t="s">
        <v>24</v>
      </c>
      <c r="AI95" s="11">
        <v>12864</v>
      </c>
      <c r="AJ95" s="11" t="s">
        <v>146</v>
      </c>
      <c r="AK95" s="11" t="s">
        <v>13</v>
      </c>
      <c r="AL95" s="11">
        <v>4.5</v>
      </c>
    </row>
    <row r="96" spans="1:38" x14ac:dyDescent="0.3">
      <c r="A96" s="11">
        <v>2024</v>
      </c>
      <c r="B96" s="11" t="s">
        <v>32</v>
      </c>
      <c r="C96" s="11" t="s">
        <v>33</v>
      </c>
      <c r="D96" s="11">
        <v>16</v>
      </c>
      <c r="E96" s="11" t="s">
        <v>38</v>
      </c>
      <c r="F96" s="11" t="s">
        <v>14</v>
      </c>
      <c r="G96" s="11">
        <v>1099.8</v>
      </c>
      <c r="AD96" s="11">
        <v>2024</v>
      </c>
      <c r="AE96" s="11" t="s">
        <v>32</v>
      </c>
      <c r="AF96" s="11" t="s">
        <v>33</v>
      </c>
      <c r="AG96" s="11">
        <v>16</v>
      </c>
      <c r="AH96" s="11" t="s">
        <v>38</v>
      </c>
      <c r="AI96" s="11">
        <v>12841</v>
      </c>
      <c r="AJ96" s="11" t="s">
        <v>145</v>
      </c>
      <c r="AK96" s="11" t="s">
        <v>90</v>
      </c>
      <c r="AL96" s="11">
        <v>2.25</v>
      </c>
    </row>
    <row r="97" spans="1:38" x14ac:dyDescent="0.3">
      <c r="A97" s="11">
        <v>2024</v>
      </c>
      <c r="B97" s="11" t="s">
        <v>32</v>
      </c>
      <c r="C97" s="11" t="s">
        <v>33</v>
      </c>
      <c r="D97" s="11">
        <v>18</v>
      </c>
      <c r="E97" s="11" t="s">
        <v>24</v>
      </c>
      <c r="F97" s="11" t="s">
        <v>14</v>
      </c>
      <c r="G97" s="11">
        <v>342.25</v>
      </c>
      <c r="AD97" s="11">
        <v>2024</v>
      </c>
      <c r="AE97" s="11" t="s">
        <v>32</v>
      </c>
      <c r="AF97" s="11" t="s">
        <v>33</v>
      </c>
      <c r="AG97" s="11">
        <v>27</v>
      </c>
      <c r="AH97" s="11" t="s">
        <v>27</v>
      </c>
      <c r="AI97" s="11">
        <v>12841</v>
      </c>
      <c r="AJ97" s="11" t="s">
        <v>145</v>
      </c>
      <c r="AK97" s="11" t="s">
        <v>90</v>
      </c>
      <c r="AL97" s="11">
        <v>2.25</v>
      </c>
    </row>
    <row r="98" spans="1:38" x14ac:dyDescent="0.3">
      <c r="A98" s="11">
        <v>2024</v>
      </c>
      <c r="B98" s="11" t="s">
        <v>32</v>
      </c>
      <c r="C98" s="11" t="s">
        <v>33</v>
      </c>
      <c r="D98" s="11">
        <v>21</v>
      </c>
      <c r="E98" s="11" t="s">
        <v>25</v>
      </c>
      <c r="F98" s="11" t="s">
        <v>14</v>
      </c>
      <c r="G98" s="11">
        <v>590.67999999999995</v>
      </c>
      <c r="AD98" s="10">
        <v>2024</v>
      </c>
      <c r="AE98" s="10" t="s">
        <v>32</v>
      </c>
      <c r="AF98" s="10" t="s">
        <v>33</v>
      </c>
      <c r="AG98" s="10">
        <v>18</v>
      </c>
      <c r="AH98" s="10" t="s">
        <v>24</v>
      </c>
      <c r="AI98" s="10">
        <v>33529</v>
      </c>
      <c r="AJ98" s="10" t="s">
        <v>144</v>
      </c>
      <c r="AK98" s="10" t="s">
        <v>13</v>
      </c>
      <c r="AL98" s="10">
        <v>4.5</v>
      </c>
    </row>
    <row r="99" spans="1:38" x14ac:dyDescent="0.3">
      <c r="A99" s="11">
        <v>2024</v>
      </c>
      <c r="B99" s="11" t="s">
        <v>32</v>
      </c>
      <c r="C99" s="11" t="s">
        <v>33</v>
      </c>
      <c r="D99" s="11">
        <v>27</v>
      </c>
      <c r="E99" s="11" t="s">
        <v>27</v>
      </c>
      <c r="F99" s="11" t="s">
        <v>14</v>
      </c>
      <c r="G99" s="11">
        <v>439.5</v>
      </c>
      <c r="AD99" s="10">
        <v>2024</v>
      </c>
      <c r="AE99" s="10" t="s">
        <v>32</v>
      </c>
      <c r="AF99" s="10" t="s">
        <v>33</v>
      </c>
      <c r="AG99" s="10">
        <v>16</v>
      </c>
      <c r="AH99" s="10" t="s">
        <v>38</v>
      </c>
      <c r="AI99" s="10">
        <v>34579</v>
      </c>
      <c r="AJ99" s="10" t="s">
        <v>141</v>
      </c>
      <c r="AK99" s="10" t="s">
        <v>13</v>
      </c>
      <c r="AL99" s="10">
        <v>1.25</v>
      </c>
    </row>
    <row r="100" spans="1:38" x14ac:dyDescent="0.3">
      <c r="A100" s="11">
        <v>2024</v>
      </c>
      <c r="B100" s="11" t="s">
        <v>32</v>
      </c>
      <c r="C100" s="11" t="s">
        <v>33</v>
      </c>
      <c r="D100" s="11">
        <v>34</v>
      </c>
      <c r="E100" s="11" t="s">
        <v>29</v>
      </c>
      <c r="F100" s="11" t="s">
        <v>14</v>
      </c>
      <c r="G100" s="11">
        <v>49.5</v>
      </c>
      <c r="AD100" s="10">
        <v>2024</v>
      </c>
      <c r="AE100" s="10" t="s">
        <v>32</v>
      </c>
      <c r="AF100" s="10" t="s">
        <v>33</v>
      </c>
      <c r="AG100" s="10">
        <v>16</v>
      </c>
      <c r="AH100" s="10" t="s">
        <v>38</v>
      </c>
      <c r="AI100" s="10">
        <v>33524</v>
      </c>
      <c r="AJ100" s="10" t="s">
        <v>143</v>
      </c>
      <c r="AK100" s="10" t="s">
        <v>13</v>
      </c>
      <c r="AL100" s="10">
        <v>4.5</v>
      </c>
    </row>
    <row r="101" spans="1:38" x14ac:dyDescent="0.3">
      <c r="A101" s="11">
        <v>2024</v>
      </c>
      <c r="B101" s="11" t="s">
        <v>32</v>
      </c>
      <c r="C101" s="11" t="s">
        <v>33</v>
      </c>
      <c r="D101" s="11">
        <v>40</v>
      </c>
      <c r="E101" s="11" t="s">
        <v>41</v>
      </c>
      <c r="F101" s="11" t="s">
        <v>14</v>
      </c>
      <c r="G101" s="11">
        <v>677.27</v>
      </c>
      <c r="AD101" s="10">
        <v>2024</v>
      </c>
      <c r="AE101" s="10" t="s">
        <v>32</v>
      </c>
      <c r="AF101" s="10" t="s">
        <v>33</v>
      </c>
      <c r="AG101" s="10">
        <v>40</v>
      </c>
      <c r="AH101" s="10" t="s">
        <v>41</v>
      </c>
      <c r="AI101" s="10">
        <v>33517</v>
      </c>
      <c r="AJ101" s="10" t="s">
        <v>142</v>
      </c>
      <c r="AK101" s="10" t="s">
        <v>13</v>
      </c>
      <c r="AL101" s="10">
        <v>4.5</v>
      </c>
    </row>
    <row r="102" spans="1:38" x14ac:dyDescent="0.3">
      <c r="A102" s="11">
        <v>2024</v>
      </c>
      <c r="B102" s="11" t="s">
        <v>32</v>
      </c>
      <c r="C102" s="11" t="s">
        <v>33</v>
      </c>
      <c r="D102" s="11">
        <v>11</v>
      </c>
      <c r="E102" s="11" t="s">
        <v>37</v>
      </c>
      <c r="F102" s="11" t="s">
        <v>15</v>
      </c>
      <c r="G102" s="11">
        <v>8</v>
      </c>
      <c r="AD102" s="10">
        <v>2024</v>
      </c>
      <c r="AE102" s="10" t="s">
        <v>32</v>
      </c>
      <c r="AF102" s="10" t="s">
        <v>33</v>
      </c>
      <c r="AG102" s="10">
        <v>18</v>
      </c>
      <c r="AH102" s="10" t="s">
        <v>24</v>
      </c>
      <c r="AI102" s="10">
        <v>34579</v>
      </c>
      <c r="AJ102" s="10" t="s">
        <v>141</v>
      </c>
      <c r="AK102" s="10" t="s">
        <v>13</v>
      </c>
      <c r="AL102" s="10">
        <v>1</v>
      </c>
    </row>
    <row r="103" spans="1:38" x14ac:dyDescent="0.3">
      <c r="A103" s="11">
        <v>2024</v>
      </c>
      <c r="B103" s="11" t="s">
        <v>32</v>
      </c>
      <c r="C103" s="11" t="s">
        <v>33</v>
      </c>
      <c r="D103" s="11">
        <v>13</v>
      </c>
      <c r="E103" s="11" t="s">
        <v>22</v>
      </c>
      <c r="F103" s="11" t="s">
        <v>15</v>
      </c>
      <c r="G103" s="11">
        <v>4.5</v>
      </c>
      <c r="AD103" s="10">
        <v>2024</v>
      </c>
      <c r="AE103" s="10" t="s">
        <v>32</v>
      </c>
      <c r="AF103" s="10" t="s">
        <v>33</v>
      </c>
      <c r="AG103" s="10">
        <v>11</v>
      </c>
      <c r="AH103" s="10" t="s">
        <v>37</v>
      </c>
      <c r="AI103" s="10">
        <v>34579</v>
      </c>
      <c r="AJ103" s="10" t="s">
        <v>141</v>
      </c>
      <c r="AK103" s="10" t="s">
        <v>13</v>
      </c>
      <c r="AL103" s="10">
        <v>2.25</v>
      </c>
    </row>
    <row r="104" spans="1:38" x14ac:dyDescent="0.3">
      <c r="A104" s="11">
        <v>2024</v>
      </c>
      <c r="B104" s="11" t="s">
        <v>32</v>
      </c>
      <c r="C104" s="11" t="s">
        <v>33</v>
      </c>
      <c r="D104" s="11">
        <v>15</v>
      </c>
      <c r="E104" s="11" t="s">
        <v>23</v>
      </c>
      <c r="F104" s="11" t="s">
        <v>15</v>
      </c>
      <c r="G104" s="11">
        <v>72</v>
      </c>
      <c r="AD104" s="10">
        <v>2024</v>
      </c>
      <c r="AE104" s="10" t="s">
        <v>32</v>
      </c>
      <c r="AF104" s="10" t="s">
        <v>33</v>
      </c>
      <c r="AG104" s="10">
        <v>40</v>
      </c>
      <c r="AH104" s="10" t="s">
        <v>41</v>
      </c>
      <c r="AI104" s="10">
        <v>33513</v>
      </c>
      <c r="AJ104" s="10" t="s">
        <v>140</v>
      </c>
      <c r="AK104" s="10" t="s">
        <v>13</v>
      </c>
      <c r="AL104" s="10">
        <v>4.5</v>
      </c>
    </row>
    <row r="105" spans="1:38" x14ac:dyDescent="0.3">
      <c r="A105" s="11">
        <v>2024</v>
      </c>
      <c r="B105" s="11" t="s">
        <v>32</v>
      </c>
      <c r="C105" s="11" t="s">
        <v>33</v>
      </c>
      <c r="D105" s="11">
        <v>16</v>
      </c>
      <c r="E105" s="11" t="s">
        <v>38</v>
      </c>
      <c r="F105" s="11" t="s">
        <v>15</v>
      </c>
      <c r="G105" s="11">
        <v>963.1</v>
      </c>
      <c r="AD105" s="10">
        <v>2024</v>
      </c>
      <c r="AE105" s="10" t="s">
        <v>32</v>
      </c>
      <c r="AF105" s="10" t="s">
        <v>33</v>
      </c>
      <c r="AG105" s="10">
        <v>34</v>
      </c>
      <c r="AH105" s="10" t="s">
        <v>29</v>
      </c>
      <c r="AI105" s="10">
        <v>33519</v>
      </c>
      <c r="AJ105" s="10" t="s">
        <v>139</v>
      </c>
      <c r="AK105" s="10" t="s">
        <v>13</v>
      </c>
      <c r="AL105" s="10">
        <v>4.5</v>
      </c>
    </row>
    <row r="106" spans="1:38" x14ac:dyDescent="0.3">
      <c r="A106" s="11">
        <v>2024</v>
      </c>
      <c r="B106" s="11" t="s">
        <v>32</v>
      </c>
      <c r="C106" s="11" t="s">
        <v>33</v>
      </c>
      <c r="D106" s="11">
        <v>18</v>
      </c>
      <c r="E106" s="11" t="s">
        <v>24</v>
      </c>
      <c r="F106" s="11" t="s">
        <v>15</v>
      </c>
      <c r="G106" s="11">
        <v>323.5</v>
      </c>
      <c r="AD106" s="10">
        <v>2024</v>
      </c>
      <c r="AE106" s="10" t="s">
        <v>32</v>
      </c>
      <c r="AF106" s="10" t="s">
        <v>33</v>
      </c>
      <c r="AG106" s="10">
        <v>18</v>
      </c>
      <c r="AH106" s="10" t="s">
        <v>24</v>
      </c>
      <c r="AI106" s="10">
        <v>33527</v>
      </c>
      <c r="AJ106" s="10" t="s">
        <v>119</v>
      </c>
      <c r="AK106" s="10" t="s">
        <v>13</v>
      </c>
      <c r="AL106" s="10">
        <v>2.2000000000000002</v>
      </c>
    </row>
    <row r="107" spans="1:38" x14ac:dyDescent="0.3">
      <c r="A107" s="11">
        <v>2024</v>
      </c>
      <c r="B107" s="11" t="s">
        <v>32</v>
      </c>
      <c r="C107" s="11" t="s">
        <v>33</v>
      </c>
      <c r="D107" s="11">
        <v>21</v>
      </c>
      <c r="E107" s="11" t="s">
        <v>25</v>
      </c>
      <c r="F107" s="11" t="s">
        <v>15</v>
      </c>
      <c r="G107" s="11">
        <v>568.55999999999995</v>
      </c>
      <c r="AD107" s="10">
        <v>2024</v>
      </c>
      <c r="AE107" s="10" t="s">
        <v>32</v>
      </c>
      <c r="AF107" s="10" t="s">
        <v>33</v>
      </c>
      <c r="AG107" s="10">
        <v>16</v>
      </c>
      <c r="AH107" s="10" t="s">
        <v>38</v>
      </c>
      <c r="AI107" s="10">
        <v>33534</v>
      </c>
      <c r="AJ107" s="10" t="s">
        <v>138</v>
      </c>
      <c r="AK107" s="10" t="s">
        <v>13</v>
      </c>
      <c r="AL107" s="10">
        <v>4.5</v>
      </c>
    </row>
    <row r="108" spans="1:38" x14ac:dyDescent="0.3">
      <c r="A108" s="11">
        <v>2024</v>
      </c>
      <c r="B108" s="11" t="s">
        <v>32</v>
      </c>
      <c r="C108" s="11" t="s">
        <v>33</v>
      </c>
      <c r="D108" s="11">
        <v>27</v>
      </c>
      <c r="E108" s="11" t="s">
        <v>27</v>
      </c>
      <c r="F108" s="11" t="s">
        <v>15</v>
      </c>
      <c r="G108" s="11">
        <v>469.5</v>
      </c>
      <c r="AD108" s="10">
        <v>2024</v>
      </c>
      <c r="AE108" s="10" t="s">
        <v>32</v>
      </c>
      <c r="AF108" s="10" t="s">
        <v>33</v>
      </c>
      <c r="AG108" s="10">
        <v>21</v>
      </c>
      <c r="AH108" s="10" t="s">
        <v>25</v>
      </c>
      <c r="AI108" s="10">
        <v>33507</v>
      </c>
      <c r="AJ108" s="10" t="s">
        <v>137</v>
      </c>
      <c r="AK108" s="10" t="s">
        <v>13</v>
      </c>
      <c r="AL108" s="10">
        <v>4.5</v>
      </c>
    </row>
    <row r="109" spans="1:38" x14ac:dyDescent="0.3">
      <c r="A109" s="11">
        <v>2024</v>
      </c>
      <c r="B109" s="11" t="s">
        <v>32</v>
      </c>
      <c r="C109" s="11" t="s">
        <v>33</v>
      </c>
      <c r="D109" s="11">
        <v>34</v>
      </c>
      <c r="E109" s="11" t="s">
        <v>29</v>
      </c>
      <c r="F109" s="11" t="s">
        <v>15</v>
      </c>
      <c r="G109" s="11">
        <v>54</v>
      </c>
      <c r="AD109" s="10">
        <v>2024</v>
      </c>
      <c r="AE109" s="10" t="s">
        <v>32</v>
      </c>
      <c r="AF109" s="10" t="s">
        <v>33</v>
      </c>
      <c r="AG109" s="10">
        <v>21</v>
      </c>
      <c r="AH109" s="10" t="s">
        <v>25</v>
      </c>
      <c r="AI109" s="10">
        <v>33510</v>
      </c>
      <c r="AJ109" s="10" t="s">
        <v>136</v>
      </c>
      <c r="AK109" s="10" t="s">
        <v>13</v>
      </c>
      <c r="AL109" s="10">
        <v>4.5</v>
      </c>
    </row>
    <row r="110" spans="1:38" x14ac:dyDescent="0.3">
      <c r="A110" s="11">
        <v>2024</v>
      </c>
      <c r="B110" s="11" t="s">
        <v>32</v>
      </c>
      <c r="C110" s="11" t="s">
        <v>33</v>
      </c>
      <c r="D110" s="11">
        <v>40</v>
      </c>
      <c r="E110" s="11" t="s">
        <v>41</v>
      </c>
      <c r="F110" s="11" t="s">
        <v>15</v>
      </c>
      <c r="G110" s="11">
        <v>580.34</v>
      </c>
      <c r="AD110" s="10">
        <v>2024</v>
      </c>
      <c r="AE110" s="10" t="s">
        <v>32</v>
      </c>
      <c r="AF110" s="10" t="s">
        <v>33</v>
      </c>
      <c r="AG110" s="10">
        <v>40</v>
      </c>
      <c r="AH110" s="10" t="s">
        <v>41</v>
      </c>
      <c r="AI110" s="10">
        <v>33514</v>
      </c>
      <c r="AJ110" s="10" t="s">
        <v>135</v>
      </c>
      <c r="AK110" s="10" t="s">
        <v>13</v>
      </c>
      <c r="AL110" s="10">
        <v>4.5</v>
      </c>
    </row>
    <row r="111" spans="1:38" x14ac:dyDescent="0.3">
      <c r="A111" s="11">
        <v>2024</v>
      </c>
      <c r="B111" s="11" t="s">
        <v>32</v>
      </c>
      <c r="C111" s="11" t="s">
        <v>33</v>
      </c>
      <c r="D111" s="11">
        <v>11</v>
      </c>
      <c r="E111" s="11" t="s">
        <v>37</v>
      </c>
      <c r="F111" s="11" t="s">
        <v>16</v>
      </c>
      <c r="G111" s="11">
        <v>1</v>
      </c>
      <c r="AD111" s="10">
        <v>2024</v>
      </c>
      <c r="AE111" s="10" t="s">
        <v>32</v>
      </c>
      <c r="AF111" s="10" t="s">
        <v>33</v>
      </c>
      <c r="AG111" s="10">
        <v>16</v>
      </c>
      <c r="AH111" s="10" t="s">
        <v>38</v>
      </c>
      <c r="AI111" s="10">
        <v>33521</v>
      </c>
      <c r="AJ111" s="10" t="s">
        <v>134</v>
      </c>
      <c r="AK111" s="10" t="s">
        <v>13</v>
      </c>
      <c r="AL111" s="10">
        <v>4.5</v>
      </c>
    </row>
    <row r="112" spans="1:38" x14ac:dyDescent="0.3">
      <c r="A112" s="11">
        <v>2024</v>
      </c>
      <c r="B112" s="11" t="s">
        <v>32</v>
      </c>
      <c r="C112" s="11" t="s">
        <v>33</v>
      </c>
      <c r="D112" s="11">
        <v>13</v>
      </c>
      <c r="E112" s="11" t="s">
        <v>22</v>
      </c>
      <c r="F112" s="11" t="s">
        <v>16</v>
      </c>
      <c r="G112" s="11">
        <v>4.5</v>
      </c>
      <c r="AD112" s="10">
        <v>2024</v>
      </c>
      <c r="AE112" s="10" t="s">
        <v>32</v>
      </c>
      <c r="AF112" s="10" t="s">
        <v>33</v>
      </c>
      <c r="AG112" s="10">
        <v>21</v>
      </c>
      <c r="AH112" s="10" t="s">
        <v>25</v>
      </c>
      <c r="AI112" s="10">
        <v>33445</v>
      </c>
      <c r="AJ112" s="10" t="s">
        <v>133</v>
      </c>
      <c r="AK112" s="10" t="s">
        <v>13</v>
      </c>
      <c r="AL112" s="10">
        <v>4.5</v>
      </c>
    </row>
    <row r="113" spans="1:38" x14ac:dyDescent="0.3">
      <c r="A113" s="11">
        <v>2024</v>
      </c>
      <c r="B113" s="11" t="s">
        <v>32</v>
      </c>
      <c r="C113" s="11" t="s">
        <v>33</v>
      </c>
      <c r="D113" s="11">
        <v>16</v>
      </c>
      <c r="E113" s="11" t="s">
        <v>38</v>
      </c>
      <c r="F113" s="11" t="s">
        <v>16</v>
      </c>
      <c r="G113" s="11">
        <v>9.5</v>
      </c>
      <c r="AD113" s="10">
        <v>2024</v>
      </c>
      <c r="AE113" s="10" t="s">
        <v>32</v>
      </c>
      <c r="AF113" s="10" t="s">
        <v>33</v>
      </c>
      <c r="AG113" s="10">
        <v>16</v>
      </c>
      <c r="AH113" s="10" t="s">
        <v>38</v>
      </c>
      <c r="AI113" s="10">
        <v>33533</v>
      </c>
      <c r="AJ113" s="10" t="s">
        <v>132</v>
      </c>
      <c r="AK113" s="10" t="s">
        <v>13</v>
      </c>
      <c r="AL113" s="10">
        <v>4.5</v>
      </c>
    </row>
    <row r="114" spans="1:38" x14ac:dyDescent="0.3">
      <c r="A114" s="11">
        <v>2024</v>
      </c>
      <c r="B114" s="11" t="s">
        <v>32</v>
      </c>
      <c r="C114" s="11" t="s">
        <v>33</v>
      </c>
      <c r="D114" s="11">
        <v>18</v>
      </c>
      <c r="E114" s="11" t="s">
        <v>24</v>
      </c>
      <c r="F114" s="11" t="s">
        <v>16</v>
      </c>
      <c r="G114" s="11">
        <v>11.75</v>
      </c>
      <c r="AD114" s="10">
        <v>2024</v>
      </c>
      <c r="AE114" s="10" t="s">
        <v>32</v>
      </c>
      <c r="AF114" s="10" t="s">
        <v>33</v>
      </c>
      <c r="AG114" s="10">
        <v>27</v>
      </c>
      <c r="AH114" s="10" t="s">
        <v>27</v>
      </c>
      <c r="AI114" s="10">
        <v>33539</v>
      </c>
      <c r="AJ114" s="10" t="s">
        <v>123</v>
      </c>
      <c r="AK114" s="10" t="s">
        <v>13</v>
      </c>
      <c r="AL114" s="10">
        <v>4.5</v>
      </c>
    </row>
    <row r="115" spans="1:38" x14ac:dyDescent="0.3">
      <c r="A115" s="11">
        <v>2024</v>
      </c>
      <c r="B115" s="11" t="s">
        <v>32</v>
      </c>
      <c r="C115" s="11" t="s">
        <v>33</v>
      </c>
      <c r="D115" s="11">
        <v>21</v>
      </c>
      <c r="E115" s="11" t="s">
        <v>25</v>
      </c>
      <c r="F115" s="11" t="s">
        <v>16</v>
      </c>
      <c r="G115" s="11">
        <v>6</v>
      </c>
      <c r="AD115" s="10">
        <v>2024</v>
      </c>
      <c r="AE115" s="10" t="s">
        <v>32</v>
      </c>
      <c r="AF115" s="10" t="s">
        <v>33</v>
      </c>
      <c r="AG115" s="10">
        <v>21</v>
      </c>
      <c r="AH115" s="10" t="s">
        <v>25</v>
      </c>
      <c r="AI115" s="10">
        <v>33540</v>
      </c>
      <c r="AJ115" s="10" t="s">
        <v>131</v>
      </c>
      <c r="AK115" s="10" t="s">
        <v>13</v>
      </c>
      <c r="AL115" s="10">
        <v>9</v>
      </c>
    </row>
    <row r="116" spans="1:38" x14ac:dyDescent="0.3">
      <c r="A116" s="11">
        <v>2024</v>
      </c>
      <c r="B116" s="11" t="s">
        <v>32</v>
      </c>
      <c r="C116" s="11" t="s">
        <v>33</v>
      </c>
      <c r="D116" s="11">
        <v>27</v>
      </c>
      <c r="E116" s="11" t="s">
        <v>27</v>
      </c>
      <c r="F116" s="11" t="s">
        <v>16</v>
      </c>
      <c r="G116" s="11">
        <v>6</v>
      </c>
      <c r="AD116" s="10">
        <v>2024</v>
      </c>
      <c r="AE116" s="10" t="s">
        <v>32</v>
      </c>
      <c r="AF116" s="10" t="s">
        <v>33</v>
      </c>
      <c r="AG116" s="10">
        <v>21</v>
      </c>
      <c r="AH116" s="10" t="s">
        <v>25</v>
      </c>
      <c r="AI116" s="10">
        <v>33506</v>
      </c>
      <c r="AJ116" s="10" t="s">
        <v>130</v>
      </c>
      <c r="AK116" s="10" t="s">
        <v>13</v>
      </c>
      <c r="AL116" s="10">
        <v>4.5</v>
      </c>
    </row>
    <row r="117" spans="1:38" x14ac:dyDescent="0.3">
      <c r="A117" s="11">
        <v>2024</v>
      </c>
      <c r="B117" s="11" t="s">
        <v>32</v>
      </c>
      <c r="C117" s="11" t="s">
        <v>33</v>
      </c>
      <c r="D117" s="11">
        <v>40</v>
      </c>
      <c r="E117" s="11" t="s">
        <v>41</v>
      </c>
      <c r="F117" s="11" t="s">
        <v>16</v>
      </c>
      <c r="G117" s="11">
        <v>6.25</v>
      </c>
      <c r="AD117" s="10">
        <v>2024</v>
      </c>
      <c r="AE117" s="10" t="s">
        <v>32</v>
      </c>
      <c r="AF117" s="10" t="s">
        <v>33</v>
      </c>
      <c r="AG117" s="10">
        <v>21</v>
      </c>
      <c r="AH117" s="10" t="s">
        <v>25</v>
      </c>
      <c r="AI117" s="10">
        <v>33509</v>
      </c>
      <c r="AJ117" s="10" t="s">
        <v>129</v>
      </c>
      <c r="AK117" s="10" t="s">
        <v>13</v>
      </c>
      <c r="AL117" s="10">
        <v>4.5</v>
      </c>
    </row>
    <row r="118" spans="1:38" x14ac:dyDescent="0.3">
      <c r="A118" s="11">
        <v>2024</v>
      </c>
      <c r="B118" s="11" t="s">
        <v>32</v>
      </c>
      <c r="C118" s="11" t="s">
        <v>33</v>
      </c>
      <c r="D118" s="11">
        <v>16</v>
      </c>
      <c r="E118" s="11" t="s">
        <v>38</v>
      </c>
      <c r="F118" s="11" t="s">
        <v>17</v>
      </c>
      <c r="G118" s="11">
        <v>24</v>
      </c>
      <c r="AD118" s="10">
        <v>2024</v>
      </c>
      <c r="AE118" s="10" t="s">
        <v>32</v>
      </c>
      <c r="AF118" s="10" t="s">
        <v>33</v>
      </c>
      <c r="AG118" s="10">
        <v>40</v>
      </c>
      <c r="AH118" s="10" t="s">
        <v>41</v>
      </c>
      <c r="AI118" s="10">
        <v>33515</v>
      </c>
      <c r="AJ118" s="10" t="s">
        <v>128</v>
      </c>
      <c r="AK118" s="10" t="s">
        <v>13</v>
      </c>
      <c r="AL118" s="10">
        <v>4.5</v>
      </c>
    </row>
    <row r="119" spans="1:38" x14ac:dyDescent="0.3">
      <c r="A119" s="11">
        <v>2024</v>
      </c>
      <c r="B119" s="11" t="s">
        <v>32</v>
      </c>
      <c r="C119" s="11" t="s">
        <v>33</v>
      </c>
      <c r="D119" s="11">
        <v>27</v>
      </c>
      <c r="E119" s="11" t="s">
        <v>27</v>
      </c>
      <c r="F119" s="11" t="s">
        <v>17</v>
      </c>
      <c r="G119" s="11">
        <v>15</v>
      </c>
      <c r="AD119" s="10">
        <v>2024</v>
      </c>
      <c r="AE119" s="10" t="s">
        <v>32</v>
      </c>
      <c r="AF119" s="10" t="s">
        <v>33</v>
      </c>
      <c r="AG119" s="10">
        <v>34</v>
      </c>
      <c r="AH119" s="10" t="s">
        <v>29</v>
      </c>
      <c r="AI119" s="10">
        <v>33518</v>
      </c>
      <c r="AJ119" s="10" t="s">
        <v>127</v>
      </c>
      <c r="AK119" s="10" t="s">
        <v>13</v>
      </c>
      <c r="AL119" s="10">
        <v>4.5</v>
      </c>
    </row>
    <row r="120" spans="1:38" x14ac:dyDescent="0.3">
      <c r="A120" s="11">
        <v>2024</v>
      </c>
      <c r="B120" s="11" t="s">
        <v>32</v>
      </c>
      <c r="C120" s="11" t="s">
        <v>33</v>
      </c>
      <c r="D120" s="11">
        <v>11</v>
      </c>
      <c r="E120" s="11" t="s">
        <v>37</v>
      </c>
      <c r="F120" s="11" t="s">
        <v>18</v>
      </c>
      <c r="G120" s="11">
        <v>6</v>
      </c>
      <c r="AD120" s="10">
        <v>2024</v>
      </c>
      <c r="AE120" s="10" t="s">
        <v>32</v>
      </c>
      <c r="AF120" s="10" t="s">
        <v>33</v>
      </c>
      <c r="AG120" s="10">
        <v>16</v>
      </c>
      <c r="AH120" s="10" t="s">
        <v>38</v>
      </c>
      <c r="AI120" s="10">
        <v>33523</v>
      </c>
      <c r="AJ120" s="10" t="s">
        <v>126</v>
      </c>
      <c r="AK120" s="10" t="s">
        <v>13</v>
      </c>
      <c r="AL120" s="10">
        <v>4.5</v>
      </c>
    </row>
    <row r="121" spans="1:38" x14ac:dyDescent="0.3">
      <c r="A121" s="11">
        <v>2024</v>
      </c>
      <c r="B121" s="11" t="s">
        <v>32</v>
      </c>
      <c r="C121" s="11" t="s">
        <v>33</v>
      </c>
      <c r="D121" s="11">
        <v>13</v>
      </c>
      <c r="E121" s="11" t="s">
        <v>22</v>
      </c>
      <c r="F121" s="11" t="s">
        <v>18</v>
      </c>
      <c r="G121" s="11">
        <v>9</v>
      </c>
      <c r="AD121" s="10">
        <v>2024</v>
      </c>
      <c r="AE121" s="10" t="s">
        <v>32</v>
      </c>
      <c r="AF121" s="10" t="s">
        <v>33</v>
      </c>
      <c r="AG121" s="10">
        <v>18</v>
      </c>
      <c r="AH121" s="10" t="s">
        <v>24</v>
      </c>
      <c r="AI121" s="10">
        <v>33530</v>
      </c>
      <c r="AJ121" s="10" t="s">
        <v>125</v>
      </c>
      <c r="AK121" s="10" t="s">
        <v>13</v>
      </c>
      <c r="AL121" s="10">
        <v>4.5</v>
      </c>
    </row>
    <row r="122" spans="1:38" x14ac:dyDescent="0.3">
      <c r="A122" s="11">
        <v>2024</v>
      </c>
      <c r="B122" s="11" t="s">
        <v>32</v>
      </c>
      <c r="C122" s="11" t="s">
        <v>33</v>
      </c>
      <c r="D122" s="11">
        <v>15</v>
      </c>
      <c r="E122" s="11" t="s">
        <v>23</v>
      </c>
      <c r="F122" s="11" t="s">
        <v>18</v>
      </c>
      <c r="G122" s="11">
        <v>9</v>
      </c>
      <c r="AD122" s="10">
        <v>2024</v>
      </c>
      <c r="AE122" s="10" t="s">
        <v>32</v>
      </c>
      <c r="AF122" s="10" t="s">
        <v>33</v>
      </c>
      <c r="AG122" s="10">
        <v>27</v>
      </c>
      <c r="AH122" s="10" t="s">
        <v>27</v>
      </c>
      <c r="AI122" s="10">
        <v>33537</v>
      </c>
      <c r="AJ122" s="10" t="s">
        <v>124</v>
      </c>
      <c r="AK122" s="10" t="s">
        <v>13</v>
      </c>
      <c r="AL122" s="10">
        <v>9</v>
      </c>
    </row>
    <row r="123" spans="1:38" x14ac:dyDescent="0.3">
      <c r="A123" s="11">
        <v>2024</v>
      </c>
      <c r="B123" s="11" t="s">
        <v>32</v>
      </c>
      <c r="C123" s="11" t="s">
        <v>33</v>
      </c>
      <c r="D123" s="11">
        <v>16</v>
      </c>
      <c r="E123" s="11" t="s">
        <v>38</v>
      </c>
      <c r="F123" s="11" t="s">
        <v>18</v>
      </c>
      <c r="G123" s="11">
        <v>193.1</v>
      </c>
      <c r="AD123" s="10">
        <v>2024</v>
      </c>
      <c r="AE123" s="10" t="s">
        <v>32</v>
      </c>
      <c r="AF123" s="10" t="s">
        <v>33</v>
      </c>
      <c r="AG123" s="10">
        <v>16</v>
      </c>
      <c r="AH123" s="10" t="s">
        <v>38</v>
      </c>
      <c r="AI123" s="10">
        <v>33539</v>
      </c>
      <c r="AJ123" s="10" t="s">
        <v>123</v>
      </c>
      <c r="AK123" s="10" t="s">
        <v>13</v>
      </c>
      <c r="AL123" s="10">
        <v>4.5</v>
      </c>
    </row>
    <row r="124" spans="1:38" x14ac:dyDescent="0.3">
      <c r="A124" s="11">
        <v>2024</v>
      </c>
      <c r="B124" s="11" t="s">
        <v>32</v>
      </c>
      <c r="C124" s="11" t="s">
        <v>33</v>
      </c>
      <c r="D124" s="11">
        <v>18</v>
      </c>
      <c r="E124" s="11" t="s">
        <v>24</v>
      </c>
      <c r="F124" s="11" t="s">
        <v>18</v>
      </c>
      <c r="G124" s="11">
        <v>84</v>
      </c>
      <c r="AD124" s="10">
        <v>2024</v>
      </c>
      <c r="AE124" s="10" t="s">
        <v>32</v>
      </c>
      <c r="AF124" s="10" t="s">
        <v>33</v>
      </c>
      <c r="AG124" s="10">
        <v>40</v>
      </c>
      <c r="AH124" s="10" t="s">
        <v>41</v>
      </c>
      <c r="AI124" s="10">
        <v>33544</v>
      </c>
      <c r="AJ124" s="10" t="s">
        <v>122</v>
      </c>
      <c r="AK124" s="10" t="s">
        <v>13</v>
      </c>
      <c r="AL124" s="10">
        <v>15</v>
      </c>
    </row>
    <row r="125" spans="1:38" x14ac:dyDescent="0.3">
      <c r="A125" s="11">
        <v>2024</v>
      </c>
      <c r="B125" s="11" t="s">
        <v>32</v>
      </c>
      <c r="C125" s="11" t="s">
        <v>33</v>
      </c>
      <c r="D125" s="11">
        <v>21</v>
      </c>
      <c r="E125" s="11" t="s">
        <v>25</v>
      </c>
      <c r="F125" s="11" t="s">
        <v>18</v>
      </c>
      <c r="G125" s="11">
        <v>133.06</v>
      </c>
      <c r="AD125" s="10">
        <v>2024</v>
      </c>
      <c r="AE125" s="10" t="s">
        <v>32</v>
      </c>
      <c r="AF125" s="10" t="s">
        <v>33</v>
      </c>
      <c r="AG125" s="10">
        <v>21</v>
      </c>
      <c r="AH125" s="10" t="s">
        <v>25</v>
      </c>
      <c r="AI125" s="10">
        <v>33446</v>
      </c>
      <c r="AJ125" s="10" t="s">
        <v>121</v>
      </c>
      <c r="AK125" s="10" t="s">
        <v>13</v>
      </c>
      <c r="AL125" s="10">
        <v>4.5</v>
      </c>
    </row>
    <row r="126" spans="1:38" x14ac:dyDescent="0.3">
      <c r="A126" s="11">
        <v>2024</v>
      </c>
      <c r="B126" s="11" t="s">
        <v>32</v>
      </c>
      <c r="C126" s="11" t="s">
        <v>33</v>
      </c>
      <c r="D126" s="11">
        <v>27</v>
      </c>
      <c r="E126" s="11" t="s">
        <v>27</v>
      </c>
      <c r="F126" s="11" t="s">
        <v>18</v>
      </c>
      <c r="G126" s="11">
        <v>60</v>
      </c>
      <c r="AD126" s="10">
        <v>2024</v>
      </c>
      <c r="AE126" s="10" t="s">
        <v>32</v>
      </c>
      <c r="AF126" s="10" t="s">
        <v>33</v>
      </c>
      <c r="AG126" s="10">
        <v>40</v>
      </c>
      <c r="AH126" s="10" t="s">
        <v>41</v>
      </c>
      <c r="AI126" s="10">
        <v>33512</v>
      </c>
      <c r="AJ126" s="10" t="s">
        <v>120</v>
      </c>
      <c r="AK126" s="10" t="s">
        <v>13</v>
      </c>
      <c r="AL126" s="10">
        <v>4.5</v>
      </c>
    </row>
    <row r="127" spans="1:38" x14ac:dyDescent="0.3">
      <c r="A127" s="11">
        <v>2024</v>
      </c>
      <c r="B127" s="11" t="s">
        <v>32</v>
      </c>
      <c r="C127" s="11" t="s">
        <v>33</v>
      </c>
      <c r="D127" s="11">
        <v>34</v>
      </c>
      <c r="E127" s="11" t="s">
        <v>29</v>
      </c>
      <c r="F127" s="11" t="s">
        <v>18</v>
      </c>
      <c r="G127" s="11">
        <v>9</v>
      </c>
      <c r="AD127" s="10">
        <v>2024</v>
      </c>
      <c r="AE127" s="10" t="s">
        <v>32</v>
      </c>
      <c r="AF127" s="10" t="s">
        <v>33</v>
      </c>
      <c r="AG127" s="10">
        <v>34</v>
      </c>
      <c r="AH127" s="10" t="s">
        <v>29</v>
      </c>
      <c r="AI127" s="10">
        <v>33520</v>
      </c>
      <c r="AJ127" s="10" t="s">
        <v>91</v>
      </c>
      <c r="AK127" s="10" t="s">
        <v>13</v>
      </c>
      <c r="AL127" s="10">
        <v>4.5</v>
      </c>
    </row>
    <row r="128" spans="1:38" x14ac:dyDescent="0.3">
      <c r="A128" s="11">
        <v>2024</v>
      </c>
      <c r="B128" s="11" t="s">
        <v>32</v>
      </c>
      <c r="C128" s="11" t="s">
        <v>33</v>
      </c>
      <c r="D128" s="11">
        <v>40</v>
      </c>
      <c r="E128" s="11" t="s">
        <v>41</v>
      </c>
      <c r="F128" s="11" t="s">
        <v>18</v>
      </c>
      <c r="G128" s="11">
        <v>147.84</v>
      </c>
      <c r="AD128" s="10">
        <v>2024</v>
      </c>
      <c r="AE128" s="10" t="s">
        <v>32</v>
      </c>
      <c r="AF128" s="10" t="s">
        <v>33</v>
      </c>
      <c r="AG128" s="10">
        <v>16</v>
      </c>
      <c r="AH128" s="10" t="s">
        <v>38</v>
      </c>
      <c r="AI128" s="10">
        <v>33527</v>
      </c>
      <c r="AJ128" s="10" t="s">
        <v>119</v>
      </c>
      <c r="AK128" s="10" t="s">
        <v>13</v>
      </c>
      <c r="AL128" s="10">
        <v>2.2999999999999998</v>
      </c>
    </row>
    <row r="129" spans="30:38" x14ac:dyDescent="0.3">
      <c r="AD129" s="10">
        <v>2024</v>
      </c>
      <c r="AE129" s="10" t="s">
        <v>32</v>
      </c>
      <c r="AF129" s="10" t="s">
        <v>33</v>
      </c>
      <c r="AG129" s="10">
        <v>27</v>
      </c>
      <c r="AH129" s="10" t="s">
        <v>27</v>
      </c>
      <c r="AI129" s="10">
        <v>33528</v>
      </c>
      <c r="AJ129" s="10" t="s">
        <v>118</v>
      </c>
      <c r="AK129" s="10" t="s">
        <v>13</v>
      </c>
      <c r="AL129" s="10">
        <v>4.5</v>
      </c>
    </row>
    <row r="130" spans="30:38" x14ac:dyDescent="0.3">
      <c r="AD130" s="10">
        <v>2024</v>
      </c>
      <c r="AE130" s="10" t="s">
        <v>32</v>
      </c>
      <c r="AF130" s="10" t="s">
        <v>33</v>
      </c>
      <c r="AG130" s="10">
        <v>16</v>
      </c>
      <c r="AH130" s="10" t="s">
        <v>38</v>
      </c>
      <c r="AI130" s="10">
        <v>33546</v>
      </c>
      <c r="AJ130" s="10" t="s">
        <v>117</v>
      </c>
      <c r="AK130" s="10" t="s">
        <v>13</v>
      </c>
      <c r="AL130" s="10">
        <v>9</v>
      </c>
    </row>
    <row r="131" spans="30:38" x14ac:dyDescent="0.3">
      <c r="AD131" s="10">
        <v>2024</v>
      </c>
      <c r="AE131" s="10" t="s">
        <v>32</v>
      </c>
      <c r="AF131" s="10" t="s">
        <v>33</v>
      </c>
      <c r="AG131" s="10">
        <v>21</v>
      </c>
      <c r="AH131" s="10" t="s">
        <v>25</v>
      </c>
      <c r="AI131" s="10">
        <v>33503</v>
      </c>
      <c r="AJ131" s="10" t="s">
        <v>116</v>
      </c>
      <c r="AK131" s="10" t="s">
        <v>13</v>
      </c>
      <c r="AL131" s="10">
        <v>4.5</v>
      </c>
    </row>
    <row r="132" spans="30:38" x14ac:dyDescent="0.3">
      <c r="AD132" s="10">
        <v>2024</v>
      </c>
      <c r="AE132" s="10" t="s">
        <v>32</v>
      </c>
      <c r="AF132" s="10" t="s">
        <v>33</v>
      </c>
      <c r="AG132" s="10">
        <v>16</v>
      </c>
      <c r="AH132" s="10" t="s">
        <v>38</v>
      </c>
      <c r="AI132" s="10">
        <v>33522</v>
      </c>
      <c r="AJ132" s="10" t="s">
        <v>115</v>
      </c>
      <c r="AK132" s="10" t="s">
        <v>13</v>
      </c>
      <c r="AL132" s="10">
        <v>4.5</v>
      </c>
    </row>
    <row r="133" spans="30:38" x14ac:dyDescent="0.3">
      <c r="AD133" s="10">
        <v>2024</v>
      </c>
      <c r="AE133" s="10" t="s">
        <v>32</v>
      </c>
      <c r="AF133" s="10" t="s">
        <v>33</v>
      </c>
      <c r="AG133" s="10">
        <v>27</v>
      </c>
      <c r="AH133" s="10" t="s">
        <v>27</v>
      </c>
      <c r="AI133" s="10">
        <v>33525</v>
      </c>
      <c r="AJ133" s="10" t="s">
        <v>114</v>
      </c>
      <c r="AK133" s="10" t="s">
        <v>13</v>
      </c>
      <c r="AL133" s="10">
        <v>4.5</v>
      </c>
    </row>
    <row r="134" spans="30:38" x14ac:dyDescent="0.3">
      <c r="AD134" s="10">
        <v>2024</v>
      </c>
      <c r="AE134" s="10" t="s">
        <v>32</v>
      </c>
      <c r="AF134" s="10" t="s">
        <v>33</v>
      </c>
      <c r="AG134" s="10">
        <v>4</v>
      </c>
      <c r="AH134" s="10" t="s">
        <v>9</v>
      </c>
      <c r="AI134" s="10">
        <v>33532</v>
      </c>
      <c r="AJ134" s="10" t="s">
        <v>113</v>
      </c>
      <c r="AK134" s="10" t="s">
        <v>90</v>
      </c>
      <c r="AL134" s="10">
        <v>4.5</v>
      </c>
    </row>
    <row r="135" spans="30:38" x14ac:dyDescent="0.3">
      <c r="AD135" s="10">
        <v>2024</v>
      </c>
      <c r="AE135" s="10" t="s">
        <v>32</v>
      </c>
      <c r="AF135" s="10" t="s">
        <v>33</v>
      </c>
      <c r="AG135" s="10">
        <v>27</v>
      </c>
      <c r="AH135" s="10" t="s">
        <v>27</v>
      </c>
      <c r="AI135" s="10">
        <v>33526</v>
      </c>
      <c r="AJ135" s="10" t="s">
        <v>112</v>
      </c>
      <c r="AK135" s="10" t="s">
        <v>90</v>
      </c>
      <c r="AL135" s="10">
        <v>4.5</v>
      </c>
    </row>
    <row r="136" spans="30:38" x14ac:dyDescent="0.3">
      <c r="AD136" s="10">
        <v>2024</v>
      </c>
      <c r="AE136" s="10" t="s">
        <v>32</v>
      </c>
      <c r="AF136" s="10" t="s">
        <v>33</v>
      </c>
      <c r="AG136" s="10">
        <v>21</v>
      </c>
      <c r="AH136" s="10" t="s">
        <v>25</v>
      </c>
      <c r="AI136" s="10">
        <v>33505</v>
      </c>
      <c r="AJ136" s="10" t="s">
        <v>111</v>
      </c>
      <c r="AK136" s="10" t="s">
        <v>90</v>
      </c>
      <c r="AL136" s="10">
        <v>4.5</v>
      </c>
    </row>
    <row r="137" spans="30:38" x14ac:dyDescent="0.3">
      <c r="AD137" s="10">
        <v>2024</v>
      </c>
      <c r="AE137" s="10" t="s">
        <v>32</v>
      </c>
      <c r="AF137" s="10" t="s">
        <v>33</v>
      </c>
      <c r="AG137" s="10">
        <v>40</v>
      </c>
      <c r="AH137" s="10" t="s">
        <v>41</v>
      </c>
      <c r="AI137" s="10">
        <v>33516</v>
      </c>
      <c r="AJ137" s="10" t="s">
        <v>110</v>
      </c>
      <c r="AK137" s="10" t="s">
        <v>90</v>
      </c>
      <c r="AL137" s="10">
        <v>4.5</v>
      </c>
    </row>
    <row r="138" spans="30:38" x14ac:dyDescent="0.3">
      <c r="AD138" s="10">
        <v>2024</v>
      </c>
      <c r="AE138" s="10" t="s">
        <v>32</v>
      </c>
      <c r="AF138" s="10" t="s">
        <v>33</v>
      </c>
      <c r="AG138" s="10">
        <v>16</v>
      </c>
      <c r="AH138" s="10" t="s">
        <v>38</v>
      </c>
      <c r="AI138" s="10">
        <v>33535</v>
      </c>
      <c r="AJ138" s="10" t="s">
        <v>109</v>
      </c>
      <c r="AK138" s="10" t="s">
        <v>90</v>
      </c>
      <c r="AL138" s="10">
        <v>4.5</v>
      </c>
    </row>
  </sheetData>
  <mergeCells count="3">
    <mergeCell ref="Q24:Q35"/>
    <mergeCell ref="Q44:Q55"/>
    <mergeCell ref="Q64:Q7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H3:Y119"/>
  <sheetViews>
    <sheetView topLeftCell="U73" zoomScale="70" zoomScaleNormal="70" workbookViewId="0">
      <selection activeCell="Y60" sqref="Y60"/>
    </sheetView>
  </sheetViews>
  <sheetFormatPr baseColWidth="10" defaultRowHeight="14.4" x14ac:dyDescent="0.3"/>
  <sheetData>
    <row r="3" spans="8:25" x14ac:dyDescent="0.3">
      <c r="H3" s="12" t="s">
        <v>268</v>
      </c>
      <c r="L3" t="s">
        <v>101</v>
      </c>
      <c r="N3" s="43" t="s">
        <v>269</v>
      </c>
      <c r="O3" t="s">
        <v>96</v>
      </c>
      <c r="Q3" t="s">
        <v>92</v>
      </c>
      <c r="R3" t="s">
        <v>99</v>
      </c>
      <c r="U3" t="s">
        <v>98</v>
      </c>
      <c r="Y3" t="s">
        <v>97</v>
      </c>
    </row>
    <row r="4" spans="8:25" x14ac:dyDescent="0.3">
      <c r="H4" t="s">
        <v>96</v>
      </c>
      <c r="J4">
        <f>SUM(J5:J13)</f>
        <v>66777</v>
      </c>
      <c r="N4" s="43"/>
      <c r="O4" t="s">
        <v>86</v>
      </c>
      <c r="P4" t="s">
        <v>16</v>
      </c>
      <c r="Q4" s="14">
        <f>K11</f>
        <v>6.3644668074336972E-3</v>
      </c>
      <c r="U4" t="s">
        <v>86</v>
      </c>
      <c r="V4" t="s">
        <v>85</v>
      </c>
      <c r="X4">
        <v>2015</v>
      </c>
      <c r="Y4">
        <v>12</v>
      </c>
    </row>
    <row r="5" spans="8:25" x14ac:dyDescent="0.3">
      <c r="I5" t="s">
        <v>10</v>
      </c>
      <c r="J5">
        <v>119</v>
      </c>
      <c r="K5" s="14">
        <f>J5/$J$4</f>
        <v>1.7820507060814352E-3</v>
      </c>
      <c r="L5" s="14"/>
      <c r="N5" s="43"/>
      <c r="P5" t="s">
        <v>17</v>
      </c>
      <c r="Q5" s="14">
        <f>K12</f>
        <v>3.5491261961453796E-3</v>
      </c>
      <c r="R5" s="13"/>
      <c r="T5">
        <v>2016</v>
      </c>
      <c r="U5" s="9">
        <v>15</v>
      </c>
      <c r="V5" s="9">
        <v>17</v>
      </c>
      <c r="X5">
        <v>2016</v>
      </c>
      <c r="Y5">
        <v>12</v>
      </c>
    </row>
    <row r="6" spans="8:25" x14ac:dyDescent="0.3">
      <c r="I6" t="s">
        <v>11</v>
      </c>
      <c r="J6">
        <v>1427</v>
      </c>
      <c r="K6" s="14">
        <f t="shared" ref="K6:K13" si="0">J6/$J$4</f>
        <v>2.136963325695973E-2</v>
      </c>
      <c r="L6" s="14"/>
      <c r="N6" s="43"/>
      <c r="P6" t="s">
        <v>18</v>
      </c>
      <c r="Q6" s="14">
        <f>K13</f>
        <v>8.3741407969809958E-2</v>
      </c>
      <c r="R6" s="13">
        <f>L11</f>
        <v>9.3655000973389038E-2</v>
      </c>
      <c r="T6">
        <v>2017</v>
      </c>
      <c r="U6" s="9">
        <v>15</v>
      </c>
      <c r="V6" s="9">
        <v>22</v>
      </c>
      <c r="X6">
        <v>2017</v>
      </c>
      <c r="Y6">
        <v>14</v>
      </c>
    </row>
    <row r="7" spans="8:25" x14ac:dyDescent="0.3">
      <c r="I7" t="s">
        <v>12</v>
      </c>
      <c r="J7">
        <v>129</v>
      </c>
      <c r="K7" s="14">
        <f t="shared" si="0"/>
        <v>1.9318028662563458E-3</v>
      </c>
      <c r="L7" s="14"/>
      <c r="N7" s="43"/>
      <c r="O7" t="s">
        <v>85</v>
      </c>
      <c r="P7" t="s">
        <v>95</v>
      </c>
      <c r="Q7" s="14">
        <f>K7</f>
        <v>1.9318028662563458E-3</v>
      </c>
      <c r="R7" s="13">
        <f>L8</f>
        <v>0.34573281219581592</v>
      </c>
      <c r="T7">
        <v>2018</v>
      </c>
      <c r="U7" s="9">
        <v>14.87</v>
      </c>
      <c r="V7" s="9">
        <v>23.48</v>
      </c>
      <c r="X7">
        <v>2018</v>
      </c>
      <c r="Y7">
        <v>14</v>
      </c>
    </row>
    <row r="8" spans="8:25" x14ac:dyDescent="0.3">
      <c r="I8" t="s">
        <v>13</v>
      </c>
      <c r="J8">
        <v>11735</v>
      </c>
      <c r="K8" s="14">
        <f t="shared" si="0"/>
        <v>0.17573415996525749</v>
      </c>
      <c r="L8" s="13">
        <f>SUM(K7,K10)</f>
        <v>0.34573281219581592</v>
      </c>
      <c r="N8" s="43"/>
      <c r="P8" t="s">
        <v>15</v>
      </c>
      <c r="Q8" s="14">
        <f>K10</f>
        <v>0.34380100932955959</v>
      </c>
      <c r="R8" s="13"/>
      <c r="T8">
        <v>2019</v>
      </c>
      <c r="U8" s="9">
        <v>12.76</v>
      </c>
      <c r="V8" s="9">
        <v>23.16</v>
      </c>
      <c r="X8">
        <v>2019</v>
      </c>
      <c r="Y8">
        <v>13</v>
      </c>
    </row>
    <row r="9" spans="8:25" x14ac:dyDescent="0.3">
      <c r="I9" t="s">
        <v>14</v>
      </c>
      <c r="J9">
        <v>24155</v>
      </c>
      <c r="K9" s="14">
        <f t="shared" si="0"/>
        <v>0.36172634290249639</v>
      </c>
      <c r="L9" s="13"/>
      <c r="N9" s="43"/>
      <c r="T9">
        <v>2020</v>
      </c>
      <c r="U9" s="9">
        <v>13.92</v>
      </c>
      <c r="V9" s="9">
        <v>24.49</v>
      </c>
      <c r="X9">
        <v>2020</v>
      </c>
      <c r="Y9">
        <v>13</v>
      </c>
    </row>
    <row r="10" spans="8:25" x14ac:dyDescent="0.3">
      <c r="I10" t="s">
        <v>15</v>
      </c>
      <c r="J10">
        <v>22958</v>
      </c>
      <c r="K10" s="14">
        <f t="shared" si="0"/>
        <v>0.34380100932955959</v>
      </c>
      <c r="L10" s="13"/>
      <c r="N10" s="43"/>
      <c r="O10" t="s">
        <v>94</v>
      </c>
      <c r="P10" t="s">
        <v>93</v>
      </c>
      <c r="Q10" t="s">
        <v>92</v>
      </c>
      <c r="T10">
        <v>2021</v>
      </c>
      <c r="U10" s="9">
        <v>11.93</v>
      </c>
      <c r="V10" s="9">
        <v>23.61</v>
      </c>
      <c r="X10">
        <v>2021</v>
      </c>
      <c r="Y10">
        <v>14</v>
      </c>
    </row>
    <row r="11" spans="8:25" x14ac:dyDescent="0.3">
      <c r="I11" t="s">
        <v>16</v>
      </c>
      <c r="J11">
        <v>425</v>
      </c>
      <c r="K11" s="14">
        <f t="shared" si="0"/>
        <v>6.3644668074336972E-3</v>
      </c>
      <c r="L11" s="13">
        <f>SUM(K11:K13)</f>
        <v>9.3655000973389038E-2</v>
      </c>
      <c r="N11" s="43"/>
      <c r="O11" t="s">
        <v>10</v>
      </c>
      <c r="Q11" s="13">
        <v>0.19500000000000001</v>
      </c>
      <c r="T11">
        <v>2022</v>
      </c>
      <c r="U11" s="9">
        <v>10.74</v>
      </c>
      <c r="V11" s="9">
        <v>30.75</v>
      </c>
      <c r="X11">
        <v>2022</v>
      </c>
      <c r="Y11">
        <v>15</v>
      </c>
    </row>
    <row r="12" spans="8:25" x14ac:dyDescent="0.3">
      <c r="I12" t="s">
        <v>17</v>
      </c>
      <c r="J12">
        <v>237</v>
      </c>
      <c r="K12" s="14">
        <f t="shared" si="0"/>
        <v>3.5491261961453796E-3</v>
      </c>
      <c r="L12" s="13"/>
      <c r="N12" s="43"/>
      <c r="O12" t="s">
        <v>13</v>
      </c>
      <c r="Q12" s="13">
        <v>0.7</v>
      </c>
      <c r="T12">
        <v>2023</v>
      </c>
      <c r="U12" s="9">
        <v>10.32</v>
      </c>
      <c r="V12" s="9">
        <v>33.36</v>
      </c>
      <c r="X12">
        <v>2023</v>
      </c>
      <c r="Y12" s="34">
        <v>11.6</v>
      </c>
    </row>
    <row r="13" spans="8:25" x14ac:dyDescent="0.3">
      <c r="I13" t="s">
        <v>18</v>
      </c>
      <c r="J13">
        <v>5592</v>
      </c>
      <c r="K13" s="14">
        <f t="shared" si="0"/>
        <v>8.3741407969809958E-2</v>
      </c>
      <c r="L13" s="13"/>
      <c r="N13" s="43"/>
      <c r="O13" t="s">
        <v>16</v>
      </c>
      <c r="Q13" s="13">
        <v>0.105</v>
      </c>
      <c r="T13">
        <v>2024</v>
      </c>
      <c r="U13" s="9">
        <v>9.4</v>
      </c>
      <c r="V13" s="9">
        <v>34.6</v>
      </c>
      <c r="X13">
        <v>2024</v>
      </c>
      <c r="Y13" s="9">
        <v>10.5</v>
      </c>
    </row>
    <row r="14" spans="8:25" x14ac:dyDescent="0.3">
      <c r="N14" s="43"/>
      <c r="O14" t="s">
        <v>83</v>
      </c>
      <c r="P14">
        <f>SUM(P11:P13)</f>
        <v>0</v>
      </c>
    </row>
    <row r="24" spans="8:25" x14ac:dyDescent="0.3">
      <c r="H24" s="31" t="s">
        <v>270</v>
      </c>
      <c r="L24" t="s">
        <v>101</v>
      </c>
      <c r="N24" s="47" t="s">
        <v>274</v>
      </c>
      <c r="O24" t="s">
        <v>96</v>
      </c>
      <c r="Q24" t="s">
        <v>92</v>
      </c>
      <c r="R24" t="s">
        <v>99</v>
      </c>
      <c r="U24" t="s">
        <v>98</v>
      </c>
      <c r="Y24" t="s">
        <v>97</v>
      </c>
    </row>
    <row r="25" spans="8:25" x14ac:dyDescent="0.3">
      <c r="H25" t="s">
        <v>96</v>
      </c>
      <c r="J25">
        <f>SUM(J26:J34)</f>
        <v>22040</v>
      </c>
      <c r="N25" s="44"/>
      <c r="O25" t="s">
        <v>86</v>
      </c>
      <c r="P25" t="s">
        <v>16</v>
      </c>
      <c r="Q25" s="14">
        <f>K32</f>
        <v>8.5299455535390208E-3</v>
      </c>
      <c r="U25" t="s">
        <v>86</v>
      </c>
      <c r="V25" t="s">
        <v>85</v>
      </c>
      <c r="X25">
        <v>2015</v>
      </c>
      <c r="Y25">
        <v>19</v>
      </c>
    </row>
    <row r="26" spans="8:25" x14ac:dyDescent="0.3">
      <c r="I26" t="s">
        <v>10</v>
      </c>
      <c r="J26">
        <v>42</v>
      </c>
      <c r="K26" s="14">
        <f>J26/$J$25</f>
        <v>1.9056261343012705E-3</v>
      </c>
      <c r="L26" s="14"/>
      <c r="N26" s="44"/>
      <c r="P26" t="s">
        <v>17</v>
      </c>
      <c r="Q26" s="14">
        <f>K33</f>
        <v>0</v>
      </c>
      <c r="R26" s="13"/>
      <c r="T26">
        <v>2016</v>
      </c>
      <c r="U26" s="9">
        <v>16</v>
      </c>
      <c r="V26" s="9">
        <v>21</v>
      </c>
      <c r="X26">
        <v>2016</v>
      </c>
      <c r="Y26">
        <v>19</v>
      </c>
    </row>
    <row r="27" spans="8:25" x14ac:dyDescent="0.3">
      <c r="I27" t="s">
        <v>11</v>
      </c>
      <c r="J27">
        <v>402</v>
      </c>
      <c r="K27" s="14">
        <f t="shared" ref="K27:K34" si="1">J27/$J$25</f>
        <v>1.823956442831216E-2</v>
      </c>
      <c r="L27" s="14"/>
      <c r="N27" s="44"/>
      <c r="P27" t="s">
        <v>18</v>
      </c>
      <c r="Q27" s="14">
        <f>K34</f>
        <v>4.2740471869328493E-2</v>
      </c>
      <c r="R27" s="13">
        <f>L32</f>
        <v>5.1270417422867517E-2</v>
      </c>
      <c r="T27">
        <v>2017</v>
      </c>
      <c r="U27" s="9">
        <v>14</v>
      </c>
      <c r="V27" s="9">
        <v>33</v>
      </c>
      <c r="X27">
        <v>2017</v>
      </c>
      <c r="Y27">
        <v>19</v>
      </c>
    </row>
    <row r="28" spans="8:25" x14ac:dyDescent="0.3">
      <c r="I28" t="s">
        <v>12</v>
      </c>
      <c r="J28">
        <v>176</v>
      </c>
      <c r="K28" s="14">
        <f t="shared" si="1"/>
        <v>7.9854809437386563E-3</v>
      </c>
      <c r="L28" s="14"/>
      <c r="N28" s="44"/>
      <c r="O28" t="s">
        <v>85</v>
      </c>
      <c r="P28" t="s">
        <v>95</v>
      </c>
      <c r="Q28" s="14">
        <f>K28</f>
        <v>7.9854809437386563E-3</v>
      </c>
      <c r="R28" s="13">
        <f>L29</f>
        <v>0.30862068965517236</v>
      </c>
      <c r="T28">
        <v>2018</v>
      </c>
      <c r="U28" s="9">
        <v>9.85</v>
      </c>
      <c r="V28" s="9">
        <v>29.74</v>
      </c>
      <c r="X28">
        <v>2018</v>
      </c>
      <c r="Y28">
        <v>18</v>
      </c>
    </row>
    <row r="29" spans="8:25" x14ac:dyDescent="0.3">
      <c r="I29" t="s">
        <v>13</v>
      </c>
      <c r="J29">
        <v>4718</v>
      </c>
      <c r="K29" s="14">
        <f t="shared" si="1"/>
        <v>0.21406533575317604</v>
      </c>
      <c r="L29" s="13">
        <f>SUM(K28,K31)</f>
        <v>0.30862068965517236</v>
      </c>
      <c r="N29" s="44"/>
      <c r="P29" t="s">
        <v>15</v>
      </c>
      <c r="Q29" s="14">
        <f>K31</f>
        <v>0.30063520871143373</v>
      </c>
      <c r="R29" s="13"/>
      <c r="T29">
        <v>2019</v>
      </c>
      <c r="U29" s="9">
        <v>6.43</v>
      </c>
      <c r="V29" s="9">
        <v>40.450000000000003</v>
      </c>
      <c r="X29">
        <v>2019</v>
      </c>
      <c r="Y29">
        <v>15</v>
      </c>
    </row>
    <row r="30" spans="8:25" x14ac:dyDescent="0.3">
      <c r="I30" t="s">
        <v>14</v>
      </c>
      <c r="J30">
        <v>8946</v>
      </c>
      <c r="K30" s="14">
        <f t="shared" si="1"/>
        <v>0.40589836660617062</v>
      </c>
      <c r="L30" s="13"/>
      <c r="N30" s="44"/>
      <c r="T30">
        <v>2020</v>
      </c>
      <c r="U30" s="9">
        <v>6.66</v>
      </c>
      <c r="V30" s="9">
        <v>28.85</v>
      </c>
      <c r="X30">
        <v>2020</v>
      </c>
      <c r="Y30">
        <v>16</v>
      </c>
    </row>
    <row r="31" spans="8:25" x14ac:dyDescent="0.3">
      <c r="I31" t="s">
        <v>15</v>
      </c>
      <c r="J31">
        <v>6626</v>
      </c>
      <c r="K31" s="14">
        <f t="shared" si="1"/>
        <v>0.30063520871143373</v>
      </c>
      <c r="L31" s="13"/>
      <c r="N31" s="44"/>
      <c r="O31" t="s">
        <v>94</v>
      </c>
      <c r="P31" t="s">
        <v>93</v>
      </c>
      <c r="Q31" t="s">
        <v>92</v>
      </c>
      <c r="T31">
        <v>2021</v>
      </c>
      <c r="U31" s="9">
        <v>5.5</v>
      </c>
      <c r="V31" s="9">
        <v>36.119999999999997</v>
      </c>
      <c r="X31">
        <v>2021</v>
      </c>
      <c r="Y31">
        <v>16</v>
      </c>
    </row>
    <row r="32" spans="8:25" x14ac:dyDescent="0.3">
      <c r="I32" t="s">
        <v>16</v>
      </c>
      <c r="J32">
        <v>188</v>
      </c>
      <c r="K32" s="14">
        <f t="shared" si="1"/>
        <v>8.5299455535390208E-3</v>
      </c>
      <c r="L32" s="13">
        <f>SUM(K32:K34)</f>
        <v>5.1270417422867517E-2</v>
      </c>
      <c r="N32" s="44"/>
      <c r="O32" t="s">
        <v>10</v>
      </c>
      <c r="Q32" s="13">
        <v>0.18099999999999999</v>
      </c>
      <c r="T32">
        <v>2022</v>
      </c>
      <c r="U32" s="9">
        <v>5.98</v>
      </c>
      <c r="V32" s="9">
        <v>35.18</v>
      </c>
      <c r="X32">
        <v>2022</v>
      </c>
      <c r="Y32">
        <v>19</v>
      </c>
    </row>
    <row r="33" spans="8:25" x14ac:dyDescent="0.3">
      <c r="I33" t="s">
        <v>17</v>
      </c>
      <c r="J33">
        <v>0</v>
      </c>
      <c r="K33" s="14">
        <f t="shared" si="1"/>
        <v>0</v>
      </c>
      <c r="L33" s="13"/>
      <c r="N33" s="44"/>
      <c r="O33" t="s">
        <v>13</v>
      </c>
      <c r="Q33" s="13">
        <v>0.79600000000000004</v>
      </c>
      <c r="T33">
        <v>2023</v>
      </c>
      <c r="U33" s="9">
        <v>4.9400000000000004</v>
      </c>
      <c r="V33" s="9">
        <v>31.78</v>
      </c>
      <c r="X33">
        <v>2023</v>
      </c>
      <c r="Y33" s="9">
        <v>11.9</v>
      </c>
    </row>
    <row r="34" spans="8:25" x14ac:dyDescent="0.3">
      <c r="I34" t="s">
        <v>18</v>
      </c>
      <c r="J34">
        <v>942</v>
      </c>
      <c r="K34" s="14">
        <f t="shared" si="1"/>
        <v>4.2740471869328493E-2</v>
      </c>
      <c r="L34" s="13"/>
      <c r="N34" s="44"/>
      <c r="O34" t="s">
        <v>16</v>
      </c>
      <c r="Q34" s="13">
        <v>2.3E-2</v>
      </c>
      <c r="T34">
        <v>2024</v>
      </c>
      <c r="U34" s="9">
        <v>5.0999999999999996</v>
      </c>
      <c r="V34" s="9">
        <v>30.9</v>
      </c>
      <c r="X34">
        <v>2024</v>
      </c>
      <c r="Y34" s="9">
        <v>2.2999999999999998</v>
      </c>
    </row>
    <row r="35" spans="8:25" x14ac:dyDescent="0.3">
      <c r="N35" s="44"/>
      <c r="O35" t="s">
        <v>83</v>
      </c>
      <c r="P35">
        <f>SUM(P32:P34)</f>
        <v>0</v>
      </c>
    </row>
    <row r="45" spans="8:25" x14ac:dyDescent="0.3">
      <c r="H45" s="35" t="s">
        <v>271</v>
      </c>
      <c r="L45" t="s">
        <v>101</v>
      </c>
      <c r="N45" s="65" t="s">
        <v>289</v>
      </c>
      <c r="O45" t="s">
        <v>96</v>
      </c>
      <c r="Q45" t="s">
        <v>92</v>
      </c>
      <c r="R45" t="s">
        <v>99</v>
      </c>
      <c r="U45" t="s">
        <v>98</v>
      </c>
      <c r="Y45" t="s">
        <v>97</v>
      </c>
    </row>
    <row r="46" spans="8:25" x14ac:dyDescent="0.3">
      <c r="H46" t="s">
        <v>96</v>
      </c>
      <c r="J46">
        <f>SUM(J47:J55)</f>
        <v>19068</v>
      </c>
      <c r="N46" s="45"/>
      <c r="O46" t="s">
        <v>86</v>
      </c>
      <c r="P46" t="s">
        <v>16</v>
      </c>
      <c r="Q46" s="14">
        <f>K53</f>
        <v>1.1275435284245856E-2</v>
      </c>
      <c r="U46" t="s">
        <v>86</v>
      </c>
      <c r="V46" t="s">
        <v>85</v>
      </c>
      <c r="X46">
        <v>2015</v>
      </c>
      <c r="Y46" s="84">
        <v>5</v>
      </c>
    </row>
    <row r="47" spans="8:25" x14ac:dyDescent="0.3">
      <c r="I47" t="s">
        <v>10</v>
      </c>
      <c r="J47">
        <v>102</v>
      </c>
      <c r="K47" s="14">
        <f>J47/$J$46</f>
        <v>5.3492762743864069E-3</v>
      </c>
      <c r="L47" s="14"/>
      <c r="N47" s="45"/>
      <c r="P47" t="s">
        <v>17</v>
      </c>
      <c r="Q47" s="14">
        <f>K54</f>
        <v>6.0834906649884623E-3</v>
      </c>
      <c r="R47" s="13"/>
      <c r="T47">
        <v>2016</v>
      </c>
      <c r="U47" s="86">
        <v>15</v>
      </c>
      <c r="V47" s="86">
        <v>20</v>
      </c>
      <c r="X47">
        <v>2016</v>
      </c>
      <c r="Y47" s="84">
        <v>4</v>
      </c>
    </row>
    <row r="48" spans="8:25" x14ac:dyDescent="0.3">
      <c r="I48" t="s">
        <v>11</v>
      </c>
      <c r="J48">
        <v>353</v>
      </c>
      <c r="K48" s="14">
        <f t="shared" ref="K48:K55" si="2">J48/$J$46</f>
        <v>1.8512691420180406E-2</v>
      </c>
      <c r="L48" s="14"/>
      <c r="N48" s="45"/>
      <c r="P48" t="s">
        <v>18</v>
      </c>
      <c r="Q48" s="14">
        <f>K55</f>
        <v>0.11684497587581288</v>
      </c>
      <c r="R48" s="13">
        <f>L53</f>
        <v>0.13420390182504721</v>
      </c>
      <c r="T48">
        <v>2017</v>
      </c>
      <c r="U48" s="86">
        <v>15</v>
      </c>
      <c r="V48" s="86">
        <v>28</v>
      </c>
      <c r="X48">
        <v>2017</v>
      </c>
      <c r="Y48" s="84">
        <v>5</v>
      </c>
    </row>
    <row r="49" spans="9:25" x14ac:dyDescent="0.3">
      <c r="I49" t="s">
        <v>12</v>
      </c>
      <c r="J49">
        <v>0</v>
      </c>
      <c r="K49" s="14">
        <f t="shared" si="2"/>
        <v>0</v>
      </c>
      <c r="L49" s="14"/>
      <c r="N49" s="45"/>
      <c r="O49" t="s">
        <v>85</v>
      </c>
      <c r="P49" t="s">
        <v>95</v>
      </c>
      <c r="Q49" s="14">
        <f>K49</f>
        <v>0</v>
      </c>
      <c r="R49" s="13">
        <f>L50</f>
        <v>0.31697084119991609</v>
      </c>
      <c r="T49">
        <v>2018</v>
      </c>
      <c r="U49" s="86">
        <v>12.23</v>
      </c>
      <c r="V49" s="86">
        <v>23.58</v>
      </c>
      <c r="X49">
        <v>2018</v>
      </c>
      <c r="Y49" s="84">
        <v>4</v>
      </c>
    </row>
    <row r="50" spans="9:25" x14ac:dyDescent="0.3">
      <c r="I50" t="s">
        <v>13</v>
      </c>
      <c r="J50">
        <v>3002</v>
      </c>
      <c r="K50" s="14">
        <f t="shared" si="2"/>
        <v>0.15743654289909798</v>
      </c>
      <c r="L50" s="13">
        <f>SUM(K49,K52)</f>
        <v>0.31697084119991609</v>
      </c>
      <c r="N50" s="45"/>
      <c r="P50" t="s">
        <v>15</v>
      </c>
      <c r="Q50" s="14">
        <f>K52</f>
        <v>0.31697084119991609</v>
      </c>
      <c r="R50" s="13"/>
      <c r="T50">
        <v>2019</v>
      </c>
      <c r="U50" s="86">
        <v>15.69</v>
      </c>
      <c r="V50" s="86">
        <v>23.19</v>
      </c>
      <c r="X50">
        <v>2019</v>
      </c>
      <c r="Y50" s="84">
        <v>10</v>
      </c>
    </row>
    <row r="51" spans="9:25" x14ac:dyDescent="0.3">
      <c r="I51" t="s">
        <v>14</v>
      </c>
      <c r="J51">
        <v>7008</v>
      </c>
      <c r="K51" s="14">
        <f t="shared" si="2"/>
        <v>0.36752674638137195</v>
      </c>
      <c r="L51" s="13"/>
      <c r="N51" s="45"/>
      <c r="T51">
        <v>2020</v>
      </c>
      <c r="U51" s="86">
        <v>14.99</v>
      </c>
      <c r="V51" s="86">
        <v>28.52</v>
      </c>
      <c r="X51">
        <v>2020</v>
      </c>
      <c r="Y51" s="84">
        <v>11</v>
      </c>
    </row>
    <row r="52" spans="9:25" x14ac:dyDescent="0.3">
      <c r="I52" t="s">
        <v>15</v>
      </c>
      <c r="J52">
        <v>6044</v>
      </c>
      <c r="K52" s="14">
        <f t="shared" si="2"/>
        <v>0.31697084119991609</v>
      </c>
      <c r="L52" s="13"/>
      <c r="N52" s="45"/>
      <c r="O52" t="s">
        <v>94</v>
      </c>
      <c r="P52" t="s">
        <v>93</v>
      </c>
      <c r="Q52" t="s">
        <v>92</v>
      </c>
      <c r="T52">
        <v>2021</v>
      </c>
      <c r="U52" s="86">
        <v>15.03</v>
      </c>
      <c r="V52" s="86">
        <v>28.32</v>
      </c>
      <c r="X52">
        <v>2021</v>
      </c>
      <c r="Y52" s="84">
        <v>9</v>
      </c>
    </row>
    <row r="53" spans="9:25" x14ac:dyDescent="0.3">
      <c r="I53" t="s">
        <v>16</v>
      </c>
      <c r="J53">
        <v>215</v>
      </c>
      <c r="K53" s="14">
        <f t="shared" si="2"/>
        <v>1.1275435284245856E-2</v>
      </c>
      <c r="L53" s="13">
        <f>SUM(K53:K55)</f>
        <v>0.13420390182504721</v>
      </c>
      <c r="N53" s="45"/>
      <c r="O53" t="s">
        <v>10</v>
      </c>
      <c r="Q53" s="13">
        <v>0.26500000000000001</v>
      </c>
      <c r="T53">
        <v>2022</v>
      </c>
      <c r="U53" s="86">
        <v>13.5</v>
      </c>
      <c r="V53" s="86">
        <v>28.83</v>
      </c>
      <c r="X53">
        <v>2022</v>
      </c>
      <c r="Y53" s="84">
        <v>18</v>
      </c>
    </row>
    <row r="54" spans="9:25" x14ac:dyDescent="0.3">
      <c r="I54" t="s">
        <v>17</v>
      </c>
      <c r="J54">
        <v>116</v>
      </c>
      <c r="K54" s="14">
        <f t="shared" si="2"/>
        <v>6.0834906649884623E-3</v>
      </c>
      <c r="L54" s="13"/>
      <c r="N54" s="45"/>
      <c r="O54" t="s">
        <v>13</v>
      </c>
      <c r="Q54" s="13">
        <v>0.61899999999999999</v>
      </c>
      <c r="T54">
        <v>2023</v>
      </c>
      <c r="U54" s="86">
        <v>12.32</v>
      </c>
      <c r="V54" s="86">
        <v>32.92</v>
      </c>
      <c r="X54">
        <v>2023</v>
      </c>
      <c r="Y54" s="85">
        <v>14.6</v>
      </c>
    </row>
    <row r="55" spans="9:25" x14ac:dyDescent="0.3">
      <c r="I55" t="s">
        <v>18</v>
      </c>
      <c r="J55">
        <v>2228</v>
      </c>
      <c r="K55" s="14">
        <f t="shared" si="2"/>
        <v>0.11684497587581288</v>
      </c>
      <c r="L55" s="13"/>
      <c r="N55" s="45"/>
      <c r="O55" t="s">
        <v>16</v>
      </c>
      <c r="Q55" s="13">
        <v>0.11600000000000001</v>
      </c>
      <c r="T55">
        <v>2024</v>
      </c>
      <c r="U55" s="9">
        <v>13.4</v>
      </c>
      <c r="V55" s="9">
        <v>31.7</v>
      </c>
      <c r="X55">
        <v>2024</v>
      </c>
      <c r="Y55" s="9">
        <v>11.6</v>
      </c>
    </row>
    <row r="56" spans="9:25" x14ac:dyDescent="0.3">
      <c r="N56" s="45"/>
      <c r="O56" t="s">
        <v>83</v>
      </c>
    </row>
    <row r="66" spans="8:25" x14ac:dyDescent="0.3">
      <c r="H66" s="36" t="s">
        <v>272</v>
      </c>
      <c r="L66" t="s">
        <v>101</v>
      </c>
      <c r="N66" s="64" t="s">
        <v>290</v>
      </c>
      <c r="O66" t="s">
        <v>96</v>
      </c>
      <c r="Q66" t="s">
        <v>92</v>
      </c>
      <c r="R66" t="s">
        <v>99</v>
      </c>
      <c r="U66" t="s">
        <v>98</v>
      </c>
      <c r="Y66" t="s">
        <v>97</v>
      </c>
    </row>
    <row r="67" spans="8:25" x14ac:dyDescent="0.3">
      <c r="H67" t="s">
        <v>96</v>
      </c>
      <c r="J67">
        <f>SUM(J68:J76)</f>
        <v>21139</v>
      </c>
      <c r="N67" s="48"/>
      <c r="O67" t="s">
        <v>86</v>
      </c>
      <c r="P67" t="s">
        <v>16</v>
      </c>
      <c r="Q67" s="14">
        <f>K74</f>
        <v>1.1353422583849757E-2</v>
      </c>
      <c r="U67" t="s">
        <v>86</v>
      </c>
      <c r="V67" t="s">
        <v>85</v>
      </c>
      <c r="X67">
        <v>2015</v>
      </c>
      <c r="Y67" s="82">
        <v>4</v>
      </c>
    </row>
    <row r="68" spans="8:25" x14ac:dyDescent="0.3">
      <c r="I68" t="s">
        <v>10</v>
      </c>
      <c r="J68">
        <v>59</v>
      </c>
      <c r="K68" s="14">
        <f>J68/$J$67</f>
        <v>2.7910497185297317E-3</v>
      </c>
      <c r="L68" s="14"/>
      <c r="N68" s="48"/>
      <c r="P68" t="s">
        <v>17</v>
      </c>
      <c r="Q68" s="14">
        <f>K75</f>
        <v>1.5185202705899049E-2</v>
      </c>
      <c r="R68" s="13"/>
      <c r="T68">
        <v>2016</v>
      </c>
      <c r="U68" s="81">
        <v>16</v>
      </c>
      <c r="V68" s="81">
        <v>13</v>
      </c>
      <c r="X68">
        <v>2016</v>
      </c>
      <c r="Y68" s="82">
        <v>4</v>
      </c>
    </row>
    <row r="69" spans="8:25" x14ac:dyDescent="0.3">
      <c r="I69" t="s">
        <v>11</v>
      </c>
      <c r="J69">
        <v>800</v>
      </c>
      <c r="K69" s="14">
        <f t="shared" ref="K69:K76" si="3">J69/$J$67</f>
        <v>3.7844741946165855E-2</v>
      </c>
      <c r="L69" s="14"/>
      <c r="N69" s="48"/>
      <c r="P69" t="s">
        <v>18</v>
      </c>
      <c r="Q69" s="14">
        <f>K76</f>
        <v>6.9066654051752691E-2</v>
      </c>
      <c r="R69" s="13">
        <f>L74</f>
        <v>9.5605279341501495E-2</v>
      </c>
      <c r="T69">
        <v>2017</v>
      </c>
      <c r="U69" s="81">
        <v>12</v>
      </c>
      <c r="V69" s="81">
        <v>16</v>
      </c>
      <c r="X69">
        <v>2017</v>
      </c>
      <c r="Y69" s="82">
        <v>4</v>
      </c>
    </row>
    <row r="70" spans="8:25" x14ac:dyDescent="0.3">
      <c r="I70" t="s">
        <v>12</v>
      </c>
      <c r="J70">
        <v>108</v>
      </c>
      <c r="K70" s="14">
        <f t="shared" si="3"/>
        <v>5.1090401627323905E-3</v>
      </c>
      <c r="L70" s="14"/>
      <c r="N70" s="48"/>
      <c r="O70" t="s">
        <v>85</v>
      </c>
      <c r="P70" t="s">
        <v>95</v>
      </c>
      <c r="Q70" s="14">
        <f>K70</f>
        <v>5.1090401627323905E-3</v>
      </c>
      <c r="R70" s="13">
        <f>L71</f>
        <v>0.29235063153413121</v>
      </c>
      <c r="T70">
        <v>2018</v>
      </c>
      <c r="U70" s="81">
        <v>11.33</v>
      </c>
      <c r="V70" s="81">
        <v>15.83</v>
      </c>
      <c r="X70">
        <v>2018</v>
      </c>
      <c r="Y70" s="82">
        <v>5</v>
      </c>
    </row>
    <row r="71" spans="8:25" x14ac:dyDescent="0.3">
      <c r="I71" t="s">
        <v>13</v>
      </c>
      <c r="J71">
        <v>4427</v>
      </c>
      <c r="K71" s="14">
        <f t="shared" si="3"/>
        <v>0.20942334074459529</v>
      </c>
      <c r="L71" s="13">
        <f>SUM(K70,K73)</f>
        <v>0.29235063153413121</v>
      </c>
      <c r="N71" s="48"/>
      <c r="P71" t="s">
        <v>15</v>
      </c>
      <c r="Q71" s="14">
        <f>K73</f>
        <v>0.28724159137139882</v>
      </c>
      <c r="R71" s="13"/>
      <c r="T71">
        <v>2019</v>
      </c>
      <c r="U71" s="81">
        <v>10.029999999999999</v>
      </c>
      <c r="V71" s="81">
        <v>18.510000000000002</v>
      </c>
      <c r="X71">
        <v>2019</v>
      </c>
      <c r="Y71" s="82">
        <v>12</v>
      </c>
    </row>
    <row r="72" spans="8:25" x14ac:dyDescent="0.3">
      <c r="I72" t="s">
        <v>14</v>
      </c>
      <c r="J72">
        <v>7652</v>
      </c>
      <c r="K72" s="14">
        <f t="shared" si="3"/>
        <v>0.36198495671507641</v>
      </c>
      <c r="L72" s="13"/>
      <c r="N72" s="48"/>
      <c r="T72">
        <v>2020</v>
      </c>
      <c r="U72" s="81">
        <v>11.9</v>
      </c>
      <c r="V72" s="81">
        <v>22.46</v>
      </c>
      <c r="X72">
        <v>2020</v>
      </c>
      <c r="Y72" s="82">
        <v>6</v>
      </c>
    </row>
    <row r="73" spans="8:25" x14ac:dyDescent="0.3">
      <c r="I73" t="s">
        <v>15</v>
      </c>
      <c r="J73">
        <v>6072</v>
      </c>
      <c r="K73" s="14">
        <f t="shared" si="3"/>
        <v>0.28724159137139882</v>
      </c>
      <c r="L73" s="13"/>
      <c r="N73" s="48"/>
      <c r="O73" t="s">
        <v>94</v>
      </c>
      <c r="P73" t="s">
        <v>93</v>
      </c>
      <c r="Q73" t="s">
        <v>92</v>
      </c>
      <c r="T73">
        <v>2021</v>
      </c>
      <c r="U73" s="81">
        <v>13.25</v>
      </c>
      <c r="V73" s="81">
        <v>22.29</v>
      </c>
      <c r="X73">
        <v>2021</v>
      </c>
      <c r="Y73" s="82">
        <v>7</v>
      </c>
    </row>
    <row r="74" spans="8:25" x14ac:dyDescent="0.3">
      <c r="I74" t="s">
        <v>16</v>
      </c>
      <c r="J74">
        <v>240</v>
      </c>
      <c r="K74" s="14">
        <f t="shared" si="3"/>
        <v>1.1353422583849757E-2</v>
      </c>
      <c r="L74" s="13">
        <f>SUM(K74:K76)</f>
        <v>9.5605279341501495E-2</v>
      </c>
      <c r="N74" s="48"/>
      <c r="O74" t="s">
        <v>10</v>
      </c>
      <c r="P74">
        <v>0</v>
      </c>
      <c r="Q74" s="13">
        <v>0.11600000000000001</v>
      </c>
      <c r="T74">
        <v>2022</v>
      </c>
      <c r="U74" s="81">
        <v>14.1</v>
      </c>
      <c r="V74" s="81">
        <v>24.73</v>
      </c>
      <c r="X74">
        <v>2022</v>
      </c>
      <c r="Y74" s="82">
        <v>15</v>
      </c>
    </row>
    <row r="75" spans="8:25" x14ac:dyDescent="0.3">
      <c r="I75" t="s">
        <v>17</v>
      </c>
      <c r="J75">
        <v>321</v>
      </c>
      <c r="K75" s="14">
        <f t="shared" si="3"/>
        <v>1.5185202705899049E-2</v>
      </c>
      <c r="L75" s="13"/>
      <c r="N75" s="48"/>
      <c r="O75" t="s">
        <v>13</v>
      </c>
      <c r="P75">
        <v>494.8</v>
      </c>
      <c r="Q75" s="13">
        <v>0.873</v>
      </c>
      <c r="T75">
        <v>2023</v>
      </c>
      <c r="U75" s="81">
        <v>11.91</v>
      </c>
      <c r="V75" s="81">
        <v>26.16</v>
      </c>
      <c r="X75">
        <v>2023</v>
      </c>
      <c r="Y75" s="83">
        <v>6.4</v>
      </c>
    </row>
    <row r="76" spans="8:25" x14ac:dyDescent="0.3">
      <c r="I76" t="s">
        <v>18</v>
      </c>
      <c r="J76">
        <v>1460</v>
      </c>
      <c r="K76" s="14">
        <f t="shared" si="3"/>
        <v>6.9066654051752691E-2</v>
      </c>
      <c r="L76" s="13"/>
      <c r="N76" s="48"/>
      <c r="O76" t="s">
        <v>16</v>
      </c>
      <c r="P76">
        <v>9.6</v>
      </c>
      <c r="Q76" s="13">
        <v>1.4999999999999999E-2</v>
      </c>
      <c r="T76">
        <v>2024</v>
      </c>
      <c r="U76" s="9">
        <v>9.6</v>
      </c>
      <c r="V76" s="9">
        <v>29.2</v>
      </c>
      <c r="X76">
        <v>2024</v>
      </c>
      <c r="Y76" s="9">
        <v>1.5</v>
      </c>
    </row>
    <row r="77" spans="8:25" x14ac:dyDescent="0.3">
      <c r="N77" s="48"/>
      <c r="O77" t="s">
        <v>83</v>
      </c>
      <c r="P77">
        <f>SUM(P74:P76)</f>
        <v>504.40000000000003</v>
      </c>
    </row>
    <row r="87" spans="8:25" x14ac:dyDescent="0.3">
      <c r="H87" s="38" t="s">
        <v>273</v>
      </c>
      <c r="L87" t="s">
        <v>101</v>
      </c>
      <c r="N87" s="49" t="s">
        <v>275</v>
      </c>
      <c r="O87" t="s">
        <v>96</v>
      </c>
      <c r="Q87" t="s">
        <v>92</v>
      </c>
      <c r="R87" t="s">
        <v>99</v>
      </c>
      <c r="U87" t="s">
        <v>98</v>
      </c>
      <c r="Y87" t="s">
        <v>97</v>
      </c>
    </row>
    <row r="88" spans="8:25" x14ac:dyDescent="0.3">
      <c r="H88" t="s">
        <v>96</v>
      </c>
      <c r="J88">
        <f>SUM(J89:J97)</f>
        <v>20241</v>
      </c>
      <c r="N88" s="50"/>
      <c r="O88" t="s">
        <v>86</v>
      </c>
      <c r="P88" t="s">
        <v>16</v>
      </c>
      <c r="Q88" s="14">
        <f>K95</f>
        <v>8.6952225680549371E-3</v>
      </c>
      <c r="U88" t="s">
        <v>86</v>
      </c>
      <c r="V88" t="s">
        <v>85</v>
      </c>
      <c r="X88">
        <v>2015</v>
      </c>
      <c r="Y88">
        <v>15</v>
      </c>
    </row>
    <row r="89" spans="8:25" x14ac:dyDescent="0.3">
      <c r="I89" t="s">
        <v>10</v>
      </c>
      <c r="J89">
        <v>11</v>
      </c>
      <c r="K89" s="14">
        <f>J89/$J$88</f>
        <v>5.4345141050343357E-4</v>
      </c>
      <c r="L89" s="14"/>
      <c r="N89" s="50"/>
      <c r="P89" t="s">
        <v>17</v>
      </c>
      <c r="Q89" s="14">
        <f>K96</f>
        <v>6.3732029049948123E-3</v>
      </c>
      <c r="R89" s="13"/>
      <c r="T89">
        <v>2016</v>
      </c>
      <c r="U89" s="9">
        <v>20</v>
      </c>
      <c r="V89" s="9">
        <v>18</v>
      </c>
      <c r="X89">
        <v>2016</v>
      </c>
      <c r="Y89">
        <v>2</v>
      </c>
    </row>
    <row r="90" spans="8:25" x14ac:dyDescent="0.3">
      <c r="I90" t="s">
        <v>11</v>
      </c>
      <c r="J90">
        <v>338</v>
      </c>
      <c r="K90" s="14">
        <f t="shared" ref="K90:K97" si="4">J90/$J$88</f>
        <v>1.6698779704560053E-2</v>
      </c>
      <c r="L90" s="14"/>
      <c r="N90" s="50"/>
      <c r="P90" t="s">
        <v>18</v>
      </c>
      <c r="Q90" s="14">
        <f>K97</f>
        <v>0.11214860925843585</v>
      </c>
      <c r="R90" s="13">
        <f>L95</f>
        <v>0.1272170347314856</v>
      </c>
      <c r="T90">
        <v>2017</v>
      </c>
      <c r="U90" s="9">
        <v>17</v>
      </c>
      <c r="V90" s="9">
        <v>33</v>
      </c>
      <c r="X90">
        <v>2017</v>
      </c>
      <c r="Y90">
        <v>7</v>
      </c>
    </row>
    <row r="91" spans="8:25" x14ac:dyDescent="0.3">
      <c r="I91" t="s">
        <v>12</v>
      </c>
      <c r="J91">
        <v>60</v>
      </c>
      <c r="K91" s="14">
        <f t="shared" si="4"/>
        <v>2.9642804209278196E-3</v>
      </c>
      <c r="L91" s="14"/>
      <c r="N91" s="50"/>
      <c r="O91" t="s">
        <v>85</v>
      </c>
      <c r="P91" t="s">
        <v>95</v>
      </c>
      <c r="Q91" s="14">
        <f>K91</f>
        <v>2.9642804209278196E-3</v>
      </c>
      <c r="R91" s="13">
        <f>L92</f>
        <v>0.39034632676251174</v>
      </c>
      <c r="T91">
        <v>2018</v>
      </c>
      <c r="U91" s="9">
        <v>14.67</v>
      </c>
      <c r="V91" s="9">
        <v>27.84</v>
      </c>
      <c r="X91">
        <v>2018</v>
      </c>
      <c r="Y91">
        <v>9</v>
      </c>
    </row>
    <row r="92" spans="8:25" x14ac:dyDescent="0.3">
      <c r="I92" t="s">
        <v>13</v>
      </c>
      <c r="J92">
        <v>2954</v>
      </c>
      <c r="K92" s="14">
        <f t="shared" si="4"/>
        <v>0.145941406057013</v>
      </c>
      <c r="L92" s="13">
        <f>SUM(K91,K94)</f>
        <v>0.39034632676251174</v>
      </c>
      <c r="N92" s="50"/>
      <c r="P92" t="s">
        <v>15</v>
      </c>
      <c r="Q92" s="14">
        <f>K94</f>
        <v>0.38738204634158391</v>
      </c>
      <c r="R92" s="13"/>
      <c r="T92">
        <v>2019</v>
      </c>
      <c r="U92" s="9">
        <v>24.43</v>
      </c>
      <c r="V92" s="9">
        <v>26.15</v>
      </c>
      <c r="X92">
        <v>2019</v>
      </c>
      <c r="Y92">
        <v>2</v>
      </c>
    </row>
    <row r="93" spans="8:25" x14ac:dyDescent="0.3">
      <c r="I93" t="s">
        <v>14</v>
      </c>
      <c r="J93">
        <v>6462</v>
      </c>
      <c r="K93" s="14">
        <f t="shared" si="4"/>
        <v>0.3192530013339262</v>
      </c>
      <c r="L93" s="13"/>
      <c r="N93" s="50"/>
      <c r="T93">
        <v>2020</v>
      </c>
      <c r="U93" s="9">
        <v>9.64</v>
      </c>
      <c r="V93" s="9">
        <v>33.729999999999997</v>
      </c>
      <c r="X93">
        <v>2020</v>
      </c>
      <c r="Y93">
        <v>0</v>
      </c>
    </row>
    <row r="94" spans="8:25" x14ac:dyDescent="0.3">
      <c r="I94" t="s">
        <v>15</v>
      </c>
      <c r="J94">
        <v>7841</v>
      </c>
      <c r="K94" s="14">
        <f t="shared" si="4"/>
        <v>0.38738204634158391</v>
      </c>
      <c r="L94" s="13"/>
      <c r="N94" s="50"/>
      <c r="O94" t="s">
        <v>94</v>
      </c>
      <c r="P94" t="s">
        <v>93</v>
      </c>
      <c r="Q94" t="s">
        <v>92</v>
      </c>
      <c r="T94">
        <v>2021</v>
      </c>
      <c r="U94" s="9">
        <v>11.48</v>
      </c>
      <c r="V94" s="9">
        <v>35.28</v>
      </c>
      <c r="X94">
        <v>2021</v>
      </c>
      <c r="Y94">
        <v>6</v>
      </c>
    </row>
    <row r="95" spans="8:25" x14ac:dyDescent="0.3">
      <c r="I95" t="s">
        <v>16</v>
      </c>
      <c r="J95">
        <v>176</v>
      </c>
      <c r="K95" s="14">
        <f t="shared" si="4"/>
        <v>8.6952225680549371E-3</v>
      </c>
      <c r="L95" s="13">
        <f>SUM(K95:K97)</f>
        <v>0.1272170347314856</v>
      </c>
      <c r="N95" s="50"/>
      <c r="O95" t="s">
        <v>10</v>
      </c>
      <c r="P95">
        <v>0</v>
      </c>
      <c r="Q95" s="13">
        <v>0.17899999999999999</v>
      </c>
      <c r="T95">
        <v>2022</v>
      </c>
      <c r="U95" s="9">
        <v>12.61</v>
      </c>
      <c r="V95" s="9">
        <v>34.22</v>
      </c>
      <c r="X95">
        <v>2022</v>
      </c>
      <c r="Y95">
        <v>17</v>
      </c>
    </row>
    <row r="96" spans="8:25" x14ac:dyDescent="0.3">
      <c r="I96" t="s">
        <v>17</v>
      </c>
      <c r="J96">
        <v>129</v>
      </c>
      <c r="K96" s="14">
        <f t="shared" si="4"/>
        <v>6.3732029049948123E-3</v>
      </c>
      <c r="L96" s="13"/>
      <c r="N96" s="50"/>
      <c r="O96" t="s">
        <v>13</v>
      </c>
      <c r="P96">
        <v>455.28</v>
      </c>
      <c r="Q96" s="13">
        <v>0.70899999999999996</v>
      </c>
      <c r="T96">
        <v>2023</v>
      </c>
      <c r="U96" s="9">
        <v>13.2</v>
      </c>
      <c r="V96" s="9">
        <v>36.56</v>
      </c>
      <c r="X96">
        <v>2023</v>
      </c>
      <c r="Y96" s="9">
        <v>14.5</v>
      </c>
    </row>
    <row r="97" spans="8:25" x14ac:dyDescent="0.3">
      <c r="I97" t="s">
        <v>18</v>
      </c>
      <c r="J97">
        <v>2270</v>
      </c>
      <c r="K97" s="14">
        <f t="shared" si="4"/>
        <v>0.11214860925843585</v>
      </c>
      <c r="L97" s="13"/>
      <c r="N97" s="50"/>
      <c r="O97" t="s">
        <v>16</v>
      </c>
      <c r="P97">
        <v>71.89</v>
      </c>
      <c r="Q97" s="13">
        <v>0.112</v>
      </c>
      <c r="T97">
        <v>2024</v>
      </c>
      <c r="U97" s="9">
        <v>12.7</v>
      </c>
      <c r="V97" s="9">
        <v>39</v>
      </c>
      <c r="X97">
        <v>2024</v>
      </c>
      <c r="Y97" s="9">
        <v>11.2</v>
      </c>
    </row>
    <row r="98" spans="8:25" x14ac:dyDescent="0.3">
      <c r="N98" s="50"/>
      <c r="O98" t="s">
        <v>83</v>
      </c>
      <c r="P98">
        <f>SUM(P95:P97)</f>
        <v>527.16999999999996</v>
      </c>
    </row>
    <row r="108" spans="8:25" x14ac:dyDescent="0.3">
      <c r="H108" s="33" t="s">
        <v>276</v>
      </c>
      <c r="L108" t="s">
        <v>101</v>
      </c>
      <c r="N108" s="46" t="s">
        <v>277</v>
      </c>
      <c r="O108" t="s">
        <v>96</v>
      </c>
      <c r="Q108" t="s">
        <v>92</v>
      </c>
      <c r="R108" t="s">
        <v>99</v>
      </c>
      <c r="U108" t="s">
        <v>98</v>
      </c>
      <c r="Y108" t="s">
        <v>97</v>
      </c>
    </row>
    <row r="109" spans="8:25" x14ac:dyDescent="0.3">
      <c r="H109" t="s">
        <v>96</v>
      </c>
      <c r="J109">
        <f>SUM(J110:J118)</f>
        <v>5409</v>
      </c>
      <c r="N109" s="46"/>
      <c r="O109" t="s">
        <v>86</v>
      </c>
      <c r="P109" t="s">
        <v>16</v>
      </c>
      <c r="Q109" s="14">
        <f>K116</f>
        <v>0</v>
      </c>
      <c r="U109" t="s">
        <v>86</v>
      </c>
      <c r="V109" t="s">
        <v>85</v>
      </c>
      <c r="X109">
        <v>2015</v>
      </c>
    </row>
    <row r="110" spans="8:25" x14ac:dyDescent="0.3">
      <c r="I110" t="s">
        <v>10</v>
      </c>
      <c r="J110">
        <v>0</v>
      </c>
      <c r="K110" s="14">
        <f>J110/$J$109</f>
        <v>0</v>
      </c>
      <c r="L110" s="14"/>
      <c r="N110" s="46"/>
      <c r="P110" t="s">
        <v>17</v>
      </c>
      <c r="Q110" s="14">
        <f>K117</f>
        <v>1.1092623405435386E-2</v>
      </c>
      <c r="R110" s="13"/>
      <c r="T110">
        <v>2016</v>
      </c>
      <c r="U110" s="9"/>
      <c r="V110" s="9"/>
      <c r="X110">
        <v>2016</v>
      </c>
    </row>
    <row r="111" spans="8:25" x14ac:dyDescent="0.3">
      <c r="I111" t="s">
        <v>11</v>
      </c>
      <c r="J111">
        <v>39</v>
      </c>
      <c r="K111" s="14">
        <f t="shared" ref="K111:K118" si="5">J111/$J$109</f>
        <v>7.2102052135330002E-3</v>
      </c>
      <c r="L111" s="14"/>
      <c r="N111" s="46"/>
      <c r="P111" t="s">
        <v>18</v>
      </c>
      <c r="Q111" s="14">
        <f>K118</f>
        <v>5.5463117027176927E-2</v>
      </c>
      <c r="R111" s="13">
        <f>L116</f>
        <v>6.6555740432612309E-2</v>
      </c>
      <c r="T111">
        <v>2017</v>
      </c>
      <c r="U111" s="9"/>
      <c r="V111" s="9"/>
      <c r="X111">
        <v>2017</v>
      </c>
    </row>
    <row r="112" spans="8:25" x14ac:dyDescent="0.3">
      <c r="I112" t="s">
        <v>12</v>
      </c>
      <c r="J112">
        <v>60</v>
      </c>
      <c r="K112" s="14">
        <f t="shared" si="5"/>
        <v>1.1092623405435386E-2</v>
      </c>
      <c r="L112" s="14"/>
      <c r="N112" s="46"/>
      <c r="O112" t="s">
        <v>85</v>
      </c>
      <c r="P112" t="s">
        <v>95</v>
      </c>
      <c r="Q112" s="14">
        <f>K112</f>
        <v>1.1092623405435386E-2</v>
      </c>
      <c r="R112" s="13">
        <f>L113</f>
        <v>0.25235718247365502</v>
      </c>
      <c r="T112">
        <v>2018</v>
      </c>
      <c r="U112" s="9"/>
      <c r="V112" s="9"/>
      <c r="X112">
        <v>2018</v>
      </c>
    </row>
    <row r="113" spans="9:25" x14ac:dyDescent="0.3">
      <c r="I113" t="s">
        <v>13</v>
      </c>
      <c r="J113">
        <v>858</v>
      </c>
      <c r="K113" s="14">
        <f t="shared" si="5"/>
        <v>0.15862451469772601</v>
      </c>
      <c r="L113" s="13">
        <f>SUM(K112,K115)</f>
        <v>0.25235718247365502</v>
      </c>
      <c r="N113" s="46"/>
      <c r="P113" t="s">
        <v>15</v>
      </c>
      <c r="Q113" s="14">
        <f>K115</f>
        <v>0.24126455906821964</v>
      </c>
      <c r="R113" s="13"/>
      <c r="T113">
        <v>2019</v>
      </c>
      <c r="U113" s="9"/>
      <c r="V113" s="9"/>
      <c r="X113">
        <v>2019</v>
      </c>
    </row>
    <row r="114" spans="9:25" x14ac:dyDescent="0.3">
      <c r="I114" t="s">
        <v>14</v>
      </c>
      <c r="J114">
        <v>2787</v>
      </c>
      <c r="K114" s="14">
        <f t="shared" si="5"/>
        <v>0.51525235718247364</v>
      </c>
      <c r="L114" s="13"/>
      <c r="N114" s="46"/>
      <c r="T114">
        <v>2020</v>
      </c>
      <c r="U114" s="9"/>
      <c r="V114" s="9"/>
      <c r="X114">
        <v>2020</v>
      </c>
    </row>
    <row r="115" spans="9:25" x14ac:dyDescent="0.3">
      <c r="I115" t="s">
        <v>15</v>
      </c>
      <c r="J115">
        <v>1305</v>
      </c>
      <c r="K115" s="14">
        <f t="shared" si="5"/>
        <v>0.24126455906821964</v>
      </c>
      <c r="L115" s="13"/>
      <c r="N115" s="46"/>
      <c r="O115" t="s">
        <v>94</v>
      </c>
      <c r="P115" t="s">
        <v>93</v>
      </c>
      <c r="Q115" t="s">
        <v>92</v>
      </c>
      <c r="T115">
        <v>2021</v>
      </c>
      <c r="U115" s="9"/>
      <c r="V115" s="9"/>
      <c r="X115">
        <v>2021</v>
      </c>
    </row>
    <row r="116" spans="9:25" x14ac:dyDescent="0.3">
      <c r="I116" t="s">
        <v>16</v>
      </c>
      <c r="J116">
        <v>0</v>
      </c>
      <c r="K116" s="14">
        <f t="shared" si="5"/>
        <v>0</v>
      </c>
      <c r="L116" s="13">
        <f>SUM(K116:K118)</f>
        <v>6.6555740432612309E-2</v>
      </c>
      <c r="N116" s="46"/>
      <c r="O116" t="s">
        <v>10</v>
      </c>
      <c r="P116">
        <v>0</v>
      </c>
      <c r="Q116" s="13">
        <f>P116/$P$119</f>
        <v>0</v>
      </c>
      <c r="T116">
        <v>2022</v>
      </c>
      <c r="U116" s="9"/>
      <c r="V116" s="9"/>
      <c r="X116">
        <v>2022</v>
      </c>
    </row>
    <row r="117" spans="9:25" x14ac:dyDescent="0.3">
      <c r="I117" t="s">
        <v>17</v>
      </c>
      <c r="J117">
        <v>60</v>
      </c>
      <c r="K117" s="14">
        <f t="shared" si="5"/>
        <v>1.1092623405435386E-2</v>
      </c>
      <c r="L117" s="13"/>
      <c r="N117" s="46"/>
      <c r="O117" t="s">
        <v>13</v>
      </c>
      <c r="P117">
        <v>199.15</v>
      </c>
      <c r="Q117" s="13">
        <f t="shared" ref="Q117:Q118" si="6">P117/$P$119</f>
        <v>0.73476239669421484</v>
      </c>
      <c r="T117">
        <v>2023</v>
      </c>
      <c r="U117" s="34"/>
      <c r="V117" s="34"/>
      <c r="X117">
        <v>2023</v>
      </c>
      <c r="Y117" s="34"/>
    </row>
    <row r="118" spans="9:25" x14ac:dyDescent="0.3">
      <c r="I118" t="s">
        <v>18</v>
      </c>
      <c r="J118">
        <v>300</v>
      </c>
      <c r="K118" s="14">
        <f t="shared" si="5"/>
        <v>5.5463117027176927E-2</v>
      </c>
      <c r="L118" s="13"/>
      <c r="N118" s="46"/>
      <c r="O118" t="s">
        <v>16</v>
      </c>
      <c r="P118">
        <v>71.89</v>
      </c>
      <c r="Q118" s="13">
        <f t="shared" si="6"/>
        <v>0.26523760330578511</v>
      </c>
      <c r="T118">
        <v>2024</v>
      </c>
      <c r="U118" s="9"/>
      <c r="V118" s="9"/>
      <c r="X118">
        <v>2024</v>
      </c>
      <c r="Y118" s="9"/>
    </row>
    <row r="119" spans="9:25" x14ac:dyDescent="0.3">
      <c r="N119" s="46"/>
      <c r="O119" t="s">
        <v>83</v>
      </c>
      <c r="P119">
        <f>SUM(P116:P118)</f>
        <v>271.04000000000002</v>
      </c>
    </row>
  </sheetData>
  <mergeCells count="6">
    <mergeCell ref="N108:N119"/>
    <mergeCell ref="N3:N14"/>
    <mergeCell ref="N24:N35"/>
    <mergeCell ref="N45:N56"/>
    <mergeCell ref="N66:N77"/>
    <mergeCell ref="N87:N98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S299"/>
  <sheetViews>
    <sheetView topLeftCell="V1" zoomScale="60" zoomScaleNormal="60" workbookViewId="0">
      <selection activeCell="AA39" sqref="AA39"/>
    </sheetView>
  </sheetViews>
  <sheetFormatPr baseColWidth="10" defaultRowHeight="14.4" x14ac:dyDescent="0.3"/>
  <sheetData>
    <row r="1" spans="1:4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AD1" t="s">
        <v>0</v>
      </c>
      <c r="AE1" t="s">
        <v>1</v>
      </c>
      <c r="AF1" t="s">
        <v>2</v>
      </c>
      <c r="AG1" t="s">
        <v>3</v>
      </c>
      <c r="AH1" t="s">
        <v>4</v>
      </c>
      <c r="AI1" t="s">
        <v>108</v>
      </c>
      <c r="AJ1" t="s">
        <v>107</v>
      </c>
      <c r="AK1" t="s">
        <v>5</v>
      </c>
    </row>
    <row r="2" spans="1:45" x14ac:dyDescent="0.3">
      <c r="A2" s="12">
        <v>2024</v>
      </c>
      <c r="B2" s="12" t="s">
        <v>71</v>
      </c>
      <c r="C2" s="12" t="s">
        <v>72</v>
      </c>
      <c r="D2" s="12">
        <v>9</v>
      </c>
      <c r="E2" s="12" t="s">
        <v>36</v>
      </c>
      <c r="F2" s="12" t="s">
        <v>10</v>
      </c>
      <c r="G2" s="12">
        <v>6</v>
      </c>
      <c r="AD2" s="12">
        <v>2024</v>
      </c>
      <c r="AE2">
        <v>2024</v>
      </c>
      <c r="AF2" t="s">
        <v>71</v>
      </c>
      <c r="AG2" t="s">
        <v>72</v>
      </c>
      <c r="AH2">
        <v>7</v>
      </c>
      <c r="AI2" t="s">
        <v>35</v>
      </c>
      <c r="AJ2" t="s">
        <v>10</v>
      </c>
      <c r="AK2">
        <v>6</v>
      </c>
      <c r="AL2" s="12"/>
    </row>
    <row r="3" spans="1:45" x14ac:dyDescent="0.3">
      <c r="A3" s="12">
        <v>2024</v>
      </c>
      <c r="B3" s="12" t="s">
        <v>71</v>
      </c>
      <c r="C3" s="12" t="s">
        <v>72</v>
      </c>
      <c r="D3" s="12">
        <v>9</v>
      </c>
      <c r="E3" s="12" t="s">
        <v>36</v>
      </c>
      <c r="F3" s="12" t="s">
        <v>11</v>
      </c>
      <c r="G3" s="12">
        <v>433.89</v>
      </c>
      <c r="K3" s="12" t="s">
        <v>222</v>
      </c>
      <c r="O3" t="s">
        <v>101</v>
      </c>
      <c r="Q3" s="59" t="s">
        <v>233</v>
      </c>
      <c r="R3" t="s">
        <v>96</v>
      </c>
      <c r="T3" t="s">
        <v>92</v>
      </c>
      <c r="U3" t="s">
        <v>99</v>
      </c>
      <c r="X3" t="s">
        <v>98</v>
      </c>
      <c r="AB3" t="s">
        <v>97</v>
      </c>
      <c r="AD3" s="12">
        <v>2024</v>
      </c>
      <c r="AE3">
        <v>2024</v>
      </c>
      <c r="AF3" t="s">
        <v>71</v>
      </c>
      <c r="AG3" t="s">
        <v>72</v>
      </c>
      <c r="AH3">
        <v>8</v>
      </c>
      <c r="AI3" t="s">
        <v>66</v>
      </c>
      <c r="AJ3" t="s">
        <v>10</v>
      </c>
      <c r="AK3">
        <v>1.8</v>
      </c>
      <c r="AL3" s="12"/>
    </row>
    <row r="4" spans="1:45" x14ac:dyDescent="0.3">
      <c r="A4" s="12">
        <v>2024</v>
      </c>
      <c r="B4" s="12" t="s">
        <v>71</v>
      </c>
      <c r="C4" s="12" t="s">
        <v>72</v>
      </c>
      <c r="D4" s="12">
        <v>9</v>
      </c>
      <c r="E4" s="12" t="s">
        <v>36</v>
      </c>
      <c r="F4" s="12" t="s">
        <v>12</v>
      </c>
      <c r="G4" s="12">
        <v>8.66</v>
      </c>
      <c r="K4" t="s">
        <v>96</v>
      </c>
      <c r="M4">
        <f>SUM(G2:G67)</f>
        <v>100096.5</v>
      </c>
      <c r="Q4" s="43"/>
      <c r="R4" t="s">
        <v>86</v>
      </c>
      <c r="S4" t="s">
        <v>16</v>
      </c>
      <c r="T4" s="14">
        <f>N11</f>
        <v>3.2518619532151474E-3</v>
      </c>
      <c r="U4" s="2">
        <f>O11</f>
        <v>8.9478653099758734E-2</v>
      </c>
      <c r="X4" t="s">
        <v>86</v>
      </c>
      <c r="Y4" t="s">
        <v>85</v>
      </c>
      <c r="AA4">
        <v>2015</v>
      </c>
      <c r="AB4">
        <v>13</v>
      </c>
      <c r="AD4" s="12">
        <v>2024</v>
      </c>
      <c r="AE4">
        <v>2024</v>
      </c>
      <c r="AF4" t="s">
        <v>71</v>
      </c>
      <c r="AG4" t="s">
        <v>72</v>
      </c>
      <c r="AH4">
        <v>9</v>
      </c>
      <c r="AI4" t="s">
        <v>36</v>
      </c>
      <c r="AJ4" t="s">
        <v>10</v>
      </c>
      <c r="AK4">
        <v>9.1999999999999993</v>
      </c>
      <c r="AL4" s="12"/>
    </row>
    <row r="5" spans="1:45" x14ac:dyDescent="0.3">
      <c r="A5" s="12">
        <v>2024</v>
      </c>
      <c r="B5" s="12" t="s">
        <v>71</v>
      </c>
      <c r="C5" s="12" t="s">
        <v>72</v>
      </c>
      <c r="D5" s="12">
        <v>9</v>
      </c>
      <c r="E5" s="12" t="s">
        <v>36</v>
      </c>
      <c r="F5" s="12" t="s">
        <v>13</v>
      </c>
      <c r="G5" s="12">
        <v>446.65</v>
      </c>
      <c r="L5" t="s">
        <v>10</v>
      </c>
      <c r="M5">
        <v>234</v>
      </c>
      <c r="N5" s="14">
        <f>M5/$M$4</f>
        <v>2.3377440769657282E-3</v>
      </c>
      <c r="O5" s="14"/>
      <c r="Q5" s="43"/>
      <c r="S5" t="s">
        <v>17</v>
      </c>
      <c r="T5" s="14">
        <f>N12</f>
        <v>7.5527116332738909E-3</v>
      </c>
      <c r="U5" s="2">
        <f>O8</f>
        <v>0.32696947445714886</v>
      </c>
      <c r="W5">
        <v>2016</v>
      </c>
      <c r="X5" s="9">
        <v>15</v>
      </c>
      <c r="Y5" s="9">
        <v>21</v>
      </c>
      <c r="AA5">
        <v>2016</v>
      </c>
      <c r="AB5">
        <v>13</v>
      </c>
      <c r="AD5" s="12">
        <v>2024</v>
      </c>
      <c r="AE5">
        <v>2024</v>
      </c>
      <c r="AF5" t="s">
        <v>71</v>
      </c>
      <c r="AG5" t="s">
        <v>72</v>
      </c>
      <c r="AH5">
        <v>12</v>
      </c>
      <c r="AI5" t="s">
        <v>21</v>
      </c>
      <c r="AJ5" t="s">
        <v>10</v>
      </c>
      <c r="AK5">
        <v>6</v>
      </c>
      <c r="AL5" s="12"/>
    </row>
    <row r="6" spans="1:45" x14ac:dyDescent="0.3">
      <c r="A6" s="12">
        <v>2024</v>
      </c>
      <c r="B6" s="12" t="s">
        <v>71</v>
      </c>
      <c r="C6" s="12" t="s">
        <v>72</v>
      </c>
      <c r="D6" s="12">
        <v>9</v>
      </c>
      <c r="E6" s="12" t="s">
        <v>36</v>
      </c>
      <c r="F6" s="12" t="s">
        <v>14</v>
      </c>
      <c r="G6" s="12">
        <v>1625.52</v>
      </c>
      <c r="L6" t="s">
        <v>11</v>
      </c>
      <c r="M6">
        <v>8251.5</v>
      </c>
      <c r="N6" s="14">
        <f t="shared" ref="N6:N13" si="0">M6/$M$4</f>
        <v>8.2435449790951729E-2</v>
      </c>
      <c r="O6" s="14"/>
      <c r="Q6" s="43"/>
      <c r="S6" t="s">
        <v>18</v>
      </c>
      <c r="T6" s="14">
        <f>N13</f>
        <v>7.8674079513269699E-2</v>
      </c>
      <c r="U6" s="13"/>
      <c r="W6">
        <v>2017</v>
      </c>
      <c r="X6" s="9">
        <v>14</v>
      </c>
      <c r="Y6" s="9">
        <v>32</v>
      </c>
      <c r="AA6">
        <v>2017</v>
      </c>
      <c r="AB6">
        <v>13</v>
      </c>
      <c r="AD6" s="12">
        <v>2024</v>
      </c>
      <c r="AE6">
        <v>2024</v>
      </c>
      <c r="AF6" t="s">
        <v>71</v>
      </c>
      <c r="AG6" t="s">
        <v>72</v>
      </c>
      <c r="AH6">
        <v>17</v>
      </c>
      <c r="AI6" t="s">
        <v>44</v>
      </c>
      <c r="AJ6" t="s">
        <v>10</v>
      </c>
      <c r="AK6">
        <v>88.49</v>
      </c>
      <c r="AL6" s="12"/>
      <c r="AQ6">
        <f>SUM(AK:AK)</f>
        <v>143779.49999999994</v>
      </c>
    </row>
    <row r="7" spans="1:45" x14ac:dyDescent="0.3">
      <c r="A7" s="12">
        <v>2024</v>
      </c>
      <c r="B7" s="12" t="s">
        <v>71</v>
      </c>
      <c r="C7" s="12" t="s">
        <v>72</v>
      </c>
      <c r="D7" s="12">
        <v>9</v>
      </c>
      <c r="E7" s="12" t="s">
        <v>36</v>
      </c>
      <c r="F7" s="12" t="s">
        <v>15</v>
      </c>
      <c r="G7" s="12">
        <v>1219.05</v>
      </c>
      <c r="L7" t="s">
        <v>12</v>
      </c>
      <c r="M7">
        <v>457.5</v>
      </c>
      <c r="N7" s="14">
        <f t="shared" si="0"/>
        <v>4.5705893812470963E-3</v>
      </c>
      <c r="O7" s="14"/>
      <c r="Q7" s="43"/>
      <c r="R7" t="s">
        <v>85</v>
      </c>
      <c r="S7" t="s">
        <v>95</v>
      </c>
      <c r="T7" s="14">
        <f>N7</f>
        <v>4.5705893812470963E-3</v>
      </c>
      <c r="W7">
        <v>2018</v>
      </c>
      <c r="X7" s="9">
        <v>14.34</v>
      </c>
      <c r="Y7" s="9">
        <v>29.58</v>
      </c>
      <c r="AA7">
        <v>2018</v>
      </c>
      <c r="AB7">
        <v>12</v>
      </c>
      <c r="AD7" s="12">
        <v>2024</v>
      </c>
      <c r="AE7">
        <v>2024</v>
      </c>
      <c r="AF7" t="s">
        <v>71</v>
      </c>
      <c r="AG7" t="s">
        <v>72</v>
      </c>
      <c r="AH7">
        <v>26</v>
      </c>
      <c r="AI7" t="s">
        <v>26</v>
      </c>
      <c r="AJ7" t="s">
        <v>10</v>
      </c>
      <c r="AK7">
        <v>25</v>
      </c>
      <c r="AL7" s="12"/>
      <c r="AP7" t="s">
        <v>86</v>
      </c>
      <c r="AQ7" t="s">
        <v>16</v>
      </c>
      <c r="AR7">
        <f>SUM(AK76:AK83)</f>
        <v>561</v>
      </c>
      <c r="AS7" s="39">
        <f>AR7/$AQ$6</f>
        <v>3.9018079767978065E-3</v>
      </c>
    </row>
    <row r="8" spans="1:45" x14ac:dyDescent="0.3">
      <c r="A8" s="12">
        <v>2024</v>
      </c>
      <c r="B8" s="12" t="s">
        <v>71</v>
      </c>
      <c r="C8" s="12" t="s">
        <v>72</v>
      </c>
      <c r="D8" s="12">
        <v>9</v>
      </c>
      <c r="E8" s="12" t="s">
        <v>36</v>
      </c>
      <c r="F8" s="12" t="s">
        <v>16</v>
      </c>
      <c r="G8" s="12">
        <v>5.32</v>
      </c>
      <c r="L8" t="s">
        <v>13</v>
      </c>
      <c r="M8">
        <v>12699</v>
      </c>
      <c r="N8" s="14">
        <f t="shared" si="0"/>
        <v>0.12686757279225547</v>
      </c>
      <c r="O8" s="13">
        <f>SUM(N7,N10)</f>
        <v>0.32696947445714886</v>
      </c>
      <c r="Q8" s="43"/>
      <c r="S8" t="s">
        <v>15</v>
      </c>
      <c r="T8" s="14">
        <f>N10</f>
        <v>0.32239888507590175</v>
      </c>
      <c r="U8" s="13"/>
      <c r="W8">
        <v>2019</v>
      </c>
      <c r="X8" s="9">
        <v>14.73</v>
      </c>
      <c r="Y8" s="9">
        <v>27.92</v>
      </c>
      <c r="AA8">
        <v>2019</v>
      </c>
      <c r="AB8">
        <v>13</v>
      </c>
      <c r="AD8" s="12">
        <v>2024</v>
      </c>
      <c r="AE8">
        <v>2024</v>
      </c>
      <c r="AF8" t="s">
        <v>71</v>
      </c>
      <c r="AG8" t="s">
        <v>72</v>
      </c>
      <c r="AH8">
        <v>28</v>
      </c>
      <c r="AI8" t="s">
        <v>28</v>
      </c>
      <c r="AJ8" t="s">
        <v>10</v>
      </c>
      <c r="AK8">
        <v>19.5</v>
      </c>
      <c r="AL8" s="12"/>
      <c r="AQ8" t="s">
        <v>17</v>
      </c>
      <c r="AR8">
        <f>SUM(AK84:AK96)</f>
        <v>1455.0000000000002</v>
      </c>
      <c r="AS8" s="39">
        <f t="shared" ref="AS8:AS11" si="1">AR8/$AQ$6</f>
        <v>1.0119662399716237E-2</v>
      </c>
    </row>
    <row r="9" spans="1:45" x14ac:dyDescent="0.3">
      <c r="A9" s="12">
        <v>2024</v>
      </c>
      <c r="B9" s="12" t="s">
        <v>71</v>
      </c>
      <c r="C9" s="12" t="s">
        <v>72</v>
      </c>
      <c r="D9" s="12">
        <v>9</v>
      </c>
      <c r="E9" s="12" t="s">
        <v>36</v>
      </c>
      <c r="F9" s="12" t="s">
        <v>17</v>
      </c>
      <c r="G9" s="12">
        <v>36.99</v>
      </c>
      <c r="L9" t="s">
        <v>14</v>
      </c>
      <c r="M9">
        <v>37227</v>
      </c>
      <c r="N9" s="14">
        <f t="shared" si="0"/>
        <v>0.37191110578291947</v>
      </c>
      <c r="O9" s="13"/>
      <c r="Q9" s="43"/>
      <c r="W9">
        <v>2020</v>
      </c>
      <c r="X9" s="9">
        <v>13.74</v>
      </c>
      <c r="Y9" s="9">
        <v>25</v>
      </c>
      <c r="AA9">
        <v>2020</v>
      </c>
      <c r="AB9">
        <v>12</v>
      </c>
      <c r="AD9" s="12">
        <v>2024</v>
      </c>
      <c r="AE9">
        <v>2024</v>
      </c>
      <c r="AF9" t="s">
        <v>71</v>
      </c>
      <c r="AG9" t="s">
        <v>72</v>
      </c>
      <c r="AH9">
        <v>32</v>
      </c>
      <c r="AI9" t="s">
        <v>40</v>
      </c>
      <c r="AJ9" t="s">
        <v>10</v>
      </c>
      <c r="AK9">
        <v>138.01</v>
      </c>
      <c r="AL9" s="12"/>
      <c r="AQ9" t="s">
        <v>18</v>
      </c>
      <c r="AR9">
        <f>SUM(AK97:AK110)</f>
        <v>10422</v>
      </c>
      <c r="AS9" s="39">
        <f t="shared" si="1"/>
        <v>7.2485994178585991E-2</v>
      </c>
    </row>
    <row r="10" spans="1:45" x14ac:dyDescent="0.3">
      <c r="A10" s="12">
        <v>2024</v>
      </c>
      <c r="B10" s="12" t="s">
        <v>71</v>
      </c>
      <c r="C10" s="12" t="s">
        <v>72</v>
      </c>
      <c r="D10" s="12">
        <v>9</v>
      </c>
      <c r="E10" s="12" t="s">
        <v>36</v>
      </c>
      <c r="F10" s="12" t="s">
        <v>18</v>
      </c>
      <c r="G10" s="12">
        <v>279.87</v>
      </c>
      <c r="L10" t="s">
        <v>15</v>
      </c>
      <c r="M10">
        <v>32271</v>
      </c>
      <c r="N10" s="14">
        <f t="shared" si="0"/>
        <v>0.32239888507590175</v>
      </c>
      <c r="O10" s="13"/>
      <c r="Q10" s="43"/>
      <c r="R10" t="s">
        <v>94</v>
      </c>
      <c r="S10" t="s">
        <v>93</v>
      </c>
      <c r="T10" t="s">
        <v>92</v>
      </c>
      <c r="W10">
        <v>2021</v>
      </c>
      <c r="X10" s="9">
        <v>12.81</v>
      </c>
      <c r="Y10" s="9">
        <v>28.79</v>
      </c>
      <c r="AA10">
        <v>2021</v>
      </c>
      <c r="AB10">
        <v>12</v>
      </c>
      <c r="AD10" s="12">
        <v>2024</v>
      </c>
      <c r="AE10">
        <v>2024</v>
      </c>
      <c r="AF10" t="s">
        <v>71</v>
      </c>
      <c r="AG10" t="s">
        <v>72</v>
      </c>
      <c r="AH10">
        <v>7</v>
      </c>
      <c r="AI10" t="s">
        <v>35</v>
      </c>
      <c r="AJ10" t="s">
        <v>11</v>
      </c>
      <c r="AK10">
        <v>30</v>
      </c>
      <c r="AL10" s="12"/>
      <c r="AP10" t="s">
        <v>85</v>
      </c>
      <c r="AQ10" t="s">
        <v>95</v>
      </c>
      <c r="AR10">
        <f>SUM(AK23:AK30)</f>
        <v>742.5</v>
      </c>
      <c r="AS10" s="39">
        <f t="shared" si="1"/>
        <v>5.1641576163500378E-3</v>
      </c>
    </row>
    <row r="11" spans="1:45" x14ac:dyDescent="0.3">
      <c r="A11" s="12">
        <v>2024</v>
      </c>
      <c r="B11" s="12" t="s">
        <v>71</v>
      </c>
      <c r="C11" s="12" t="s">
        <v>72</v>
      </c>
      <c r="D11" s="12">
        <v>12</v>
      </c>
      <c r="E11" s="12" t="s">
        <v>21</v>
      </c>
      <c r="F11" s="12" t="s">
        <v>10</v>
      </c>
      <c r="G11" s="12">
        <v>6</v>
      </c>
      <c r="L11" t="s">
        <v>16</v>
      </c>
      <c r="M11">
        <v>325.5</v>
      </c>
      <c r="N11" s="14">
        <f t="shared" si="0"/>
        <v>3.2518619532151474E-3</v>
      </c>
      <c r="O11" s="13">
        <f>SUM(N11:N13)</f>
        <v>8.9478653099758734E-2</v>
      </c>
      <c r="Q11" s="43"/>
      <c r="R11" t="s">
        <v>10</v>
      </c>
      <c r="S11">
        <v>222</v>
      </c>
      <c r="T11" s="13">
        <v>0.11700000000000001</v>
      </c>
      <c r="W11">
        <v>2022</v>
      </c>
      <c r="X11" s="9">
        <v>11.15</v>
      </c>
      <c r="Y11" s="9">
        <v>28.79</v>
      </c>
      <c r="AA11">
        <v>2022</v>
      </c>
      <c r="AB11">
        <v>26</v>
      </c>
      <c r="AD11" s="12">
        <v>2024</v>
      </c>
      <c r="AE11">
        <v>2024</v>
      </c>
      <c r="AF11" t="s">
        <v>71</v>
      </c>
      <c r="AG11" t="s">
        <v>72</v>
      </c>
      <c r="AH11">
        <v>8</v>
      </c>
      <c r="AI11" t="s">
        <v>66</v>
      </c>
      <c r="AJ11" t="s">
        <v>11</v>
      </c>
      <c r="AK11">
        <v>1.8</v>
      </c>
      <c r="AL11" s="12"/>
      <c r="AQ11" t="s">
        <v>15</v>
      </c>
      <c r="AR11">
        <f>SUM(AK61:AK75)</f>
        <v>43464</v>
      </c>
      <c r="AS11" s="39">
        <f t="shared" si="1"/>
        <v>0.30229622442698728</v>
      </c>
    </row>
    <row r="12" spans="1:45" x14ac:dyDescent="0.3">
      <c r="A12" s="12">
        <v>2024</v>
      </c>
      <c r="B12" s="12" t="s">
        <v>71</v>
      </c>
      <c r="C12" s="12" t="s">
        <v>72</v>
      </c>
      <c r="D12" s="12">
        <v>12</v>
      </c>
      <c r="E12" s="12" t="s">
        <v>21</v>
      </c>
      <c r="F12" s="12" t="s">
        <v>11</v>
      </c>
      <c r="G12" s="12">
        <v>321</v>
      </c>
      <c r="L12" t="s">
        <v>17</v>
      </c>
      <c r="M12">
        <v>756</v>
      </c>
      <c r="N12" s="14">
        <f t="shared" si="0"/>
        <v>7.5527116332738909E-3</v>
      </c>
      <c r="O12" s="13"/>
      <c r="Q12" s="43"/>
      <c r="R12" t="s">
        <v>13</v>
      </c>
      <c r="S12">
        <f>SUM(AL2:AL99)</f>
        <v>0</v>
      </c>
      <c r="T12" s="13">
        <v>0.76600000000000001</v>
      </c>
      <c r="W12">
        <v>2023</v>
      </c>
      <c r="X12" s="9">
        <v>10.79</v>
      </c>
      <c r="Y12" s="9">
        <v>32.549999999999997</v>
      </c>
      <c r="AA12">
        <v>2023</v>
      </c>
      <c r="AB12" s="9">
        <v>11.6</v>
      </c>
      <c r="AD12" s="12">
        <v>2024</v>
      </c>
      <c r="AE12">
        <v>2024</v>
      </c>
      <c r="AF12" t="s">
        <v>71</v>
      </c>
      <c r="AG12" t="s">
        <v>72</v>
      </c>
      <c r="AH12">
        <v>9</v>
      </c>
      <c r="AI12" t="s">
        <v>36</v>
      </c>
      <c r="AJ12" t="s">
        <v>11</v>
      </c>
      <c r="AK12">
        <v>689.89</v>
      </c>
      <c r="AL12" s="12"/>
    </row>
    <row r="13" spans="1:45" x14ac:dyDescent="0.3">
      <c r="A13" s="12">
        <v>2024</v>
      </c>
      <c r="B13" s="12" t="s">
        <v>71</v>
      </c>
      <c r="C13" s="12" t="s">
        <v>72</v>
      </c>
      <c r="D13" s="12">
        <v>12</v>
      </c>
      <c r="E13" s="12" t="s">
        <v>21</v>
      </c>
      <c r="F13" s="12" t="s">
        <v>12</v>
      </c>
      <c r="G13" s="12">
        <v>12</v>
      </c>
      <c r="L13" t="s">
        <v>18</v>
      </c>
      <c r="M13">
        <v>7875</v>
      </c>
      <c r="N13" s="14">
        <f t="shared" si="0"/>
        <v>7.8674079513269699E-2</v>
      </c>
      <c r="O13" s="13"/>
      <c r="Q13" s="43"/>
      <c r="R13" t="s">
        <v>16</v>
      </c>
      <c r="S13">
        <f>SUM(AL100:AL129)</f>
        <v>0</v>
      </c>
      <c r="T13" s="13">
        <v>0.11700000000000001</v>
      </c>
      <c r="W13">
        <v>2024</v>
      </c>
      <c r="X13" s="9">
        <v>8.9</v>
      </c>
      <c r="Y13" s="9">
        <v>32.700000000000003</v>
      </c>
      <c r="AA13">
        <v>2024</v>
      </c>
      <c r="AB13">
        <v>11.7</v>
      </c>
      <c r="AD13" s="12">
        <v>2024</v>
      </c>
      <c r="AE13">
        <v>2024</v>
      </c>
      <c r="AF13" t="s">
        <v>71</v>
      </c>
      <c r="AG13" t="s">
        <v>72</v>
      </c>
      <c r="AH13">
        <v>12</v>
      </c>
      <c r="AI13" t="s">
        <v>21</v>
      </c>
      <c r="AJ13" t="s">
        <v>11</v>
      </c>
      <c r="AK13">
        <v>348</v>
      </c>
      <c r="AL13" s="12"/>
    </row>
    <row r="14" spans="1:45" x14ac:dyDescent="0.3">
      <c r="A14" s="12">
        <v>2024</v>
      </c>
      <c r="B14" s="12" t="s">
        <v>71</v>
      </c>
      <c r="C14" s="12" t="s">
        <v>72</v>
      </c>
      <c r="D14" s="12">
        <v>12</v>
      </c>
      <c r="E14" s="12" t="s">
        <v>21</v>
      </c>
      <c r="F14" s="12" t="s">
        <v>13</v>
      </c>
      <c r="G14" s="12">
        <v>360</v>
      </c>
      <c r="Q14" s="43"/>
      <c r="R14" t="s">
        <v>83</v>
      </c>
      <c r="S14">
        <f>SUM(AL2:AL162)</f>
        <v>0</v>
      </c>
      <c r="AD14" s="12">
        <v>2024</v>
      </c>
      <c r="AE14">
        <v>2024</v>
      </c>
      <c r="AF14" t="s">
        <v>71</v>
      </c>
      <c r="AG14" t="s">
        <v>72</v>
      </c>
      <c r="AH14">
        <v>17</v>
      </c>
      <c r="AI14" t="s">
        <v>44</v>
      </c>
      <c r="AJ14" t="s">
        <v>11</v>
      </c>
      <c r="AK14">
        <v>2435.2600000000002</v>
      </c>
      <c r="AL14" s="12"/>
      <c r="AP14" s="13">
        <f>SUM(AS7:AS9)</f>
        <v>8.6507464555100028E-2</v>
      </c>
      <c r="AQ14" t="s">
        <v>86</v>
      </c>
    </row>
    <row r="15" spans="1:45" x14ac:dyDescent="0.3">
      <c r="A15" s="12">
        <v>2024</v>
      </c>
      <c r="B15" s="12" t="s">
        <v>71</v>
      </c>
      <c r="C15" s="12" t="s">
        <v>72</v>
      </c>
      <c r="D15" s="12">
        <v>12</v>
      </c>
      <c r="E15" s="12" t="s">
        <v>21</v>
      </c>
      <c r="F15" s="12" t="s">
        <v>14</v>
      </c>
      <c r="G15" s="12">
        <v>1372.5</v>
      </c>
      <c r="AD15" s="12">
        <v>2024</v>
      </c>
      <c r="AE15">
        <v>2024</v>
      </c>
      <c r="AF15" t="s">
        <v>71</v>
      </c>
      <c r="AG15" t="s">
        <v>72</v>
      </c>
      <c r="AH15">
        <v>20</v>
      </c>
      <c r="AI15" t="s">
        <v>45</v>
      </c>
      <c r="AJ15" t="s">
        <v>11</v>
      </c>
      <c r="AK15">
        <v>4.5</v>
      </c>
      <c r="AL15" s="12"/>
      <c r="AP15" s="13">
        <f>SUM(AS11,AS10)</f>
        <v>0.30746038204333731</v>
      </c>
      <c r="AQ15" t="s">
        <v>85</v>
      </c>
    </row>
    <row r="16" spans="1:45" x14ac:dyDescent="0.3">
      <c r="A16" s="12">
        <v>2024</v>
      </c>
      <c r="B16" s="12" t="s">
        <v>71</v>
      </c>
      <c r="C16" s="12" t="s">
        <v>72</v>
      </c>
      <c r="D16" s="12">
        <v>12</v>
      </c>
      <c r="E16" s="12" t="s">
        <v>21</v>
      </c>
      <c r="F16" s="12" t="s">
        <v>15</v>
      </c>
      <c r="G16" s="12">
        <v>1069.5</v>
      </c>
      <c r="AD16" s="12">
        <v>2024</v>
      </c>
      <c r="AE16">
        <v>2024</v>
      </c>
      <c r="AF16" t="s">
        <v>71</v>
      </c>
      <c r="AG16" t="s">
        <v>72</v>
      </c>
      <c r="AH16">
        <v>26</v>
      </c>
      <c r="AI16" t="s">
        <v>26</v>
      </c>
      <c r="AJ16" t="s">
        <v>11</v>
      </c>
      <c r="AK16">
        <v>1144</v>
      </c>
      <c r="AL16" s="12"/>
      <c r="AP16" s="13">
        <f>1-AP15-AP14</f>
        <v>0.60603215340156269</v>
      </c>
      <c r="AQ16" t="s">
        <v>84</v>
      </c>
    </row>
    <row r="17" spans="1:38" x14ac:dyDescent="0.3">
      <c r="A17" s="12">
        <v>2024</v>
      </c>
      <c r="B17" s="12" t="s">
        <v>71</v>
      </c>
      <c r="C17" s="12" t="s">
        <v>72</v>
      </c>
      <c r="D17" s="12">
        <v>12</v>
      </c>
      <c r="E17" s="12" t="s">
        <v>21</v>
      </c>
      <c r="F17" s="12" t="s">
        <v>17</v>
      </c>
      <c r="G17" s="12">
        <v>33</v>
      </c>
      <c r="AD17" s="12">
        <v>2024</v>
      </c>
      <c r="AE17">
        <v>2024</v>
      </c>
      <c r="AF17" t="s">
        <v>71</v>
      </c>
      <c r="AG17" t="s">
        <v>72</v>
      </c>
      <c r="AH17">
        <v>28</v>
      </c>
      <c r="AI17" t="s">
        <v>28</v>
      </c>
      <c r="AJ17" t="s">
        <v>11</v>
      </c>
      <c r="AK17">
        <v>667.38</v>
      </c>
      <c r="AL17" s="12"/>
    </row>
    <row r="18" spans="1:38" x14ac:dyDescent="0.3">
      <c r="A18" s="12">
        <v>2024</v>
      </c>
      <c r="B18" s="12" t="s">
        <v>71</v>
      </c>
      <c r="C18" s="12" t="s">
        <v>72</v>
      </c>
      <c r="D18" s="12">
        <v>12</v>
      </c>
      <c r="E18" s="12" t="s">
        <v>21</v>
      </c>
      <c r="F18" s="12" t="s">
        <v>18</v>
      </c>
      <c r="G18" s="12">
        <v>172.5</v>
      </c>
      <c r="AD18" s="12">
        <v>2024</v>
      </c>
      <c r="AE18">
        <v>2024</v>
      </c>
      <c r="AF18" t="s">
        <v>71</v>
      </c>
      <c r="AG18" t="s">
        <v>72</v>
      </c>
      <c r="AH18">
        <v>32</v>
      </c>
      <c r="AI18" t="s">
        <v>40</v>
      </c>
      <c r="AJ18" t="s">
        <v>11</v>
      </c>
      <c r="AK18">
        <v>4353.0200000000004</v>
      </c>
      <c r="AL18" s="12"/>
    </row>
    <row r="19" spans="1:38" x14ac:dyDescent="0.3">
      <c r="A19" s="12">
        <v>2024</v>
      </c>
      <c r="B19" s="12" t="s">
        <v>71</v>
      </c>
      <c r="C19" s="12" t="s">
        <v>72</v>
      </c>
      <c r="D19" s="12">
        <v>17</v>
      </c>
      <c r="E19" s="12" t="s">
        <v>44</v>
      </c>
      <c r="F19" s="12" t="s">
        <v>10</v>
      </c>
      <c r="G19" s="12">
        <v>84</v>
      </c>
      <c r="AD19" s="12">
        <v>2024</v>
      </c>
      <c r="AE19">
        <v>2024</v>
      </c>
      <c r="AF19" t="s">
        <v>71</v>
      </c>
      <c r="AG19" t="s">
        <v>72</v>
      </c>
      <c r="AH19">
        <v>35</v>
      </c>
      <c r="AI19" t="s">
        <v>59</v>
      </c>
      <c r="AJ19" t="s">
        <v>11</v>
      </c>
      <c r="AK19">
        <v>22.5</v>
      </c>
      <c r="AL19" s="12"/>
    </row>
    <row r="20" spans="1:38" x14ac:dyDescent="0.3">
      <c r="A20" s="12">
        <v>2024</v>
      </c>
      <c r="B20" s="12" t="s">
        <v>71</v>
      </c>
      <c r="C20" s="12" t="s">
        <v>72</v>
      </c>
      <c r="D20" s="12">
        <v>17</v>
      </c>
      <c r="E20" s="12" t="s">
        <v>44</v>
      </c>
      <c r="F20" s="12" t="s">
        <v>11</v>
      </c>
      <c r="G20" s="12">
        <v>2146.5300000000002</v>
      </c>
      <c r="AD20" s="12">
        <v>2024</v>
      </c>
      <c r="AE20">
        <v>2024</v>
      </c>
      <c r="AF20" t="s">
        <v>71</v>
      </c>
      <c r="AG20" t="s">
        <v>72</v>
      </c>
      <c r="AH20">
        <v>39</v>
      </c>
      <c r="AI20" t="s">
        <v>51</v>
      </c>
      <c r="AJ20" t="s">
        <v>11</v>
      </c>
      <c r="AK20">
        <v>18.75</v>
      </c>
      <c r="AL20" s="12"/>
    </row>
    <row r="21" spans="1:38" x14ac:dyDescent="0.3">
      <c r="A21" s="12">
        <v>2024</v>
      </c>
      <c r="B21" s="12" t="s">
        <v>71</v>
      </c>
      <c r="C21" s="12" t="s">
        <v>72</v>
      </c>
      <c r="D21" s="12">
        <v>17</v>
      </c>
      <c r="E21" s="12" t="s">
        <v>44</v>
      </c>
      <c r="F21" s="12" t="s">
        <v>12</v>
      </c>
      <c r="G21" s="12">
        <v>130.82</v>
      </c>
      <c r="AD21" s="12">
        <v>2024</v>
      </c>
      <c r="AE21">
        <v>2024</v>
      </c>
      <c r="AF21" t="s">
        <v>71</v>
      </c>
      <c r="AG21" t="s">
        <v>72</v>
      </c>
      <c r="AH21">
        <v>42</v>
      </c>
      <c r="AI21" t="s">
        <v>53</v>
      </c>
      <c r="AJ21" t="s">
        <v>11</v>
      </c>
      <c r="AK21">
        <v>118.5</v>
      </c>
      <c r="AL21" s="12"/>
    </row>
    <row r="22" spans="1:38" x14ac:dyDescent="0.3">
      <c r="A22" s="12">
        <v>2024</v>
      </c>
      <c r="B22" s="12" t="s">
        <v>71</v>
      </c>
      <c r="C22" s="12" t="s">
        <v>72</v>
      </c>
      <c r="D22" s="12">
        <v>17</v>
      </c>
      <c r="E22" s="12" t="s">
        <v>44</v>
      </c>
      <c r="F22" s="12" t="s">
        <v>13</v>
      </c>
      <c r="G22" s="12">
        <v>3810.55</v>
      </c>
      <c r="K22" s="16" t="s">
        <v>223</v>
      </c>
      <c r="L22" s="17"/>
      <c r="M22" s="18">
        <f>SUM(G68:G144)</f>
        <v>25612.5</v>
      </c>
      <c r="N22" s="19"/>
      <c r="O22" s="17"/>
      <c r="P22" s="17"/>
      <c r="Q22" s="61" t="s">
        <v>224</v>
      </c>
      <c r="R22" s="17" t="s">
        <v>96</v>
      </c>
      <c r="S22" s="17"/>
      <c r="T22" s="17" t="s">
        <v>92</v>
      </c>
      <c r="U22" s="17" t="s">
        <v>225</v>
      </c>
      <c r="X22" t="s">
        <v>88</v>
      </c>
      <c r="AB22" t="s">
        <v>97</v>
      </c>
      <c r="AD22" s="12">
        <v>2024</v>
      </c>
      <c r="AE22">
        <v>2024</v>
      </c>
      <c r="AF22" t="s">
        <v>71</v>
      </c>
      <c r="AG22" t="s">
        <v>72</v>
      </c>
      <c r="AH22">
        <v>96</v>
      </c>
      <c r="AI22" t="s">
        <v>31</v>
      </c>
      <c r="AJ22" t="s">
        <v>11</v>
      </c>
      <c r="AK22">
        <v>0.4</v>
      </c>
      <c r="AL22" s="12"/>
    </row>
    <row r="23" spans="1:38" x14ac:dyDescent="0.3">
      <c r="A23" s="12">
        <v>2024</v>
      </c>
      <c r="B23" s="12" t="s">
        <v>71</v>
      </c>
      <c r="C23" s="12" t="s">
        <v>72</v>
      </c>
      <c r="D23" s="12">
        <v>17</v>
      </c>
      <c r="E23" s="12" t="s">
        <v>44</v>
      </c>
      <c r="F23" s="12" t="s">
        <v>14</v>
      </c>
      <c r="G23" s="12">
        <v>10595.04</v>
      </c>
      <c r="L23" t="s">
        <v>10</v>
      </c>
      <c r="M23">
        <v>60</v>
      </c>
      <c r="N23" s="20">
        <f>M23/$M$22</f>
        <v>2.342606149341142E-3</v>
      </c>
      <c r="O23" s="51">
        <f>SUM(N25+N28)</f>
        <v>0.26494875549048319</v>
      </c>
      <c r="Q23" s="62"/>
      <c r="R23" s="52" t="s">
        <v>86</v>
      </c>
      <c r="S23" t="s">
        <v>16</v>
      </c>
      <c r="T23" s="21">
        <f>N29</f>
        <v>6.5007320644216689E-3</v>
      </c>
      <c r="U23" s="60">
        <f>SUM(T23:T25)</f>
        <v>7.5724743777452419E-2</v>
      </c>
      <c r="X23" t="s">
        <v>86</v>
      </c>
      <c r="Y23" t="s">
        <v>85</v>
      </c>
      <c r="AA23">
        <v>2015</v>
      </c>
      <c r="AB23" s="9"/>
      <c r="AD23" s="12">
        <v>2024</v>
      </c>
      <c r="AE23">
        <v>2024</v>
      </c>
      <c r="AF23" t="s">
        <v>71</v>
      </c>
      <c r="AG23" t="s">
        <v>72</v>
      </c>
      <c r="AH23">
        <v>9</v>
      </c>
      <c r="AI23" t="s">
        <v>36</v>
      </c>
      <c r="AJ23" t="s">
        <v>12</v>
      </c>
      <c r="AK23">
        <v>80.66</v>
      </c>
      <c r="AL23" s="12"/>
    </row>
    <row r="24" spans="1:38" x14ac:dyDescent="0.3">
      <c r="A24" s="12">
        <v>2024</v>
      </c>
      <c r="B24" s="12" t="s">
        <v>71</v>
      </c>
      <c r="C24" s="12" t="s">
        <v>72</v>
      </c>
      <c r="D24" s="12">
        <v>17</v>
      </c>
      <c r="E24" s="12" t="s">
        <v>44</v>
      </c>
      <c r="F24" s="12" t="s">
        <v>15</v>
      </c>
      <c r="G24" s="12">
        <v>9278.85</v>
      </c>
      <c r="L24" t="s">
        <v>11</v>
      </c>
      <c r="M24">
        <v>964.5</v>
      </c>
      <c r="N24" s="20">
        <f t="shared" ref="N24:N31" si="2">M24/$M$22</f>
        <v>3.765739385065886E-2</v>
      </c>
      <c r="O24" s="51"/>
      <c r="Q24" s="62"/>
      <c r="R24" s="52"/>
      <c r="S24" t="s">
        <v>17</v>
      </c>
      <c r="T24" s="21">
        <f>N30</f>
        <v>1.4641288433382138E-2</v>
      </c>
      <c r="U24" s="60"/>
      <c r="W24">
        <v>2016</v>
      </c>
      <c r="X24" s="9"/>
      <c r="Y24" s="9"/>
      <c r="AA24">
        <v>2016</v>
      </c>
      <c r="AB24" s="9"/>
      <c r="AD24" s="12">
        <v>2024</v>
      </c>
      <c r="AE24">
        <v>2024</v>
      </c>
      <c r="AF24" t="s">
        <v>71</v>
      </c>
      <c r="AG24" t="s">
        <v>72</v>
      </c>
      <c r="AH24">
        <v>12</v>
      </c>
      <c r="AI24" t="s">
        <v>21</v>
      </c>
      <c r="AJ24" t="s">
        <v>12</v>
      </c>
      <c r="AK24">
        <v>12</v>
      </c>
      <c r="AL24" s="12"/>
    </row>
    <row r="25" spans="1:38" x14ac:dyDescent="0.3">
      <c r="A25" s="12">
        <v>2024</v>
      </c>
      <c r="B25" s="12" t="s">
        <v>71</v>
      </c>
      <c r="C25" s="12" t="s">
        <v>72</v>
      </c>
      <c r="D25" s="12">
        <v>17</v>
      </c>
      <c r="E25" s="12" t="s">
        <v>44</v>
      </c>
      <c r="F25" s="12" t="s">
        <v>16</v>
      </c>
      <c r="G25" s="12">
        <v>119.14</v>
      </c>
      <c r="L25" s="22" t="s">
        <v>12</v>
      </c>
      <c r="M25">
        <v>225</v>
      </c>
      <c r="N25" s="20">
        <f t="shared" si="2"/>
        <v>8.7847730600292828E-3</v>
      </c>
      <c r="O25" s="51"/>
      <c r="Q25" s="62"/>
      <c r="R25" s="52"/>
      <c r="S25" t="s">
        <v>18</v>
      </c>
      <c r="T25" s="21">
        <f>N31</f>
        <v>5.4582723279648609E-2</v>
      </c>
      <c r="U25" s="60"/>
      <c r="W25">
        <v>2017</v>
      </c>
      <c r="X25" s="9"/>
      <c r="Y25" s="9"/>
      <c r="AA25">
        <v>2017</v>
      </c>
      <c r="AB25" s="9"/>
      <c r="AD25" s="12">
        <v>2024</v>
      </c>
      <c r="AE25">
        <v>2024</v>
      </c>
      <c r="AF25" t="s">
        <v>71</v>
      </c>
      <c r="AG25" t="s">
        <v>72</v>
      </c>
      <c r="AH25">
        <v>17</v>
      </c>
      <c r="AI25" t="s">
        <v>44</v>
      </c>
      <c r="AJ25" t="s">
        <v>12</v>
      </c>
      <c r="AK25">
        <v>164.57</v>
      </c>
      <c r="AL25" s="12"/>
    </row>
    <row r="26" spans="1:38" x14ac:dyDescent="0.3">
      <c r="A26" s="12">
        <v>2024</v>
      </c>
      <c r="B26" s="12" t="s">
        <v>71</v>
      </c>
      <c r="C26" s="12" t="s">
        <v>72</v>
      </c>
      <c r="D26" s="12">
        <v>17</v>
      </c>
      <c r="E26" s="12" t="s">
        <v>44</v>
      </c>
      <c r="F26" s="12" t="s">
        <v>17</v>
      </c>
      <c r="G26" s="12">
        <v>187.23</v>
      </c>
      <c r="L26" t="s">
        <v>13</v>
      </c>
      <c r="M26">
        <v>3603</v>
      </c>
      <c r="N26" s="20">
        <f t="shared" si="2"/>
        <v>0.14067349926793557</v>
      </c>
      <c r="O26" s="51"/>
      <c r="Q26" s="62"/>
      <c r="R26" s="52" t="s">
        <v>85</v>
      </c>
      <c r="S26" t="s">
        <v>95</v>
      </c>
      <c r="T26" s="21">
        <f>N25</f>
        <v>8.7847730600292828E-3</v>
      </c>
      <c r="U26" s="60">
        <f>SUM(T26:T27)</f>
        <v>0.26494875549048319</v>
      </c>
      <c r="W26">
        <v>2018</v>
      </c>
      <c r="X26" s="9"/>
      <c r="Y26" s="9"/>
      <c r="AA26">
        <v>2018</v>
      </c>
      <c r="AB26" s="9"/>
      <c r="AD26" s="12">
        <v>2024</v>
      </c>
      <c r="AE26">
        <v>2024</v>
      </c>
      <c r="AF26" t="s">
        <v>71</v>
      </c>
      <c r="AG26" t="s">
        <v>72</v>
      </c>
      <c r="AH26">
        <v>20</v>
      </c>
      <c r="AI26" t="s">
        <v>45</v>
      </c>
      <c r="AJ26" t="s">
        <v>12</v>
      </c>
      <c r="AK26">
        <v>2.25</v>
      </c>
      <c r="AL26" s="12"/>
    </row>
    <row r="27" spans="1:38" x14ac:dyDescent="0.3">
      <c r="A27" s="12">
        <v>2024</v>
      </c>
      <c r="B27" s="12" t="s">
        <v>71</v>
      </c>
      <c r="C27" s="12" t="s">
        <v>72</v>
      </c>
      <c r="D27" s="12">
        <v>17</v>
      </c>
      <c r="E27" s="12" t="s">
        <v>44</v>
      </c>
      <c r="F27" s="12" t="s">
        <v>18</v>
      </c>
      <c r="G27" s="12">
        <v>2312.4899999999998</v>
      </c>
      <c r="L27" t="s">
        <v>14</v>
      </c>
      <c r="M27">
        <v>12259.5</v>
      </c>
      <c r="N27" s="20">
        <f t="shared" si="2"/>
        <v>0.47865300146412887</v>
      </c>
      <c r="O27" s="51"/>
      <c r="Q27" s="62"/>
      <c r="R27" s="52"/>
      <c r="S27" t="s">
        <v>15</v>
      </c>
      <c r="T27" s="23">
        <f>N28</f>
        <v>0.25616398243045391</v>
      </c>
      <c r="U27" s="60"/>
      <c r="W27">
        <v>2019</v>
      </c>
      <c r="X27" s="25">
        <v>15.69</v>
      </c>
      <c r="Y27" s="25">
        <v>27.92</v>
      </c>
      <c r="AA27">
        <v>2019</v>
      </c>
      <c r="AB27" s="9">
        <v>0</v>
      </c>
      <c r="AD27" s="12">
        <v>2024</v>
      </c>
      <c r="AE27">
        <v>2024</v>
      </c>
      <c r="AF27" t="s">
        <v>71</v>
      </c>
      <c r="AG27" t="s">
        <v>72</v>
      </c>
      <c r="AH27">
        <v>26</v>
      </c>
      <c r="AI27" t="s">
        <v>26</v>
      </c>
      <c r="AJ27" t="s">
        <v>12</v>
      </c>
      <c r="AK27">
        <v>96</v>
      </c>
      <c r="AL27" s="12"/>
    </row>
    <row r="28" spans="1:38" x14ac:dyDescent="0.3">
      <c r="A28" s="12">
        <v>2024</v>
      </c>
      <c r="B28" s="12" t="s">
        <v>71</v>
      </c>
      <c r="C28" s="12" t="s">
        <v>72</v>
      </c>
      <c r="D28" s="12">
        <v>26</v>
      </c>
      <c r="E28" s="12" t="s">
        <v>26</v>
      </c>
      <c r="F28" s="12" t="s">
        <v>10</v>
      </c>
      <c r="G28" s="12">
        <v>18</v>
      </c>
      <c r="L28" s="22" t="s">
        <v>15</v>
      </c>
      <c r="M28">
        <v>6561</v>
      </c>
      <c r="N28" s="20">
        <f t="shared" si="2"/>
        <v>0.25616398243045391</v>
      </c>
      <c r="O28" s="56"/>
      <c r="Q28" s="62"/>
      <c r="R28" s="52"/>
      <c r="W28">
        <v>2020</v>
      </c>
      <c r="X28" s="25">
        <v>12.22</v>
      </c>
      <c r="Y28" s="25">
        <v>24.97</v>
      </c>
      <c r="AA28">
        <v>2020</v>
      </c>
      <c r="AB28" s="9">
        <v>0</v>
      </c>
      <c r="AD28" s="12">
        <v>2024</v>
      </c>
      <c r="AE28">
        <v>2024</v>
      </c>
      <c r="AF28" t="s">
        <v>71</v>
      </c>
      <c r="AG28" t="s">
        <v>72</v>
      </c>
      <c r="AH28">
        <v>28</v>
      </c>
      <c r="AI28" t="s">
        <v>28</v>
      </c>
      <c r="AJ28" t="s">
        <v>12</v>
      </c>
      <c r="AK28">
        <v>48.32</v>
      </c>
      <c r="AL28" s="12"/>
    </row>
    <row r="29" spans="1:38" x14ac:dyDescent="0.3">
      <c r="A29" s="12">
        <v>2024</v>
      </c>
      <c r="B29" s="12" t="s">
        <v>71</v>
      </c>
      <c r="C29" s="12" t="s">
        <v>72</v>
      </c>
      <c r="D29" s="12">
        <v>26</v>
      </c>
      <c r="E29" s="12" t="s">
        <v>26</v>
      </c>
      <c r="F29" s="12" t="s">
        <v>11</v>
      </c>
      <c r="G29" s="12">
        <v>888</v>
      </c>
      <c r="L29" s="22" t="s">
        <v>16</v>
      </c>
      <c r="M29">
        <v>166.5</v>
      </c>
      <c r="N29" s="20">
        <f>M29/$M$22</f>
        <v>6.5007320644216689E-3</v>
      </c>
      <c r="O29" s="51">
        <f>SUM(N29:N31)</f>
        <v>7.5724743777452419E-2</v>
      </c>
      <c r="Q29" s="62"/>
      <c r="R29" t="s">
        <v>94</v>
      </c>
      <c r="S29" t="s">
        <v>93</v>
      </c>
      <c r="T29" t="s">
        <v>92</v>
      </c>
      <c r="W29">
        <v>2021</v>
      </c>
      <c r="X29" s="25">
        <v>10.71</v>
      </c>
      <c r="Y29" s="25">
        <v>20.38</v>
      </c>
      <c r="AA29">
        <v>2021</v>
      </c>
      <c r="AB29" s="9">
        <v>10</v>
      </c>
      <c r="AD29" s="12">
        <v>2024</v>
      </c>
      <c r="AE29">
        <v>2024</v>
      </c>
      <c r="AF29" t="s">
        <v>71</v>
      </c>
      <c r="AG29" t="s">
        <v>72</v>
      </c>
      <c r="AH29">
        <v>32</v>
      </c>
      <c r="AI29" t="s">
        <v>40</v>
      </c>
      <c r="AJ29" t="s">
        <v>12</v>
      </c>
      <c r="AK29">
        <v>331.2</v>
      </c>
      <c r="AL29" s="12"/>
    </row>
    <row r="30" spans="1:38" x14ac:dyDescent="0.3">
      <c r="A30" s="12">
        <v>2024</v>
      </c>
      <c r="B30" s="12" t="s">
        <v>71</v>
      </c>
      <c r="C30" s="12" t="s">
        <v>72</v>
      </c>
      <c r="D30" s="12">
        <v>26</v>
      </c>
      <c r="E30" s="12" t="s">
        <v>26</v>
      </c>
      <c r="F30" s="12" t="s">
        <v>12</v>
      </c>
      <c r="G30" s="12">
        <v>24</v>
      </c>
      <c r="L30" s="22" t="s">
        <v>17</v>
      </c>
      <c r="M30">
        <v>375</v>
      </c>
      <c r="N30" s="20">
        <f t="shared" si="2"/>
        <v>1.4641288433382138E-2</v>
      </c>
      <c r="O30" s="51"/>
      <c r="Q30" s="62"/>
      <c r="R30" t="s">
        <v>10</v>
      </c>
      <c r="S30">
        <v>116</v>
      </c>
      <c r="T30" s="24">
        <v>0.182</v>
      </c>
      <c r="W30">
        <v>2022</v>
      </c>
      <c r="X30" s="25">
        <v>6.78</v>
      </c>
      <c r="Y30" s="25">
        <v>27.07</v>
      </c>
      <c r="AA30">
        <v>2022</v>
      </c>
      <c r="AB30" s="9">
        <v>13</v>
      </c>
      <c r="AD30" s="12">
        <v>2024</v>
      </c>
      <c r="AE30">
        <v>2024</v>
      </c>
      <c r="AF30" t="s">
        <v>71</v>
      </c>
      <c r="AG30" t="s">
        <v>72</v>
      </c>
      <c r="AH30">
        <v>42</v>
      </c>
      <c r="AI30" t="s">
        <v>53</v>
      </c>
      <c r="AJ30" t="s">
        <v>12</v>
      </c>
      <c r="AK30">
        <v>7.5</v>
      </c>
      <c r="AL30" s="12"/>
    </row>
    <row r="31" spans="1:38" x14ac:dyDescent="0.3">
      <c r="A31" s="12">
        <v>2024</v>
      </c>
      <c r="B31" s="12" t="s">
        <v>71</v>
      </c>
      <c r="C31" s="12" t="s">
        <v>72</v>
      </c>
      <c r="D31" s="12">
        <v>26</v>
      </c>
      <c r="E31" s="12" t="s">
        <v>26</v>
      </c>
      <c r="F31" s="12" t="s">
        <v>13</v>
      </c>
      <c r="G31" s="12">
        <v>984</v>
      </c>
      <c r="L31" s="22" t="s">
        <v>18</v>
      </c>
      <c r="M31">
        <v>1398</v>
      </c>
      <c r="N31" s="20">
        <f t="shared" si="2"/>
        <v>5.4582723279648609E-2</v>
      </c>
      <c r="O31" s="51"/>
      <c r="Q31" s="62"/>
      <c r="R31" t="s">
        <v>13</v>
      </c>
      <c r="S31">
        <v>484</v>
      </c>
      <c r="T31" s="24">
        <v>0.81799999999999995</v>
      </c>
      <c r="W31">
        <v>2023</v>
      </c>
      <c r="X31" s="25">
        <v>7.64</v>
      </c>
      <c r="Y31" s="25">
        <v>25.45</v>
      </c>
      <c r="AA31">
        <v>2023</v>
      </c>
      <c r="AB31" s="9">
        <v>0</v>
      </c>
      <c r="AD31" s="12">
        <v>2024</v>
      </c>
      <c r="AE31">
        <v>2024</v>
      </c>
      <c r="AF31" t="s">
        <v>71</v>
      </c>
      <c r="AG31" t="s">
        <v>72</v>
      </c>
      <c r="AH31">
        <v>7</v>
      </c>
      <c r="AI31" t="s">
        <v>35</v>
      </c>
      <c r="AJ31" t="s">
        <v>13</v>
      </c>
      <c r="AK31">
        <v>156</v>
      </c>
      <c r="AL31" s="12"/>
    </row>
    <row r="32" spans="1:38" x14ac:dyDescent="0.3">
      <c r="A32" s="12">
        <v>2024</v>
      </c>
      <c r="B32" s="12" t="s">
        <v>71</v>
      </c>
      <c r="C32" s="12" t="s">
        <v>72</v>
      </c>
      <c r="D32" s="12">
        <v>26</v>
      </c>
      <c r="E32" s="12" t="s">
        <v>26</v>
      </c>
      <c r="F32" s="12" t="s">
        <v>14</v>
      </c>
      <c r="G32" s="12">
        <v>3462</v>
      </c>
      <c r="K32" t="s">
        <v>87</v>
      </c>
      <c r="M32">
        <f>SUM(M23:M31)</f>
        <v>25612.5</v>
      </c>
      <c r="N32" s="20">
        <f>SUM(N23:N31)</f>
        <v>1</v>
      </c>
      <c r="Q32" s="62"/>
      <c r="R32" t="s">
        <v>16</v>
      </c>
      <c r="S32">
        <v>0</v>
      </c>
      <c r="T32" s="24">
        <f>S32/$S$33</f>
        <v>0</v>
      </c>
      <c r="W32">
        <v>2024</v>
      </c>
      <c r="X32" s="9">
        <v>7.57</v>
      </c>
      <c r="Y32" s="9">
        <v>26.49</v>
      </c>
      <c r="AA32">
        <v>2024</v>
      </c>
      <c r="AB32" s="9">
        <v>0</v>
      </c>
      <c r="AD32" s="12">
        <v>2024</v>
      </c>
      <c r="AE32">
        <v>2024</v>
      </c>
      <c r="AF32" t="s">
        <v>71</v>
      </c>
      <c r="AG32" t="s">
        <v>72</v>
      </c>
      <c r="AH32">
        <v>8</v>
      </c>
      <c r="AI32" t="s">
        <v>66</v>
      </c>
      <c r="AJ32" t="s">
        <v>13</v>
      </c>
      <c r="AK32">
        <v>21.6</v>
      </c>
      <c r="AL32" s="12"/>
    </row>
    <row r="33" spans="1:38" x14ac:dyDescent="0.3">
      <c r="A33" s="12">
        <v>2024</v>
      </c>
      <c r="B33" s="12" t="s">
        <v>71</v>
      </c>
      <c r="C33" s="12" t="s">
        <v>72</v>
      </c>
      <c r="D33" s="12">
        <v>26</v>
      </c>
      <c r="E33" s="12" t="s">
        <v>26</v>
      </c>
      <c r="F33" s="12" t="s">
        <v>15</v>
      </c>
      <c r="G33" s="12">
        <v>2784</v>
      </c>
      <c r="O33" s="24"/>
      <c r="Q33" s="62"/>
      <c r="R33" t="s">
        <v>83</v>
      </c>
      <c r="S33">
        <v>600</v>
      </c>
      <c r="AD33" s="12">
        <v>2024</v>
      </c>
      <c r="AE33">
        <v>2024</v>
      </c>
      <c r="AF33" t="s">
        <v>71</v>
      </c>
      <c r="AG33" t="s">
        <v>72</v>
      </c>
      <c r="AH33">
        <v>9</v>
      </c>
      <c r="AI33" t="s">
        <v>36</v>
      </c>
      <c r="AJ33" t="s">
        <v>13</v>
      </c>
      <c r="AK33">
        <v>1316.46</v>
      </c>
      <c r="AL33" s="12"/>
    </row>
    <row r="34" spans="1:38" x14ac:dyDescent="0.3">
      <c r="A34" s="12">
        <v>2024</v>
      </c>
      <c r="B34" s="12" t="s">
        <v>71</v>
      </c>
      <c r="C34" s="12" t="s">
        <v>72</v>
      </c>
      <c r="D34" s="12">
        <v>26</v>
      </c>
      <c r="E34" s="12" t="s">
        <v>26</v>
      </c>
      <c r="F34" s="12" t="s">
        <v>17</v>
      </c>
      <c r="G34" s="12">
        <v>72</v>
      </c>
      <c r="AD34" s="12">
        <v>2024</v>
      </c>
      <c r="AE34">
        <v>2024</v>
      </c>
      <c r="AF34" t="s">
        <v>71</v>
      </c>
      <c r="AG34" t="s">
        <v>72</v>
      </c>
      <c r="AH34">
        <v>12</v>
      </c>
      <c r="AI34" t="s">
        <v>21</v>
      </c>
      <c r="AJ34" t="s">
        <v>13</v>
      </c>
      <c r="AK34">
        <v>418.5</v>
      </c>
      <c r="AL34" s="12"/>
    </row>
    <row r="35" spans="1:38" x14ac:dyDescent="0.3">
      <c r="A35" s="12">
        <v>2024</v>
      </c>
      <c r="B35" s="12" t="s">
        <v>71</v>
      </c>
      <c r="C35" s="12" t="s">
        <v>72</v>
      </c>
      <c r="D35" s="12">
        <v>26</v>
      </c>
      <c r="E35" s="12" t="s">
        <v>26</v>
      </c>
      <c r="F35" s="12" t="s">
        <v>18</v>
      </c>
      <c r="G35" s="12">
        <v>516</v>
      </c>
      <c r="AD35" s="12">
        <v>2024</v>
      </c>
      <c r="AE35">
        <v>2024</v>
      </c>
      <c r="AF35" t="s">
        <v>71</v>
      </c>
      <c r="AG35" t="s">
        <v>72</v>
      </c>
      <c r="AH35">
        <v>13</v>
      </c>
      <c r="AI35" t="s">
        <v>22</v>
      </c>
      <c r="AJ35" t="s">
        <v>13</v>
      </c>
      <c r="AK35">
        <v>13.5</v>
      </c>
      <c r="AL35" s="12"/>
    </row>
    <row r="36" spans="1:38" x14ac:dyDescent="0.3">
      <c r="A36" s="12">
        <v>2024</v>
      </c>
      <c r="B36" s="12" t="s">
        <v>71</v>
      </c>
      <c r="C36" s="12" t="s">
        <v>72</v>
      </c>
      <c r="D36" s="12">
        <v>28</v>
      </c>
      <c r="E36" s="12" t="s">
        <v>28</v>
      </c>
      <c r="F36" s="12" t="s">
        <v>10</v>
      </c>
      <c r="G36" s="12">
        <v>19.5</v>
      </c>
      <c r="AD36" s="12">
        <v>2024</v>
      </c>
      <c r="AE36">
        <v>2024</v>
      </c>
      <c r="AF36" t="s">
        <v>71</v>
      </c>
      <c r="AG36" t="s">
        <v>72</v>
      </c>
      <c r="AH36">
        <v>15</v>
      </c>
      <c r="AI36" t="s">
        <v>23</v>
      </c>
      <c r="AJ36" t="s">
        <v>13</v>
      </c>
      <c r="AK36">
        <v>19.5</v>
      </c>
      <c r="AL36" s="12"/>
    </row>
    <row r="37" spans="1:38" x14ac:dyDescent="0.3">
      <c r="A37" s="12">
        <v>2024</v>
      </c>
      <c r="B37" s="12" t="s">
        <v>71</v>
      </c>
      <c r="C37" s="12" t="s">
        <v>72</v>
      </c>
      <c r="D37" s="12">
        <v>28</v>
      </c>
      <c r="E37" s="12" t="s">
        <v>28</v>
      </c>
      <c r="F37" s="12" t="s">
        <v>11</v>
      </c>
      <c r="G37" s="12">
        <v>507.03</v>
      </c>
      <c r="AD37" s="12">
        <v>2024</v>
      </c>
      <c r="AE37">
        <v>2024</v>
      </c>
      <c r="AF37" t="s">
        <v>71</v>
      </c>
      <c r="AG37" t="s">
        <v>72</v>
      </c>
      <c r="AH37">
        <v>17</v>
      </c>
      <c r="AI37" t="s">
        <v>44</v>
      </c>
      <c r="AJ37" t="s">
        <v>13</v>
      </c>
      <c r="AK37">
        <v>5187.24</v>
      </c>
      <c r="AL37" s="12"/>
    </row>
    <row r="38" spans="1:38" x14ac:dyDescent="0.3">
      <c r="A38" s="12">
        <v>2024</v>
      </c>
      <c r="B38" s="12" t="s">
        <v>71</v>
      </c>
      <c r="C38" s="12" t="s">
        <v>72</v>
      </c>
      <c r="D38" s="12">
        <v>28</v>
      </c>
      <c r="E38" s="12" t="s">
        <v>28</v>
      </c>
      <c r="F38" s="12" t="s">
        <v>12</v>
      </c>
      <c r="G38" s="12">
        <v>21.32</v>
      </c>
      <c r="X38" t="s">
        <v>88</v>
      </c>
      <c r="AB38" t="s">
        <v>97</v>
      </c>
      <c r="AD38" s="12">
        <v>2024</v>
      </c>
      <c r="AE38">
        <v>2024</v>
      </c>
      <c r="AF38" t="s">
        <v>71</v>
      </c>
      <c r="AG38" t="s">
        <v>72</v>
      </c>
      <c r="AH38">
        <v>20</v>
      </c>
      <c r="AI38" t="s">
        <v>45</v>
      </c>
      <c r="AJ38" t="s">
        <v>13</v>
      </c>
      <c r="AK38">
        <v>29.25</v>
      </c>
      <c r="AL38" s="12"/>
    </row>
    <row r="39" spans="1:38" x14ac:dyDescent="0.3">
      <c r="A39" s="12">
        <v>2024</v>
      </c>
      <c r="B39" s="12" t="s">
        <v>71</v>
      </c>
      <c r="C39" s="12" t="s">
        <v>72</v>
      </c>
      <c r="D39" s="12">
        <v>28</v>
      </c>
      <c r="E39" s="12" t="s">
        <v>28</v>
      </c>
      <c r="F39" s="12" t="s">
        <v>13</v>
      </c>
      <c r="G39" s="12">
        <v>755.05</v>
      </c>
      <c r="X39" t="s">
        <v>86</v>
      </c>
      <c r="Y39" t="s">
        <v>85</v>
      </c>
      <c r="AA39">
        <v>2015</v>
      </c>
      <c r="AD39" s="12">
        <v>2024</v>
      </c>
      <c r="AE39">
        <v>2024</v>
      </c>
      <c r="AF39" t="s">
        <v>71</v>
      </c>
      <c r="AG39" t="s">
        <v>72</v>
      </c>
      <c r="AH39">
        <v>26</v>
      </c>
      <c r="AI39" t="s">
        <v>26</v>
      </c>
      <c r="AJ39" t="s">
        <v>13</v>
      </c>
      <c r="AK39">
        <v>1749</v>
      </c>
      <c r="AL39" s="12"/>
    </row>
    <row r="40" spans="1:38" x14ac:dyDescent="0.3">
      <c r="A40" s="12">
        <v>2024</v>
      </c>
      <c r="B40" s="12" t="s">
        <v>71</v>
      </c>
      <c r="C40" s="12" t="s">
        <v>72</v>
      </c>
      <c r="D40" s="12">
        <v>28</v>
      </c>
      <c r="E40" s="12" t="s">
        <v>28</v>
      </c>
      <c r="F40" s="12" t="s">
        <v>14</v>
      </c>
      <c r="G40" s="12">
        <v>2456.04</v>
      </c>
      <c r="W40">
        <v>2016</v>
      </c>
      <c r="X40" s="9">
        <v>24</v>
      </c>
      <c r="Y40" s="9">
        <v>10.9</v>
      </c>
      <c r="AA40">
        <v>2016</v>
      </c>
      <c r="AD40" s="12">
        <v>2024</v>
      </c>
      <c r="AE40">
        <v>2024</v>
      </c>
      <c r="AF40" t="s">
        <v>71</v>
      </c>
      <c r="AG40" t="s">
        <v>72</v>
      </c>
      <c r="AH40">
        <v>28</v>
      </c>
      <c r="AI40" t="s">
        <v>28</v>
      </c>
      <c r="AJ40" t="s">
        <v>13</v>
      </c>
      <c r="AK40">
        <v>1243.46</v>
      </c>
      <c r="AL40" s="12"/>
    </row>
    <row r="41" spans="1:38" x14ac:dyDescent="0.3">
      <c r="A41" s="12">
        <v>2024</v>
      </c>
      <c r="B41" s="12" t="s">
        <v>71</v>
      </c>
      <c r="C41" s="12" t="s">
        <v>72</v>
      </c>
      <c r="D41" s="12">
        <v>28</v>
      </c>
      <c r="E41" s="12" t="s">
        <v>28</v>
      </c>
      <c r="F41" s="12" t="s">
        <v>15</v>
      </c>
      <c r="G41" s="12">
        <v>1990.35</v>
      </c>
      <c r="K41" s="26" t="s">
        <v>226</v>
      </c>
      <c r="L41" s="17"/>
      <c r="M41" s="18">
        <v>12700.5</v>
      </c>
      <c r="N41" s="19"/>
      <c r="O41" s="17"/>
      <c r="P41" s="17"/>
      <c r="Q41" s="57" t="s">
        <v>227</v>
      </c>
      <c r="R41" s="17" t="s">
        <v>96</v>
      </c>
      <c r="S41" s="17"/>
      <c r="T41" s="17" t="s">
        <v>92</v>
      </c>
      <c r="U41" s="17" t="s">
        <v>225</v>
      </c>
      <c r="W41">
        <v>2017</v>
      </c>
      <c r="X41" s="9"/>
      <c r="Y41" s="9">
        <v>25</v>
      </c>
      <c r="AA41">
        <v>2017</v>
      </c>
      <c r="AD41" s="12">
        <v>2024</v>
      </c>
      <c r="AE41">
        <v>2024</v>
      </c>
      <c r="AF41" t="s">
        <v>71</v>
      </c>
      <c r="AG41" t="s">
        <v>72</v>
      </c>
      <c r="AH41">
        <v>32</v>
      </c>
      <c r="AI41" t="s">
        <v>40</v>
      </c>
      <c r="AJ41" t="s">
        <v>13</v>
      </c>
      <c r="AK41">
        <v>8377.08</v>
      </c>
      <c r="AL41" s="12"/>
    </row>
    <row r="42" spans="1:38" x14ac:dyDescent="0.3">
      <c r="A42" s="12">
        <v>2024</v>
      </c>
      <c r="B42" s="12" t="s">
        <v>71</v>
      </c>
      <c r="C42" s="12" t="s">
        <v>72</v>
      </c>
      <c r="D42" s="12">
        <v>28</v>
      </c>
      <c r="E42" s="12" t="s">
        <v>28</v>
      </c>
      <c r="F42" s="12" t="s">
        <v>16</v>
      </c>
      <c r="G42" s="12">
        <v>12.64</v>
      </c>
      <c r="K42" s="42"/>
      <c r="L42" t="s">
        <v>10</v>
      </c>
      <c r="M42">
        <v>0</v>
      </c>
      <c r="N42" s="20">
        <f>M42/$M$41</f>
        <v>0</v>
      </c>
      <c r="O42" s="51">
        <f>SUM(N44+N47)</f>
        <v>0.29833471123184124</v>
      </c>
      <c r="P42" s="27"/>
      <c r="Q42" s="58"/>
      <c r="R42" s="52" t="s">
        <v>86</v>
      </c>
      <c r="S42" t="s">
        <v>16</v>
      </c>
      <c r="T42" s="21">
        <f>N48</f>
        <v>9.8027636707216249E-3</v>
      </c>
      <c r="U42" s="55">
        <f>SUM(T42:T44)</f>
        <v>8.2083382543994332E-2</v>
      </c>
      <c r="W42">
        <v>2018</v>
      </c>
      <c r="X42" s="9">
        <v>15</v>
      </c>
      <c r="Y42" s="9">
        <v>25.7</v>
      </c>
      <c r="AA42">
        <v>2018</v>
      </c>
      <c r="AD42" s="12">
        <v>2024</v>
      </c>
      <c r="AE42">
        <v>2024</v>
      </c>
      <c r="AF42" t="s">
        <v>71</v>
      </c>
      <c r="AG42" t="s">
        <v>72</v>
      </c>
      <c r="AH42">
        <v>35</v>
      </c>
      <c r="AI42" t="s">
        <v>59</v>
      </c>
      <c r="AJ42" t="s">
        <v>13</v>
      </c>
      <c r="AK42">
        <v>66.760000000000005</v>
      </c>
      <c r="AL42" s="12"/>
    </row>
    <row r="43" spans="1:38" x14ac:dyDescent="0.3">
      <c r="A43" s="12">
        <v>2024</v>
      </c>
      <c r="B43" s="12" t="s">
        <v>71</v>
      </c>
      <c r="C43" s="12" t="s">
        <v>72</v>
      </c>
      <c r="D43" s="12">
        <v>28</v>
      </c>
      <c r="E43" s="12" t="s">
        <v>28</v>
      </c>
      <c r="F43" s="12" t="s">
        <v>17</v>
      </c>
      <c r="G43" s="12">
        <v>53.73</v>
      </c>
      <c r="K43" s="42"/>
      <c r="L43" t="s">
        <v>11</v>
      </c>
      <c r="M43">
        <v>483</v>
      </c>
      <c r="N43" s="20">
        <f t="shared" ref="N43:N50" si="3">M43/$M$41</f>
        <v>3.8029998818944137E-2</v>
      </c>
      <c r="O43" s="51"/>
      <c r="P43" s="27"/>
      <c r="Q43" s="58"/>
      <c r="R43" s="52"/>
      <c r="S43" t="s">
        <v>17</v>
      </c>
      <c r="T43" s="21">
        <f>N49</f>
        <v>1.4172670367308373E-2</v>
      </c>
      <c r="U43" s="55"/>
      <c r="W43">
        <v>2019</v>
      </c>
      <c r="X43" s="9">
        <v>11.7</v>
      </c>
      <c r="Y43" s="9">
        <v>15.4</v>
      </c>
      <c r="AA43">
        <v>2019</v>
      </c>
      <c r="AD43" s="12">
        <v>2024</v>
      </c>
      <c r="AE43">
        <v>2024</v>
      </c>
      <c r="AF43" t="s">
        <v>71</v>
      </c>
      <c r="AG43" t="s">
        <v>72</v>
      </c>
      <c r="AH43">
        <v>39</v>
      </c>
      <c r="AI43" t="s">
        <v>51</v>
      </c>
      <c r="AJ43" t="s">
        <v>13</v>
      </c>
      <c r="AK43">
        <v>56.25</v>
      </c>
      <c r="AL43" s="12"/>
    </row>
    <row r="44" spans="1:38" x14ac:dyDescent="0.3">
      <c r="A44" s="12">
        <v>2024</v>
      </c>
      <c r="B44" s="12" t="s">
        <v>71</v>
      </c>
      <c r="C44" s="12" t="s">
        <v>72</v>
      </c>
      <c r="D44" s="12">
        <v>28</v>
      </c>
      <c r="E44" s="12" t="s">
        <v>28</v>
      </c>
      <c r="F44" s="12" t="s">
        <v>18</v>
      </c>
      <c r="G44" s="12">
        <v>447.99</v>
      </c>
      <c r="K44" s="42"/>
      <c r="L44" s="22" t="s">
        <v>12</v>
      </c>
      <c r="M44">
        <v>60</v>
      </c>
      <c r="N44" s="20">
        <f t="shared" si="3"/>
        <v>4.7242234557694582E-3</v>
      </c>
      <c r="O44" s="51"/>
      <c r="P44" s="27"/>
      <c r="Q44" s="58"/>
      <c r="R44" s="52"/>
      <c r="S44" t="s">
        <v>18</v>
      </c>
      <c r="T44" s="21">
        <f>N50</f>
        <v>5.8107948505964332E-2</v>
      </c>
      <c r="U44" s="55"/>
      <c r="W44">
        <v>2020</v>
      </c>
      <c r="X44" s="9">
        <v>16.8</v>
      </c>
      <c r="Y44" s="9">
        <v>27.9</v>
      </c>
      <c r="AA44">
        <v>2020</v>
      </c>
      <c r="AD44" s="12">
        <v>2024</v>
      </c>
      <c r="AE44">
        <v>2024</v>
      </c>
      <c r="AF44" t="s">
        <v>71</v>
      </c>
      <c r="AG44" t="s">
        <v>72</v>
      </c>
      <c r="AH44">
        <v>42</v>
      </c>
      <c r="AI44" t="s">
        <v>53</v>
      </c>
      <c r="AJ44" t="s">
        <v>13</v>
      </c>
      <c r="AK44">
        <v>498</v>
      </c>
      <c r="AL44" s="12"/>
    </row>
    <row r="45" spans="1:38" x14ac:dyDescent="0.3">
      <c r="A45" s="12">
        <v>2024</v>
      </c>
      <c r="B45" s="12" t="s">
        <v>71</v>
      </c>
      <c r="C45" s="12" t="s">
        <v>72</v>
      </c>
      <c r="D45" s="12">
        <v>32</v>
      </c>
      <c r="E45" s="12" t="s">
        <v>40</v>
      </c>
      <c r="F45" s="12" t="s">
        <v>10</v>
      </c>
      <c r="G45" s="12">
        <v>100.5</v>
      </c>
      <c r="K45" s="42"/>
      <c r="L45" t="s">
        <v>13</v>
      </c>
      <c r="M45">
        <v>2235</v>
      </c>
      <c r="N45" s="20">
        <f t="shared" si="3"/>
        <v>0.17597732372741232</v>
      </c>
      <c r="O45" s="51"/>
      <c r="P45" s="27"/>
      <c r="Q45" s="58"/>
      <c r="R45" s="52" t="s">
        <v>85</v>
      </c>
      <c r="S45" t="s">
        <v>95</v>
      </c>
      <c r="T45" s="21">
        <f>N44</f>
        <v>4.7242234557694582E-3</v>
      </c>
      <c r="U45" s="55">
        <f>SUM(T45:T46)</f>
        <v>0.29833471123184124</v>
      </c>
      <c r="W45">
        <v>2021</v>
      </c>
      <c r="X45" s="9">
        <v>12.9</v>
      </c>
      <c r="Y45" s="9">
        <v>21.6</v>
      </c>
      <c r="AA45">
        <v>2021</v>
      </c>
      <c r="AB45" s="15"/>
      <c r="AD45" s="12">
        <v>2024</v>
      </c>
      <c r="AE45">
        <v>2024</v>
      </c>
      <c r="AF45" t="s">
        <v>71</v>
      </c>
      <c r="AG45" t="s">
        <v>72</v>
      </c>
      <c r="AH45">
        <v>96</v>
      </c>
      <c r="AI45" t="s">
        <v>31</v>
      </c>
      <c r="AJ45" t="s">
        <v>13</v>
      </c>
      <c r="AK45">
        <v>2.4</v>
      </c>
      <c r="AL45" s="12"/>
    </row>
    <row r="46" spans="1:38" x14ac:dyDescent="0.3">
      <c r="A46" s="12">
        <v>2024</v>
      </c>
      <c r="B46" s="12" t="s">
        <v>71</v>
      </c>
      <c r="C46" s="12" t="s">
        <v>72</v>
      </c>
      <c r="D46" s="12">
        <v>32</v>
      </c>
      <c r="E46" s="12" t="s">
        <v>40</v>
      </c>
      <c r="F46" s="12" t="s">
        <v>11</v>
      </c>
      <c r="G46" s="12">
        <v>3919.05</v>
      </c>
      <c r="K46" s="42"/>
      <c r="L46" t="s">
        <v>14</v>
      </c>
      <c r="M46">
        <v>5151</v>
      </c>
      <c r="N46" s="20">
        <f t="shared" si="3"/>
        <v>0.40557458367780796</v>
      </c>
      <c r="O46" s="51"/>
      <c r="P46" s="27"/>
      <c r="Q46" s="58"/>
      <c r="R46" s="52"/>
      <c r="S46" t="s">
        <v>15</v>
      </c>
      <c r="T46" s="23">
        <f>N47</f>
        <v>0.29361048777607179</v>
      </c>
      <c r="U46" s="55"/>
      <c r="W46">
        <v>2022</v>
      </c>
      <c r="X46" s="9">
        <v>12.4</v>
      </c>
      <c r="Y46" s="9">
        <v>21.3</v>
      </c>
      <c r="AA46">
        <v>2022</v>
      </c>
      <c r="AB46" s="15"/>
      <c r="AD46" s="12">
        <v>2024</v>
      </c>
      <c r="AE46">
        <v>2024</v>
      </c>
      <c r="AF46" t="s">
        <v>71</v>
      </c>
      <c r="AG46" t="s">
        <v>72</v>
      </c>
      <c r="AH46">
        <v>7</v>
      </c>
      <c r="AI46" t="s">
        <v>35</v>
      </c>
      <c r="AJ46" t="s">
        <v>14</v>
      </c>
      <c r="AK46">
        <v>708</v>
      </c>
      <c r="AL46" s="12"/>
    </row>
    <row r="47" spans="1:38" x14ac:dyDescent="0.3">
      <c r="A47" s="12">
        <v>2024</v>
      </c>
      <c r="B47" s="12" t="s">
        <v>71</v>
      </c>
      <c r="C47" s="12" t="s">
        <v>72</v>
      </c>
      <c r="D47" s="12">
        <v>32</v>
      </c>
      <c r="E47" s="12" t="s">
        <v>40</v>
      </c>
      <c r="F47" s="12" t="s">
        <v>12</v>
      </c>
      <c r="G47" s="12">
        <v>260.7</v>
      </c>
      <c r="K47" s="42"/>
      <c r="L47" s="22" t="s">
        <v>15</v>
      </c>
      <c r="M47">
        <v>3729</v>
      </c>
      <c r="N47" s="20">
        <f t="shared" si="3"/>
        <v>0.29361048777607179</v>
      </c>
      <c r="O47" s="56"/>
      <c r="P47" s="27"/>
      <c r="Q47" s="58"/>
      <c r="R47" s="52"/>
      <c r="W47">
        <v>2023</v>
      </c>
      <c r="X47" s="9">
        <v>10.9</v>
      </c>
      <c r="Y47" s="9">
        <v>20.7</v>
      </c>
      <c r="AA47">
        <v>2023</v>
      </c>
      <c r="AB47" s="15">
        <v>0</v>
      </c>
      <c r="AD47" s="12">
        <v>2024</v>
      </c>
      <c r="AE47">
        <v>2024</v>
      </c>
      <c r="AF47" t="s">
        <v>71</v>
      </c>
      <c r="AG47" t="s">
        <v>72</v>
      </c>
      <c r="AH47">
        <v>8</v>
      </c>
      <c r="AI47" t="s">
        <v>66</v>
      </c>
      <c r="AJ47" t="s">
        <v>14</v>
      </c>
      <c r="AK47">
        <v>95.4</v>
      </c>
      <c r="AL47" s="12"/>
    </row>
    <row r="48" spans="1:38" x14ac:dyDescent="0.3">
      <c r="A48" s="12">
        <v>2024</v>
      </c>
      <c r="B48" s="12" t="s">
        <v>71</v>
      </c>
      <c r="C48" s="12" t="s">
        <v>72</v>
      </c>
      <c r="D48" s="12">
        <v>32</v>
      </c>
      <c r="E48" s="12" t="s">
        <v>40</v>
      </c>
      <c r="F48" s="12" t="s">
        <v>13</v>
      </c>
      <c r="G48" s="12">
        <v>6230.25</v>
      </c>
      <c r="K48" s="42"/>
      <c r="L48" s="22" t="s">
        <v>16</v>
      </c>
      <c r="M48">
        <v>124.5</v>
      </c>
      <c r="N48" s="20">
        <f t="shared" si="3"/>
        <v>9.8027636707216249E-3</v>
      </c>
      <c r="O48" s="51">
        <f>SUM(N48:N50)</f>
        <v>8.2083382543994332E-2</v>
      </c>
      <c r="P48" s="27"/>
      <c r="Q48" s="58"/>
      <c r="R48" t="s">
        <v>94</v>
      </c>
      <c r="S48" t="s">
        <v>93</v>
      </c>
      <c r="T48" t="s">
        <v>92</v>
      </c>
      <c r="W48">
        <v>2024</v>
      </c>
      <c r="X48" s="9">
        <v>8.1999999999999993</v>
      </c>
      <c r="Y48" s="9">
        <v>29.8</v>
      </c>
      <c r="AA48">
        <v>2024</v>
      </c>
      <c r="AB48" s="15">
        <v>0</v>
      </c>
      <c r="AD48" s="12">
        <v>2024</v>
      </c>
      <c r="AE48">
        <v>2024</v>
      </c>
      <c r="AF48" t="s">
        <v>71</v>
      </c>
      <c r="AG48" t="s">
        <v>72</v>
      </c>
      <c r="AH48">
        <v>9</v>
      </c>
      <c r="AI48" t="s">
        <v>36</v>
      </c>
      <c r="AJ48" t="s">
        <v>14</v>
      </c>
      <c r="AK48">
        <v>4223.9399999999996</v>
      </c>
      <c r="AL48" s="12"/>
    </row>
    <row r="49" spans="1:38" x14ac:dyDescent="0.3">
      <c r="A49" s="12">
        <v>2024</v>
      </c>
      <c r="B49" s="12" t="s">
        <v>71</v>
      </c>
      <c r="C49" s="12" t="s">
        <v>72</v>
      </c>
      <c r="D49" s="12">
        <v>32</v>
      </c>
      <c r="E49" s="12" t="s">
        <v>40</v>
      </c>
      <c r="F49" s="12" t="s">
        <v>14</v>
      </c>
      <c r="G49" s="12">
        <v>17283.900000000001</v>
      </c>
      <c r="K49" s="42"/>
      <c r="L49" s="22" t="s">
        <v>17</v>
      </c>
      <c r="M49">
        <v>180</v>
      </c>
      <c r="N49" s="20">
        <f t="shared" si="3"/>
        <v>1.4172670367308373E-2</v>
      </c>
      <c r="O49" s="51"/>
      <c r="P49" s="27"/>
      <c r="Q49" s="58"/>
      <c r="R49" t="s">
        <v>10</v>
      </c>
      <c r="T49" s="24">
        <f>S49/$S$52</f>
        <v>0</v>
      </c>
      <c r="AD49" s="12">
        <v>2024</v>
      </c>
      <c r="AE49">
        <v>2024</v>
      </c>
      <c r="AF49" t="s">
        <v>71</v>
      </c>
      <c r="AG49" t="s">
        <v>72</v>
      </c>
      <c r="AH49">
        <v>12</v>
      </c>
      <c r="AI49" t="s">
        <v>21</v>
      </c>
      <c r="AJ49" t="s">
        <v>14</v>
      </c>
      <c r="AK49">
        <v>1561.5</v>
      </c>
      <c r="AL49" s="12"/>
    </row>
    <row r="50" spans="1:38" x14ac:dyDescent="0.3">
      <c r="A50" s="12">
        <v>2024</v>
      </c>
      <c r="B50" s="12" t="s">
        <v>71</v>
      </c>
      <c r="C50" s="12" t="s">
        <v>72</v>
      </c>
      <c r="D50" s="12">
        <v>32</v>
      </c>
      <c r="E50" s="12" t="s">
        <v>40</v>
      </c>
      <c r="F50" s="12" t="s">
        <v>15</v>
      </c>
      <c r="G50" s="12">
        <v>15686.25</v>
      </c>
      <c r="K50" s="42"/>
      <c r="L50" s="22" t="s">
        <v>18</v>
      </c>
      <c r="M50">
        <v>738</v>
      </c>
      <c r="N50" s="20">
        <f t="shared" si="3"/>
        <v>5.8107948505964332E-2</v>
      </c>
      <c r="O50" s="51"/>
      <c r="P50" s="27"/>
      <c r="Q50" s="58"/>
      <c r="R50" t="s">
        <v>13</v>
      </c>
      <c r="S50">
        <v>1</v>
      </c>
      <c r="T50" s="24">
        <f t="shared" ref="T50:T51" si="4">S50/$S$52</f>
        <v>1</v>
      </c>
      <c r="AD50" s="12">
        <v>2024</v>
      </c>
      <c r="AE50">
        <v>2024</v>
      </c>
      <c r="AF50" t="s">
        <v>71</v>
      </c>
      <c r="AG50" t="s">
        <v>72</v>
      </c>
      <c r="AH50">
        <v>13</v>
      </c>
      <c r="AI50" t="s">
        <v>22</v>
      </c>
      <c r="AJ50" t="s">
        <v>14</v>
      </c>
      <c r="AK50">
        <v>49.5</v>
      </c>
      <c r="AL50" s="12"/>
    </row>
    <row r="51" spans="1:38" x14ac:dyDescent="0.3">
      <c r="A51" s="12">
        <v>2024</v>
      </c>
      <c r="B51" s="12" t="s">
        <v>71</v>
      </c>
      <c r="C51" s="12" t="s">
        <v>72</v>
      </c>
      <c r="D51" s="12">
        <v>32</v>
      </c>
      <c r="E51" s="12" t="s">
        <v>40</v>
      </c>
      <c r="F51" s="12" t="s">
        <v>16</v>
      </c>
      <c r="G51" s="12">
        <v>179.4</v>
      </c>
      <c r="K51" t="s">
        <v>87</v>
      </c>
      <c r="M51">
        <f>SUM(M42:M50)</f>
        <v>12700.5</v>
      </c>
      <c r="N51" s="20">
        <f>SUM(N42:N50)</f>
        <v>1</v>
      </c>
      <c r="Q51" s="58"/>
      <c r="R51" t="s">
        <v>16</v>
      </c>
      <c r="S51">
        <v>0</v>
      </c>
      <c r="T51" s="24">
        <f t="shared" si="4"/>
        <v>0</v>
      </c>
      <c r="AD51" s="12">
        <v>2024</v>
      </c>
      <c r="AE51">
        <v>2024</v>
      </c>
      <c r="AF51" t="s">
        <v>71</v>
      </c>
      <c r="AG51" t="s">
        <v>72</v>
      </c>
      <c r="AH51">
        <v>15</v>
      </c>
      <c r="AI51" t="s">
        <v>23</v>
      </c>
      <c r="AJ51" t="s">
        <v>14</v>
      </c>
      <c r="AK51">
        <v>88.5</v>
      </c>
      <c r="AL51" s="12"/>
    </row>
    <row r="52" spans="1:38" x14ac:dyDescent="0.3">
      <c r="A52" s="12">
        <v>2024</v>
      </c>
      <c r="B52" s="12" t="s">
        <v>71</v>
      </c>
      <c r="C52" s="12" t="s">
        <v>72</v>
      </c>
      <c r="D52" s="12">
        <v>32</v>
      </c>
      <c r="E52" s="12" t="s">
        <v>40</v>
      </c>
      <c r="F52" s="12" t="s">
        <v>17</v>
      </c>
      <c r="G52" s="12">
        <v>359.55</v>
      </c>
      <c r="O52" s="24"/>
      <c r="Q52" s="58"/>
      <c r="R52" t="s">
        <v>83</v>
      </c>
      <c r="S52">
        <v>1</v>
      </c>
      <c r="AD52" s="12">
        <v>2024</v>
      </c>
      <c r="AE52">
        <v>2024</v>
      </c>
      <c r="AF52" t="s">
        <v>71</v>
      </c>
      <c r="AG52" t="s">
        <v>72</v>
      </c>
      <c r="AH52">
        <v>17</v>
      </c>
      <c r="AI52" t="s">
        <v>44</v>
      </c>
      <c r="AJ52" t="s">
        <v>14</v>
      </c>
      <c r="AK52">
        <v>14623.84</v>
      </c>
      <c r="AL52" s="12"/>
    </row>
    <row r="53" spans="1:38" x14ac:dyDescent="0.3">
      <c r="A53" s="12">
        <v>2024</v>
      </c>
      <c r="B53" s="12" t="s">
        <v>71</v>
      </c>
      <c r="C53" s="12" t="s">
        <v>72</v>
      </c>
      <c r="D53" s="12">
        <v>32</v>
      </c>
      <c r="E53" s="12" t="s">
        <v>40</v>
      </c>
      <c r="F53" s="12" t="s">
        <v>18</v>
      </c>
      <c r="G53" s="12">
        <v>4069.65</v>
      </c>
      <c r="AD53" s="12">
        <v>2024</v>
      </c>
      <c r="AE53">
        <v>2024</v>
      </c>
      <c r="AF53" t="s">
        <v>71</v>
      </c>
      <c r="AG53" t="s">
        <v>72</v>
      </c>
      <c r="AH53">
        <v>20</v>
      </c>
      <c r="AI53" t="s">
        <v>45</v>
      </c>
      <c r="AJ53" t="s">
        <v>14</v>
      </c>
      <c r="AK53">
        <v>67.5</v>
      </c>
      <c r="AL53" s="12"/>
    </row>
    <row r="54" spans="1:38" x14ac:dyDescent="0.3">
      <c r="A54" s="12">
        <v>2024</v>
      </c>
      <c r="B54" s="12" t="s">
        <v>71</v>
      </c>
      <c r="C54" s="12" t="s">
        <v>72</v>
      </c>
      <c r="D54" s="12">
        <v>35</v>
      </c>
      <c r="E54" s="12" t="s">
        <v>59</v>
      </c>
      <c r="F54" s="12" t="s">
        <v>11</v>
      </c>
      <c r="G54" s="12">
        <v>18</v>
      </c>
      <c r="AD54" s="12">
        <v>2024</v>
      </c>
      <c r="AE54">
        <v>2024</v>
      </c>
      <c r="AF54" t="s">
        <v>71</v>
      </c>
      <c r="AG54" t="s">
        <v>72</v>
      </c>
      <c r="AH54">
        <v>26</v>
      </c>
      <c r="AI54" t="s">
        <v>26</v>
      </c>
      <c r="AJ54" t="s">
        <v>14</v>
      </c>
      <c r="AK54">
        <v>5705</v>
      </c>
      <c r="AL54" s="12"/>
    </row>
    <row r="55" spans="1:38" x14ac:dyDescent="0.3">
      <c r="A55" s="12">
        <v>2024</v>
      </c>
      <c r="B55" s="12" t="s">
        <v>71</v>
      </c>
      <c r="C55" s="12" t="s">
        <v>72</v>
      </c>
      <c r="D55" s="12">
        <v>35</v>
      </c>
      <c r="E55" s="12" t="s">
        <v>59</v>
      </c>
      <c r="F55" s="12" t="s">
        <v>13</v>
      </c>
      <c r="G55" s="12">
        <v>18</v>
      </c>
      <c r="AD55" s="12">
        <v>2024</v>
      </c>
      <c r="AE55">
        <v>2024</v>
      </c>
      <c r="AF55" t="s">
        <v>71</v>
      </c>
      <c r="AG55" t="s">
        <v>72</v>
      </c>
      <c r="AH55">
        <v>28</v>
      </c>
      <c r="AI55" t="s">
        <v>28</v>
      </c>
      <c r="AJ55" t="s">
        <v>14</v>
      </c>
      <c r="AK55">
        <v>4124.33</v>
      </c>
      <c r="AL55" s="12"/>
    </row>
    <row r="56" spans="1:38" x14ac:dyDescent="0.3">
      <c r="A56" s="12">
        <v>2024</v>
      </c>
      <c r="B56" s="12" t="s">
        <v>71</v>
      </c>
      <c r="C56" s="12" t="s">
        <v>72</v>
      </c>
      <c r="D56" s="12">
        <v>35</v>
      </c>
      <c r="E56" s="12" t="s">
        <v>59</v>
      </c>
      <c r="F56" s="12" t="s">
        <v>14</v>
      </c>
      <c r="G56" s="12">
        <v>139.5</v>
      </c>
      <c r="AD56" s="12">
        <v>2024</v>
      </c>
      <c r="AE56">
        <v>2024</v>
      </c>
      <c r="AF56" t="s">
        <v>71</v>
      </c>
      <c r="AG56" t="s">
        <v>72</v>
      </c>
      <c r="AH56">
        <v>32</v>
      </c>
      <c r="AI56" t="s">
        <v>40</v>
      </c>
      <c r="AJ56" t="s">
        <v>14</v>
      </c>
      <c r="AK56">
        <v>24472.44</v>
      </c>
      <c r="AL56" s="12"/>
    </row>
    <row r="57" spans="1:38" x14ac:dyDescent="0.3">
      <c r="A57" s="12">
        <v>2024</v>
      </c>
      <c r="B57" s="12" t="s">
        <v>71</v>
      </c>
      <c r="C57" s="12" t="s">
        <v>72</v>
      </c>
      <c r="D57" s="12">
        <v>35</v>
      </c>
      <c r="E57" s="12" t="s">
        <v>59</v>
      </c>
      <c r="F57" s="12" t="s">
        <v>15</v>
      </c>
      <c r="G57" s="12">
        <v>49.5</v>
      </c>
      <c r="AD57" s="12">
        <v>2024</v>
      </c>
      <c r="AE57">
        <v>2024</v>
      </c>
      <c r="AF57" t="s">
        <v>71</v>
      </c>
      <c r="AG57" t="s">
        <v>72</v>
      </c>
      <c r="AH57">
        <v>35</v>
      </c>
      <c r="AI57" t="s">
        <v>59</v>
      </c>
      <c r="AJ57" t="s">
        <v>14</v>
      </c>
      <c r="AK57">
        <v>462.45</v>
      </c>
      <c r="AL57" s="12"/>
    </row>
    <row r="58" spans="1:38" x14ac:dyDescent="0.3">
      <c r="A58" s="12">
        <v>2024</v>
      </c>
      <c r="B58" s="12" t="s">
        <v>71</v>
      </c>
      <c r="C58" s="12" t="s">
        <v>72</v>
      </c>
      <c r="D58" s="12">
        <v>35</v>
      </c>
      <c r="E58" s="12" t="s">
        <v>59</v>
      </c>
      <c r="F58" s="12" t="s">
        <v>16</v>
      </c>
      <c r="G58" s="12">
        <v>4.5</v>
      </c>
      <c r="AD58" s="12">
        <v>2024</v>
      </c>
      <c r="AE58">
        <v>2024</v>
      </c>
      <c r="AF58" t="s">
        <v>71</v>
      </c>
      <c r="AG58" t="s">
        <v>72</v>
      </c>
      <c r="AH58">
        <v>39</v>
      </c>
      <c r="AI58" t="s">
        <v>51</v>
      </c>
      <c r="AJ58" t="s">
        <v>14</v>
      </c>
      <c r="AK58">
        <v>418.5</v>
      </c>
      <c r="AL58" s="12"/>
    </row>
    <row r="59" spans="1:38" x14ac:dyDescent="0.3">
      <c r="A59" s="12">
        <v>2024</v>
      </c>
      <c r="B59" s="12" t="s">
        <v>71</v>
      </c>
      <c r="C59" s="12" t="s">
        <v>72</v>
      </c>
      <c r="D59" s="12">
        <v>35</v>
      </c>
      <c r="E59" s="12" t="s">
        <v>59</v>
      </c>
      <c r="F59" s="12" t="s">
        <v>17</v>
      </c>
      <c r="G59" s="12">
        <v>9</v>
      </c>
      <c r="AD59" s="12">
        <v>2024</v>
      </c>
      <c r="AE59">
        <v>2024</v>
      </c>
      <c r="AF59" t="s">
        <v>71</v>
      </c>
      <c r="AG59" t="s">
        <v>72</v>
      </c>
      <c r="AH59">
        <v>42</v>
      </c>
      <c r="AI59" t="s">
        <v>53</v>
      </c>
      <c r="AJ59" t="s">
        <v>14</v>
      </c>
      <c r="AK59">
        <v>1241.5</v>
      </c>
      <c r="AL59" s="12"/>
    </row>
    <row r="60" spans="1:38" x14ac:dyDescent="0.3">
      <c r="A60" s="12">
        <v>2024</v>
      </c>
      <c r="B60" s="12" t="s">
        <v>71</v>
      </c>
      <c r="C60" s="12" t="s">
        <v>72</v>
      </c>
      <c r="D60" s="12">
        <v>35</v>
      </c>
      <c r="E60" s="12" t="s">
        <v>59</v>
      </c>
      <c r="F60" s="12" t="s">
        <v>18</v>
      </c>
      <c r="G60" s="12">
        <v>22.5</v>
      </c>
      <c r="K60" s="29" t="s">
        <v>228</v>
      </c>
      <c r="L60" s="17"/>
      <c r="M60" s="18">
        <v>2358</v>
      </c>
      <c r="N60" s="19"/>
      <c r="O60" s="17"/>
      <c r="P60" s="17"/>
      <c r="Q60" s="53" t="s">
        <v>228</v>
      </c>
      <c r="R60" s="17" t="s">
        <v>96</v>
      </c>
      <c r="S60" s="17"/>
      <c r="T60" s="17" t="s">
        <v>92</v>
      </c>
      <c r="U60" s="17" t="s">
        <v>225</v>
      </c>
      <c r="X60" t="s">
        <v>88</v>
      </c>
      <c r="AB60" t="s">
        <v>97</v>
      </c>
      <c r="AD60" s="12">
        <v>2024</v>
      </c>
      <c r="AE60">
        <v>2024</v>
      </c>
      <c r="AF60" t="s">
        <v>71</v>
      </c>
      <c r="AG60" t="s">
        <v>72</v>
      </c>
      <c r="AH60">
        <v>96</v>
      </c>
      <c r="AI60" t="s">
        <v>31</v>
      </c>
      <c r="AJ60" t="s">
        <v>14</v>
      </c>
      <c r="AK60">
        <v>9.6</v>
      </c>
      <c r="AL60" s="12"/>
    </row>
    <row r="61" spans="1:38" x14ac:dyDescent="0.3">
      <c r="A61" s="12">
        <v>2024</v>
      </c>
      <c r="B61" s="12" t="s">
        <v>71</v>
      </c>
      <c r="C61" s="12" t="s">
        <v>72</v>
      </c>
      <c r="D61" s="12">
        <v>42</v>
      </c>
      <c r="E61" s="12" t="s">
        <v>53</v>
      </c>
      <c r="F61" s="12" t="s">
        <v>11</v>
      </c>
      <c r="G61" s="12">
        <v>18</v>
      </c>
      <c r="K61" s="42" t="s">
        <v>10</v>
      </c>
      <c r="L61" t="s">
        <v>10</v>
      </c>
      <c r="M61">
        <v>0</v>
      </c>
      <c r="N61" s="20">
        <f>M61/$M$60</f>
        <v>0</v>
      </c>
      <c r="O61" s="51">
        <f>SUM(N63+N66)</f>
        <v>0.17048346055979643</v>
      </c>
      <c r="P61" s="52" t="s">
        <v>85</v>
      </c>
      <c r="Q61" s="54"/>
      <c r="R61" s="52" t="s">
        <v>86</v>
      </c>
      <c r="S61" t="s">
        <v>16</v>
      </c>
      <c r="T61" s="21">
        <f>N67</f>
        <v>5.0890585241730284E-3</v>
      </c>
      <c r="U61" s="55">
        <f>SUM(T61:T63)</f>
        <v>0.16284987277353691</v>
      </c>
      <c r="X61" t="s">
        <v>86</v>
      </c>
      <c r="Y61" t="s">
        <v>85</v>
      </c>
      <c r="AA61">
        <v>2015</v>
      </c>
      <c r="AB61">
        <v>1</v>
      </c>
      <c r="AD61" s="12">
        <v>2024</v>
      </c>
      <c r="AE61">
        <v>2024</v>
      </c>
      <c r="AF61" t="s">
        <v>71</v>
      </c>
      <c r="AG61" t="s">
        <v>72</v>
      </c>
      <c r="AH61">
        <v>7</v>
      </c>
      <c r="AI61" t="s">
        <v>35</v>
      </c>
      <c r="AJ61" t="s">
        <v>15</v>
      </c>
      <c r="AK61">
        <v>342</v>
      </c>
      <c r="AL61" s="12"/>
    </row>
    <row r="62" spans="1:38" x14ac:dyDescent="0.3">
      <c r="A62" s="12">
        <v>2024</v>
      </c>
      <c r="B62" s="12" t="s">
        <v>71</v>
      </c>
      <c r="C62" s="12" t="s">
        <v>72</v>
      </c>
      <c r="D62" s="12">
        <v>42</v>
      </c>
      <c r="E62" s="12" t="s">
        <v>53</v>
      </c>
      <c r="F62" s="12" t="s">
        <v>13</v>
      </c>
      <c r="G62" s="12">
        <v>94.5</v>
      </c>
      <c r="K62" s="42"/>
      <c r="L62" t="s">
        <v>11</v>
      </c>
      <c r="M62">
        <v>54</v>
      </c>
      <c r="N62" s="20">
        <f t="shared" ref="N62:N69" si="5">M62/$M$60</f>
        <v>2.2900763358778626E-2</v>
      </c>
      <c r="O62" s="51"/>
      <c r="P62" s="52"/>
      <c r="Q62" s="54"/>
      <c r="R62" s="52"/>
      <c r="S62" t="s">
        <v>17</v>
      </c>
      <c r="T62" s="21">
        <f>N68</f>
        <v>3.5623409669211195E-2</v>
      </c>
      <c r="U62" s="55"/>
      <c r="W62">
        <v>2016</v>
      </c>
      <c r="X62" s="9">
        <v>24</v>
      </c>
      <c r="Y62" s="9">
        <v>10</v>
      </c>
      <c r="AA62">
        <v>2016</v>
      </c>
      <c r="AB62">
        <v>0</v>
      </c>
      <c r="AD62" s="12">
        <v>2024</v>
      </c>
      <c r="AE62">
        <v>2024</v>
      </c>
      <c r="AF62" t="s">
        <v>71</v>
      </c>
      <c r="AG62" t="s">
        <v>72</v>
      </c>
      <c r="AH62">
        <v>8</v>
      </c>
      <c r="AI62" t="s">
        <v>66</v>
      </c>
      <c r="AJ62" t="s">
        <v>15</v>
      </c>
      <c r="AK62">
        <v>57.6</v>
      </c>
      <c r="AL62" s="12"/>
    </row>
    <row r="63" spans="1:38" x14ac:dyDescent="0.3">
      <c r="A63" s="12">
        <v>2024</v>
      </c>
      <c r="B63" s="12" t="s">
        <v>71</v>
      </c>
      <c r="C63" s="12" t="s">
        <v>72</v>
      </c>
      <c r="D63" s="12">
        <v>42</v>
      </c>
      <c r="E63" s="12" t="s">
        <v>53</v>
      </c>
      <c r="F63" s="12" t="s">
        <v>14</v>
      </c>
      <c r="G63" s="12">
        <v>292.5</v>
      </c>
      <c r="K63" s="42"/>
      <c r="L63" s="22" t="s">
        <v>12</v>
      </c>
      <c r="M63">
        <v>0</v>
      </c>
      <c r="N63" s="20">
        <f t="shared" si="5"/>
        <v>0</v>
      </c>
      <c r="O63" s="51"/>
      <c r="P63" s="52"/>
      <c r="Q63" s="54"/>
      <c r="R63" s="52"/>
      <c r="S63" t="s">
        <v>18</v>
      </c>
      <c r="T63" s="21">
        <f>N69</f>
        <v>0.12213740458015267</v>
      </c>
      <c r="U63" s="55"/>
      <c r="W63">
        <v>2017</v>
      </c>
      <c r="X63" s="9">
        <v>15</v>
      </c>
      <c r="Y63" s="9">
        <v>25</v>
      </c>
      <c r="AA63">
        <v>2017</v>
      </c>
      <c r="AB63">
        <v>2</v>
      </c>
      <c r="AD63" s="12">
        <v>2024</v>
      </c>
      <c r="AE63">
        <v>2024</v>
      </c>
      <c r="AF63" t="s">
        <v>71</v>
      </c>
      <c r="AG63" t="s">
        <v>72</v>
      </c>
      <c r="AH63">
        <v>9</v>
      </c>
      <c r="AI63" t="s">
        <v>36</v>
      </c>
      <c r="AJ63" t="s">
        <v>15</v>
      </c>
      <c r="AK63">
        <v>2603.35</v>
      </c>
      <c r="AL63" s="12"/>
    </row>
    <row r="64" spans="1:38" x14ac:dyDescent="0.3">
      <c r="A64" s="12">
        <v>2024</v>
      </c>
      <c r="B64" s="12" t="s">
        <v>71</v>
      </c>
      <c r="C64" s="12" t="s">
        <v>72</v>
      </c>
      <c r="D64" s="12">
        <v>42</v>
      </c>
      <c r="E64" s="12" t="s">
        <v>53</v>
      </c>
      <c r="F64" s="12" t="s">
        <v>15</v>
      </c>
      <c r="G64" s="12">
        <v>193.5</v>
      </c>
      <c r="K64" s="42" t="s">
        <v>13</v>
      </c>
      <c r="L64" t="s">
        <v>13</v>
      </c>
      <c r="M64">
        <v>318</v>
      </c>
      <c r="N64" s="20">
        <f t="shared" si="5"/>
        <v>0.13486005089058525</v>
      </c>
      <c r="O64" s="51"/>
      <c r="P64" s="52"/>
      <c r="Q64" s="54"/>
      <c r="R64" s="52" t="s">
        <v>85</v>
      </c>
      <c r="S64" t="s">
        <v>95</v>
      </c>
      <c r="T64" s="21">
        <f>N63</f>
        <v>0</v>
      </c>
      <c r="U64" s="55">
        <f>SUM(T64:T65)</f>
        <v>0.17048346055979643</v>
      </c>
      <c r="W64">
        <v>2018</v>
      </c>
      <c r="X64" s="9">
        <v>11.67</v>
      </c>
      <c r="Y64" s="9">
        <v>25.66</v>
      </c>
      <c r="AA64">
        <v>2018</v>
      </c>
      <c r="AB64">
        <v>3</v>
      </c>
      <c r="AD64" s="12">
        <v>2024</v>
      </c>
      <c r="AE64">
        <v>2024</v>
      </c>
      <c r="AF64" t="s">
        <v>71</v>
      </c>
      <c r="AG64" t="s">
        <v>72</v>
      </c>
      <c r="AH64">
        <v>12</v>
      </c>
      <c r="AI64" t="s">
        <v>21</v>
      </c>
      <c r="AJ64" t="s">
        <v>15</v>
      </c>
      <c r="AK64">
        <v>1276.5</v>
      </c>
      <c r="AL64" s="12"/>
    </row>
    <row r="65" spans="1:38" x14ac:dyDescent="0.3">
      <c r="A65" s="12">
        <v>2024</v>
      </c>
      <c r="B65" s="12" t="s">
        <v>71</v>
      </c>
      <c r="C65" s="12" t="s">
        <v>72</v>
      </c>
      <c r="D65" s="12">
        <v>42</v>
      </c>
      <c r="E65" s="12" t="s">
        <v>53</v>
      </c>
      <c r="F65" s="12" t="s">
        <v>16</v>
      </c>
      <c r="G65" s="12">
        <v>4.5</v>
      </c>
      <c r="K65" s="42"/>
      <c r="L65" t="s">
        <v>14</v>
      </c>
      <c r="M65">
        <v>1200</v>
      </c>
      <c r="N65" s="20">
        <f t="shared" si="5"/>
        <v>0.5089058524173028</v>
      </c>
      <c r="O65" s="51"/>
      <c r="P65" s="52"/>
      <c r="Q65" s="54"/>
      <c r="R65" s="52"/>
      <c r="S65" t="s">
        <v>15</v>
      </c>
      <c r="T65" s="23">
        <f>N66</f>
        <v>0.17048346055979643</v>
      </c>
      <c r="U65" s="55"/>
      <c r="W65">
        <v>2019</v>
      </c>
      <c r="X65" s="9">
        <v>16.760000000000002</v>
      </c>
      <c r="Y65" s="9">
        <v>15.39</v>
      </c>
      <c r="AA65">
        <v>2019</v>
      </c>
      <c r="AB65">
        <v>0</v>
      </c>
      <c r="AD65" s="12">
        <v>2024</v>
      </c>
      <c r="AE65">
        <v>2024</v>
      </c>
      <c r="AF65" t="s">
        <v>71</v>
      </c>
      <c r="AG65" t="s">
        <v>72</v>
      </c>
      <c r="AH65">
        <v>13</v>
      </c>
      <c r="AI65" t="s">
        <v>22</v>
      </c>
      <c r="AJ65" t="s">
        <v>15</v>
      </c>
      <c r="AK65">
        <v>9</v>
      </c>
      <c r="AL65" s="12"/>
    </row>
    <row r="66" spans="1:38" x14ac:dyDescent="0.3">
      <c r="A66" s="12">
        <v>2024</v>
      </c>
      <c r="B66" s="12" t="s">
        <v>71</v>
      </c>
      <c r="C66" s="12" t="s">
        <v>72</v>
      </c>
      <c r="D66" s="12">
        <v>42</v>
      </c>
      <c r="E66" s="12" t="s">
        <v>53</v>
      </c>
      <c r="F66" s="12" t="s">
        <v>17</v>
      </c>
      <c r="G66" s="12">
        <v>4.5</v>
      </c>
      <c r="K66" s="42"/>
      <c r="L66" s="22" t="s">
        <v>15</v>
      </c>
      <c r="M66">
        <v>402</v>
      </c>
      <c r="N66" s="20">
        <f t="shared" si="5"/>
        <v>0.17048346055979643</v>
      </c>
      <c r="O66" s="56"/>
      <c r="P66" s="52"/>
      <c r="Q66" s="54"/>
      <c r="R66" s="52"/>
      <c r="W66">
        <v>2020</v>
      </c>
      <c r="X66" s="9">
        <v>12.88</v>
      </c>
      <c r="Y66" s="9">
        <v>27.87</v>
      </c>
      <c r="AA66">
        <v>2020</v>
      </c>
      <c r="AB66">
        <v>0</v>
      </c>
      <c r="AD66" s="12">
        <v>2024</v>
      </c>
      <c r="AE66">
        <v>2024</v>
      </c>
      <c r="AF66" t="s">
        <v>71</v>
      </c>
      <c r="AG66" t="s">
        <v>72</v>
      </c>
      <c r="AH66">
        <v>15</v>
      </c>
      <c r="AI66" t="s">
        <v>23</v>
      </c>
      <c r="AJ66" t="s">
        <v>15</v>
      </c>
      <c r="AK66">
        <v>18</v>
      </c>
      <c r="AL66" s="12"/>
    </row>
    <row r="67" spans="1:38" x14ac:dyDescent="0.3">
      <c r="A67" s="12">
        <v>2024</v>
      </c>
      <c r="B67" s="12" t="s">
        <v>71</v>
      </c>
      <c r="C67" s="12" t="s">
        <v>72</v>
      </c>
      <c r="D67" s="12">
        <v>42</v>
      </c>
      <c r="E67" s="12" t="s">
        <v>53</v>
      </c>
      <c r="F67" s="12" t="s">
        <v>18</v>
      </c>
      <c r="G67" s="12">
        <v>54</v>
      </c>
      <c r="K67" s="42" t="s">
        <v>16</v>
      </c>
      <c r="L67" s="22" t="s">
        <v>16</v>
      </c>
      <c r="M67">
        <v>12</v>
      </c>
      <c r="N67" s="20">
        <f t="shared" si="5"/>
        <v>5.0890585241730284E-3</v>
      </c>
      <c r="O67" s="51">
        <f>SUM(N67:N69)</f>
        <v>0.16284987277353691</v>
      </c>
      <c r="P67" s="52" t="s">
        <v>86</v>
      </c>
      <c r="Q67" s="54"/>
      <c r="R67" t="s">
        <v>94</v>
      </c>
      <c r="S67" t="s">
        <v>93</v>
      </c>
      <c r="T67" t="s">
        <v>92</v>
      </c>
      <c r="W67">
        <v>2021</v>
      </c>
      <c r="X67" s="9">
        <v>12.43</v>
      </c>
      <c r="Y67" s="9">
        <v>21.64</v>
      </c>
      <c r="AA67">
        <v>2021</v>
      </c>
      <c r="AB67" s="15">
        <v>0</v>
      </c>
      <c r="AD67" s="12">
        <v>2024</v>
      </c>
      <c r="AE67">
        <v>2024</v>
      </c>
      <c r="AF67" t="s">
        <v>71</v>
      </c>
      <c r="AG67" t="s">
        <v>72</v>
      </c>
      <c r="AH67">
        <v>17</v>
      </c>
      <c r="AI67" t="s">
        <v>44</v>
      </c>
      <c r="AJ67" t="s">
        <v>15</v>
      </c>
      <c r="AK67">
        <v>11291.53</v>
      </c>
      <c r="AL67" s="12"/>
    </row>
    <row r="68" spans="1:38" x14ac:dyDescent="0.3">
      <c r="A68" s="11">
        <v>2024</v>
      </c>
      <c r="B68" s="11" t="s">
        <v>71</v>
      </c>
      <c r="C68" s="11" t="s">
        <v>72</v>
      </c>
      <c r="D68" s="11">
        <v>7</v>
      </c>
      <c r="E68" s="11" t="s">
        <v>35</v>
      </c>
      <c r="F68" s="11" t="s">
        <v>10</v>
      </c>
      <c r="G68" s="11">
        <v>6</v>
      </c>
      <c r="K68" s="42"/>
      <c r="L68" s="22" t="s">
        <v>17</v>
      </c>
      <c r="M68">
        <v>84</v>
      </c>
      <c r="N68" s="20">
        <f t="shared" si="5"/>
        <v>3.5623409669211195E-2</v>
      </c>
      <c r="O68" s="51"/>
      <c r="P68" s="52"/>
      <c r="Q68" s="54"/>
      <c r="R68" t="s">
        <v>10</v>
      </c>
      <c r="S68">
        <v>6</v>
      </c>
      <c r="T68" s="24">
        <f>S68/$S$71</f>
        <v>5.2631578947368418E-2</v>
      </c>
      <c r="W68">
        <v>2022</v>
      </c>
      <c r="X68" s="9">
        <v>10.9</v>
      </c>
      <c r="Y68" s="9">
        <v>21.32</v>
      </c>
      <c r="AA68">
        <v>2022</v>
      </c>
      <c r="AB68" s="15">
        <v>0</v>
      </c>
      <c r="AD68" s="12">
        <v>2024</v>
      </c>
      <c r="AE68">
        <v>2024</v>
      </c>
      <c r="AF68" t="s">
        <v>71</v>
      </c>
      <c r="AG68" t="s">
        <v>72</v>
      </c>
      <c r="AH68">
        <v>20</v>
      </c>
      <c r="AI68" t="s">
        <v>45</v>
      </c>
      <c r="AJ68" t="s">
        <v>15</v>
      </c>
      <c r="AK68">
        <v>31.5</v>
      </c>
      <c r="AL68" s="12"/>
    </row>
    <row r="69" spans="1:38" x14ac:dyDescent="0.3">
      <c r="A69" s="11">
        <v>2024</v>
      </c>
      <c r="B69" s="11" t="s">
        <v>71</v>
      </c>
      <c r="C69" s="11" t="s">
        <v>72</v>
      </c>
      <c r="D69" s="11">
        <v>8</v>
      </c>
      <c r="E69" s="11" t="s">
        <v>66</v>
      </c>
      <c r="F69" s="11" t="s">
        <v>10</v>
      </c>
      <c r="G69" s="11">
        <v>1.8</v>
      </c>
      <c r="K69" s="42"/>
      <c r="L69" s="22" t="s">
        <v>18</v>
      </c>
      <c r="M69">
        <v>288</v>
      </c>
      <c r="N69" s="20">
        <f t="shared" si="5"/>
        <v>0.12213740458015267</v>
      </c>
      <c r="O69" s="51"/>
      <c r="P69" s="52"/>
      <c r="Q69" s="54"/>
      <c r="R69" t="s">
        <v>13</v>
      </c>
      <c r="S69">
        <v>108</v>
      </c>
      <c r="T69" s="24">
        <f t="shared" ref="T69:T70" si="6">S69/$S$71</f>
        <v>0.94736842105263153</v>
      </c>
      <c r="W69">
        <v>2023</v>
      </c>
      <c r="X69" s="9">
        <v>22.63</v>
      </c>
      <c r="Y69" s="9">
        <v>20.68</v>
      </c>
      <c r="AA69">
        <v>2023</v>
      </c>
      <c r="AB69" s="15">
        <v>0</v>
      </c>
      <c r="AD69" s="12">
        <v>2024</v>
      </c>
      <c r="AE69">
        <v>2024</v>
      </c>
      <c r="AF69" t="s">
        <v>71</v>
      </c>
      <c r="AG69" t="s">
        <v>72</v>
      </c>
      <c r="AH69">
        <v>26</v>
      </c>
      <c r="AI69" t="s">
        <v>26</v>
      </c>
      <c r="AJ69" t="s">
        <v>15</v>
      </c>
      <c r="AK69">
        <v>4574</v>
      </c>
      <c r="AL69" s="12"/>
    </row>
    <row r="70" spans="1:38" x14ac:dyDescent="0.3">
      <c r="A70" s="11">
        <v>2024</v>
      </c>
      <c r="B70" s="11" t="s">
        <v>71</v>
      </c>
      <c r="C70" s="11" t="s">
        <v>72</v>
      </c>
      <c r="D70" s="11">
        <v>9</v>
      </c>
      <c r="E70" s="11" t="s">
        <v>36</v>
      </c>
      <c r="F70" s="11" t="s">
        <v>10</v>
      </c>
      <c r="G70" s="11">
        <v>3.2</v>
      </c>
      <c r="K70" t="s">
        <v>87</v>
      </c>
      <c r="M70">
        <f>SUM(M61:M69)</f>
        <v>2358</v>
      </c>
      <c r="N70" s="20">
        <f>SUM(N61:N69)</f>
        <v>1.0000000000000002</v>
      </c>
      <c r="Q70" s="54"/>
      <c r="R70" t="s">
        <v>16</v>
      </c>
      <c r="S70">
        <v>0</v>
      </c>
      <c r="T70" s="24">
        <f t="shared" si="6"/>
        <v>0</v>
      </c>
      <c r="W70">
        <v>2024</v>
      </c>
      <c r="X70" s="9">
        <v>16.28</v>
      </c>
      <c r="Y70" s="9">
        <v>17.05</v>
      </c>
      <c r="AA70">
        <v>2024</v>
      </c>
      <c r="AB70" s="15">
        <v>0</v>
      </c>
      <c r="AD70" s="12">
        <v>2024</v>
      </c>
      <c r="AE70">
        <v>2024</v>
      </c>
      <c r="AF70" t="s">
        <v>71</v>
      </c>
      <c r="AG70" t="s">
        <v>72</v>
      </c>
      <c r="AH70">
        <v>28</v>
      </c>
      <c r="AI70" t="s">
        <v>28</v>
      </c>
      <c r="AJ70" t="s">
        <v>15</v>
      </c>
      <c r="AK70">
        <v>2870.31</v>
      </c>
      <c r="AL70" s="12"/>
    </row>
    <row r="71" spans="1:38" x14ac:dyDescent="0.3">
      <c r="A71" s="11">
        <v>2024</v>
      </c>
      <c r="B71" s="11" t="s">
        <v>71</v>
      </c>
      <c r="C71" s="11" t="s">
        <v>72</v>
      </c>
      <c r="D71" s="11">
        <v>17</v>
      </c>
      <c r="E71" s="11" t="s">
        <v>44</v>
      </c>
      <c r="F71" s="11" t="s">
        <v>10</v>
      </c>
      <c r="G71" s="11">
        <v>4.49</v>
      </c>
      <c r="Q71" s="54"/>
      <c r="R71" t="s">
        <v>83</v>
      </c>
      <c r="S71">
        <v>114</v>
      </c>
      <c r="AD71" s="12">
        <v>2024</v>
      </c>
      <c r="AE71">
        <v>2024</v>
      </c>
      <c r="AF71" t="s">
        <v>71</v>
      </c>
      <c r="AG71" t="s">
        <v>72</v>
      </c>
      <c r="AH71">
        <v>32</v>
      </c>
      <c r="AI71" t="s">
        <v>40</v>
      </c>
      <c r="AJ71" t="s">
        <v>15</v>
      </c>
      <c r="AK71">
        <v>19329.419999999998</v>
      </c>
      <c r="AL71" s="12"/>
    </row>
    <row r="72" spans="1:38" x14ac:dyDescent="0.3">
      <c r="A72" s="11">
        <v>2024</v>
      </c>
      <c r="B72" s="11" t="s">
        <v>71</v>
      </c>
      <c r="C72" s="11" t="s">
        <v>72</v>
      </c>
      <c r="D72" s="11">
        <v>26</v>
      </c>
      <c r="E72" s="11" t="s">
        <v>26</v>
      </c>
      <c r="F72" s="11" t="s">
        <v>10</v>
      </c>
      <c r="G72" s="11">
        <v>7</v>
      </c>
      <c r="AD72" s="12">
        <v>2024</v>
      </c>
      <c r="AE72">
        <v>2024</v>
      </c>
      <c r="AF72" t="s">
        <v>71</v>
      </c>
      <c r="AG72" t="s">
        <v>72</v>
      </c>
      <c r="AH72">
        <v>35</v>
      </c>
      <c r="AI72" t="s">
        <v>59</v>
      </c>
      <c r="AJ72" t="s">
        <v>15</v>
      </c>
      <c r="AK72">
        <v>115.89</v>
      </c>
      <c r="AL72" s="12"/>
    </row>
    <row r="73" spans="1:38" x14ac:dyDescent="0.3">
      <c r="A73" s="11">
        <v>2024</v>
      </c>
      <c r="B73" s="11" t="s">
        <v>71</v>
      </c>
      <c r="C73" s="11" t="s">
        <v>72</v>
      </c>
      <c r="D73" s="11">
        <v>32</v>
      </c>
      <c r="E73" s="11" t="s">
        <v>40</v>
      </c>
      <c r="F73" s="11" t="s">
        <v>10</v>
      </c>
      <c r="G73" s="11">
        <v>37.51</v>
      </c>
      <c r="AD73" s="12">
        <v>2024</v>
      </c>
      <c r="AE73">
        <v>2024</v>
      </c>
      <c r="AF73" t="s">
        <v>71</v>
      </c>
      <c r="AG73" t="s">
        <v>72</v>
      </c>
      <c r="AH73">
        <v>39</v>
      </c>
      <c r="AI73" t="s">
        <v>51</v>
      </c>
      <c r="AJ73" t="s">
        <v>15</v>
      </c>
      <c r="AK73">
        <v>84</v>
      </c>
      <c r="AL73" s="12"/>
    </row>
    <row r="74" spans="1:38" x14ac:dyDescent="0.3">
      <c r="A74" s="11">
        <v>2024</v>
      </c>
      <c r="B74" s="11" t="s">
        <v>71</v>
      </c>
      <c r="C74" s="11" t="s">
        <v>72</v>
      </c>
      <c r="D74" s="11">
        <v>7</v>
      </c>
      <c r="E74" s="11" t="s">
        <v>35</v>
      </c>
      <c r="F74" s="11" t="s">
        <v>11</v>
      </c>
      <c r="G74" s="11">
        <v>30</v>
      </c>
      <c r="AD74" s="12">
        <v>2024</v>
      </c>
      <c r="AE74">
        <v>2024</v>
      </c>
      <c r="AF74" t="s">
        <v>71</v>
      </c>
      <c r="AG74" t="s">
        <v>72</v>
      </c>
      <c r="AH74">
        <v>42</v>
      </c>
      <c r="AI74" t="s">
        <v>53</v>
      </c>
      <c r="AJ74" t="s">
        <v>15</v>
      </c>
      <c r="AK74">
        <v>858.5</v>
      </c>
      <c r="AL74" s="12"/>
    </row>
    <row r="75" spans="1:38" x14ac:dyDescent="0.3">
      <c r="A75" s="11">
        <v>2024</v>
      </c>
      <c r="B75" s="11" t="s">
        <v>71</v>
      </c>
      <c r="C75" s="11" t="s">
        <v>72</v>
      </c>
      <c r="D75" s="11">
        <v>8</v>
      </c>
      <c r="E75" s="11" t="s">
        <v>66</v>
      </c>
      <c r="F75" s="11" t="s">
        <v>11</v>
      </c>
      <c r="G75" s="11">
        <v>1.8</v>
      </c>
      <c r="AD75" s="12">
        <v>2024</v>
      </c>
      <c r="AE75">
        <v>2024</v>
      </c>
      <c r="AF75" t="s">
        <v>71</v>
      </c>
      <c r="AG75" t="s">
        <v>72</v>
      </c>
      <c r="AH75">
        <v>96</v>
      </c>
      <c r="AI75" t="s">
        <v>31</v>
      </c>
      <c r="AJ75" t="s">
        <v>15</v>
      </c>
      <c r="AK75">
        <v>2.4</v>
      </c>
      <c r="AL75" s="12"/>
    </row>
    <row r="76" spans="1:38" x14ac:dyDescent="0.3">
      <c r="A76" s="11">
        <v>2024</v>
      </c>
      <c r="B76" s="11" t="s">
        <v>71</v>
      </c>
      <c r="C76" s="11" t="s">
        <v>72</v>
      </c>
      <c r="D76" s="11">
        <v>9</v>
      </c>
      <c r="E76" s="11" t="s">
        <v>36</v>
      </c>
      <c r="F76" s="11" t="s">
        <v>11</v>
      </c>
      <c r="G76" s="11">
        <v>217.7</v>
      </c>
      <c r="AD76" s="12">
        <v>2024</v>
      </c>
      <c r="AE76">
        <v>2024</v>
      </c>
      <c r="AF76" t="s">
        <v>71</v>
      </c>
      <c r="AG76" t="s">
        <v>72</v>
      </c>
      <c r="AH76">
        <v>9</v>
      </c>
      <c r="AI76" t="s">
        <v>36</v>
      </c>
      <c r="AJ76" t="s">
        <v>16</v>
      </c>
      <c r="AK76">
        <v>18.649999999999999</v>
      </c>
      <c r="AL76" s="12"/>
    </row>
    <row r="77" spans="1:38" x14ac:dyDescent="0.3">
      <c r="A77" s="11">
        <v>2024</v>
      </c>
      <c r="B77" s="11" t="s">
        <v>71</v>
      </c>
      <c r="C77" s="11" t="s">
        <v>72</v>
      </c>
      <c r="D77" s="11">
        <v>12</v>
      </c>
      <c r="E77" s="11" t="s">
        <v>21</v>
      </c>
      <c r="F77" s="11" t="s">
        <v>11</v>
      </c>
      <c r="G77" s="11">
        <v>9</v>
      </c>
      <c r="AD77" s="12">
        <v>2024</v>
      </c>
      <c r="AE77">
        <v>2024</v>
      </c>
      <c r="AF77" t="s">
        <v>71</v>
      </c>
      <c r="AG77" t="s">
        <v>72</v>
      </c>
      <c r="AH77">
        <v>12</v>
      </c>
      <c r="AI77" t="s">
        <v>21</v>
      </c>
      <c r="AJ77" t="s">
        <v>16</v>
      </c>
      <c r="AK77">
        <v>4.5</v>
      </c>
      <c r="AL77" s="12"/>
    </row>
    <row r="78" spans="1:38" x14ac:dyDescent="0.3">
      <c r="A78" s="11">
        <v>2024</v>
      </c>
      <c r="B78" s="11" t="s">
        <v>71</v>
      </c>
      <c r="C78" s="11" t="s">
        <v>72</v>
      </c>
      <c r="D78" s="11">
        <v>17</v>
      </c>
      <c r="E78" s="11" t="s">
        <v>44</v>
      </c>
      <c r="F78" s="11" t="s">
        <v>11</v>
      </c>
      <c r="G78" s="11">
        <v>121.48</v>
      </c>
      <c r="AD78" s="12">
        <v>2024</v>
      </c>
      <c r="AE78">
        <v>2024</v>
      </c>
      <c r="AF78" t="s">
        <v>71</v>
      </c>
      <c r="AG78" t="s">
        <v>72</v>
      </c>
      <c r="AH78">
        <v>13</v>
      </c>
      <c r="AI78" t="s">
        <v>22</v>
      </c>
      <c r="AJ78" t="s">
        <v>16</v>
      </c>
      <c r="AK78">
        <v>4.5</v>
      </c>
      <c r="AL78" s="12"/>
    </row>
    <row r="79" spans="1:38" x14ac:dyDescent="0.3">
      <c r="A79" s="11">
        <v>2024</v>
      </c>
      <c r="B79" s="11" t="s">
        <v>71</v>
      </c>
      <c r="C79" s="11" t="s">
        <v>72</v>
      </c>
      <c r="D79" s="11">
        <v>26</v>
      </c>
      <c r="E79" s="11" t="s">
        <v>26</v>
      </c>
      <c r="F79" s="11" t="s">
        <v>11</v>
      </c>
      <c r="G79" s="11">
        <v>199</v>
      </c>
      <c r="AD79" s="12">
        <v>2024</v>
      </c>
      <c r="AE79">
        <v>2024</v>
      </c>
      <c r="AF79" t="s">
        <v>71</v>
      </c>
      <c r="AG79" t="s">
        <v>72</v>
      </c>
      <c r="AH79">
        <v>17</v>
      </c>
      <c r="AI79" t="s">
        <v>44</v>
      </c>
      <c r="AJ79" t="s">
        <v>16</v>
      </c>
      <c r="AK79">
        <v>196.3</v>
      </c>
      <c r="AL79" s="12"/>
    </row>
    <row r="80" spans="1:38" x14ac:dyDescent="0.3">
      <c r="A80" s="11">
        <v>2024</v>
      </c>
      <c r="B80" s="11" t="s">
        <v>71</v>
      </c>
      <c r="C80" s="11" t="s">
        <v>72</v>
      </c>
      <c r="D80" s="11">
        <v>28</v>
      </c>
      <c r="E80" s="11" t="s">
        <v>28</v>
      </c>
      <c r="F80" s="11" t="s">
        <v>11</v>
      </c>
      <c r="G80" s="11">
        <v>97.5</v>
      </c>
      <c r="AD80" s="12">
        <v>2024</v>
      </c>
      <c r="AE80">
        <v>2024</v>
      </c>
      <c r="AF80" t="s">
        <v>71</v>
      </c>
      <c r="AG80" t="s">
        <v>72</v>
      </c>
      <c r="AH80">
        <v>28</v>
      </c>
      <c r="AI80" t="s">
        <v>28</v>
      </c>
      <c r="AJ80" t="s">
        <v>16</v>
      </c>
      <c r="AK80">
        <v>28.55</v>
      </c>
      <c r="AL80" s="12"/>
    </row>
    <row r="81" spans="1:38" x14ac:dyDescent="0.3">
      <c r="A81" s="11">
        <v>2024</v>
      </c>
      <c r="B81" s="11" t="s">
        <v>71</v>
      </c>
      <c r="C81" s="11" t="s">
        <v>72</v>
      </c>
      <c r="D81" s="11">
        <v>32</v>
      </c>
      <c r="E81" s="11" t="s">
        <v>40</v>
      </c>
      <c r="F81" s="11" t="s">
        <v>11</v>
      </c>
      <c r="G81" s="11">
        <v>283.52</v>
      </c>
      <c r="AD81" s="12">
        <v>2024</v>
      </c>
      <c r="AE81">
        <v>2024</v>
      </c>
      <c r="AF81" t="s">
        <v>71</v>
      </c>
      <c r="AG81" t="s">
        <v>72</v>
      </c>
      <c r="AH81">
        <v>32</v>
      </c>
      <c r="AI81" t="s">
        <v>40</v>
      </c>
      <c r="AJ81" t="s">
        <v>16</v>
      </c>
      <c r="AK81">
        <v>264.5</v>
      </c>
      <c r="AL81" s="12"/>
    </row>
    <row r="82" spans="1:38" x14ac:dyDescent="0.3">
      <c r="A82" s="11">
        <v>2024</v>
      </c>
      <c r="B82" s="11" t="s">
        <v>71</v>
      </c>
      <c r="C82" s="11" t="s">
        <v>72</v>
      </c>
      <c r="D82" s="11">
        <v>35</v>
      </c>
      <c r="E82" s="11" t="s">
        <v>59</v>
      </c>
      <c r="F82" s="11" t="s">
        <v>11</v>
      </c>
      <c r="G82" s="11">
        <v>4.5</v>
      </c>
      <c r="AD82" s="12">
        <v>2024</v>
      </c>
      <c r="AE82">
        <v>2024</v>
      </c>
      <c r="AF82" t="s">
        <v>71</v>
      </c>
      <c r="AG82" t="s">
        <v>72</v>
      </c>
      <c r="AH82">
        <v>35</v>
      </c>
      <c r="AI82" t="s">
        <v>59</v>
      </c>
      <c r="AJ82" t="s">
        <v>16</v>
      </c>
      <c r="AK82">
        <v>4.5</v>
      </c>
      <c r="AL82" s="12"/>
    </row>
    <row r="83" spans="1:38" x14ac:dyDescent="0.3">
      <c r="A83" s="11">
        <v>2024</v>
      </c>
      <c r="B83" s="11" t="s">
        <v>71</v>
      </c>
      <c r="C83" s="11" t="s">
        <v>72</v>
      </c>
      <c r="D83" s="11">
        <v>9</v>
      </c>
      <c r="E83" s="11" t="s">
        <v>36</v>
      </c>
      <c r="F83" s="11" t="s">
        <v>12</v>
      </c>
      <c r="G83" s="11">
        <v>66</v>
      </c>
      <c r="AD83" s="12">
        <v>2024</v>
      </c>
      <c r="AE83">
        <v>2024</v>
      </c>
      <c r="AF83" t="s">
        <v>71</v>
      </c>
      <c r="AG83" t="s">
        <v>72</v>
      </c>
      <c r="AH83">
        <v>42</v>
      </c>
      <c r="AI83" t="s">
        <v>53</v>
      </c>
      <c r="AJ83" t="s">
        <v>16</v>
      </c>
      <c r="AK83">
        <v>39.5</v>
      </c>
      <c r="AL83" s="12"/>
    </row>
    <row r="84" spans="1:38" x14ac:dyDescent="0.3">
      <c r="A84" s="11">
        <v>2024</v>
      </c>
      <c r="B84" s="11" t="s">
        <v>71</v>
      </c>
      <c r="C84" s="11" t="s">
        <v>72</v>
      </c>
      <c r="D84" s="11">
        <v>17</v>
      </c>
      <c r="E84" s="11" t="s">
        <v>44</v>
      </c>
      <c r="F84" s="11" t="s">
        <v>12</v>
      </c>
      <c r="G84" s="11">
        <v>12</v>
      </c>
      <c r="AD84" s="12">
        <v>2024</v>
      </c>
      <c r="AE84">
        <v>2024</v>
      </c>
      <c r="AF84" t="s">
        <v>71</v>
      </c>
      <c r="AG84" t="s">
        <v>72</v>
      </c>
      <c r="AH84">
        <v>7</v>
      </c>
      <c r="AI84" t="s">
        <v>35</v>
      </c>
      <c r="AJ84" t="s">
        <v>17</v>
      </c>
      <c r="AK84">
        <v>30</v>
      </c>
      <c r="AL84" s="12"/>
    </row>
    <row r="85" spans="1:38" x14ac:dyDescent="0.3">
      <c r="A85" s="11">
        <v>2024</v>
      </c>
      <c r="B85" s="11" t="s">
        <v>71</v>
      </c>
      <c r="C85" s="11" t="s">
        <v>72</v>
      </c>
      <c r="D85" s="11">
        <v>26</v>
      </c>
      <c r="E85" s="11" t="s">
        <v>26</v>
      </c>
      <c r="F85" s="11" t="s">
        <v>12</v>
      </c>
      <c r="G85" s="11">
        <v>72</v>
      </c>
      <c r="AD85" s="12">
        <v>2024</v>
      </c>
      <c r="AE85">
        <v>2024</v>
      </c>
      <c r="AF85" t="s">
        <v>71</v>
      </c>
      <c r="AG85" t="s">
        <v>72</v>
      </c>
      <c r="AH85">
        <v>8</v>
      </c>
      <c r="AI85" t="s">
        <v>66</v>
      </c>
      <c r="AJ85" t="s">
        <v>17</v>
      </c>
      <c r="AK85">
        <v>5.4</v>
      </c>
      <c r="AL85" s="12"/>
    </row>
    <row r="86" spans="1:38" x14ac:dyDescent="0.3">
      <c r="A86" s="11">
        <v>2024</v>
      </c>
      <c r="B86" s="11" t="s">
        <v>71</v>
      </c>
      <c r="C86" s="11" t="s">
        <v>72</v>
      </c>
      <c r="D86" s="11">
        <v>28</v>
      </c>
      <c r="E86" s="11" t="s">
        <v>28</v>
      </c>
      <c r="F86" s="11" t="s">
        <v>12</v>
      </c>
      <c r="G86" s="11">
        <v>21</v>
      </c>
      <c r="AD86" s="12">
        <v>2024</v>
      </c>
      <c r="AE86">
        <v>2024</v>
      </c>
      <c r="AF86" t="s">
        <v>71</v>
      </c>
      <c r="AG86" t="s">
        <v>72</v>
      </c>
      <c r="AH86">
        <v>9</v>
      </c>
      <c r="AI86" t="s">
        <v>36</v>
      </c>
      <c r="AJ86" t="s">
        <v>17</v>
      </c>
      <c r="AK86">
        <v>106.59</v>
      </c>
      <c r="AL86" s="12"/>
    </row>
    <row r="87" spans="1:38" x14ac:dyDescent="0.3">
      <c r="A87" s="11">
        <v>2024</v>
      </c>
      <c r="B87" s="11" t="s">
        <v>71</v>
      </c>
      <c r="C87" s="11" t="s">
        <v>72</v>
      </c>
      <c r="D87" s="11">
        <v>32</v>
      </c>
      <c r="E87" s="11" t="s">
        <v>40</v>
      </c>
      <c r="F87" s="11" t="s">
        <v>12</v>
      </c>
      <c r="G87" s="11">
        <v>54</v>
      </c>
      <c r="AD87" s="12">
        <v>2024</v>
      </c>
      <c r="AE87">
        <v>2024</v>
      </c>
      <c r="AF87" t="s">
        <v>71</v>
      </c>
      <c r="AG87" t="s">
        <v>72</v>
      </c>
      <c r="AH87">
        <v>12</v>
      </c>
      <c r="AI87" t="s">
        <v>21</v>
      </c>
      <c r="AJ87" t="s">
        <v>17</v>
      </c>
      <c r="AK87">
        <v>39</v>
      </c>
      <c r="AL87" s="12"/>
    </row>
    <row r="88" spans="1:38" x14ac:dyDescent="0.3">
      <c r="A88" s="11">
        <v>2024</v>
      </c>
      <c r="B88" s="11" t="s">
        <v>71</v>
      </c>
      <c r="C88" s="11" t="s">
        <v>72</v>
      </c>
      <c r="D88" s="11">
        <v>7</v>
      </c>
      <c r="E88" s="11" t="s">
        <v>35</v>
      </c>
      <c r="F88" s="11" t="s">
        <v>13</v>
      </c>
      <c r="G88" s="11">
        <v>156</v>
      </c>
      <c r="AD88" s="12">
        <v>2024</v>
      </c>
      <c r="AE88">
        <v>2024</v>
      </c>
      <c r="AF88" t="s">
        <v>71</v>
      </c>
      <c r="AG88" t="s">
        <v>72</v>
      </c>
      <c r="AH88">
        <v>17</v>
      </c>
      <c r="AI88" t="s">
        <v>44</v>
      </c>
      <c r="AJ88" t="s">
        <v>17</v>
      </c>
      <c r="AK88">
        <v>335.2</v>
      </c>
      <c r="AL88" s="12"/>
    </row>
    <row r="89" spans="1:38" x14ac:dyDescent="0.3">
      <c r="A89" s="11">
        <v>2024</v>
      </c>
      <c r="B89" s="11" t="s">
        <v>71</v>
      </c>
      <c r="C89" s="11" t="s">
        <v>72</v>
      </c>
      <c r="D89" s="11">
        <v>8</v>
      </c>
      <c r="E89" s="11" t="s">
        <v>66</v>
      </c>
      <c r="F89" s="11" t="s">
        <v>13</v>
      </c>
      <c r="G89" s="11">
        <v>21.6</v>
      </c>
      <c r="AD89" s="12">
        <v>2024</v>
      </c>
      <c r="AE89">
        <v>2024</v>
      </c>
      <c r="AF89" t="s">
        <v>71</v>
      </c>
      <c r="AG89" t="s">
        <v>72</v>
      </c>
      <c r="AH89">
        <v>20</v>
      </c>
      <c r="AI89" t="s">
        <v>45</v>
      </c>
      <c r="AJ89" t="s">
        <v>17</v>
      </c>
      <c r="AK89">
        <v>2.25</v>
      </c>
      <c r="AL89" s="12"/>
    </row>
    <row r="90" spans="1:38" x14ac:dyDescent="0.3">
      <c r="A90" s="11">
        <v>2024</v>
      </c>
      <c r="B90" s="11" t="s">
        <v>71</v>
      </c>
      <c r="C90" s="11" t="s">
        <v>72</v>
      </c>
      <c r="D90" s="11">
        <v>9</v>
      </c>
      <c r="E90" s="11" t="s">
        <v>36</v>
      </c>
      <c r="F90" s="11" t="s">
        <v>13</v>
      </c>
      <c r="G90" s="11">
        <v>721.65</v>
      </c>
      <c r="AD90" s="12">
        <v>2024</v>
      </c>
      <c r="AE90">
        <v>2024</v>
      </c>
      <c r="AF90" t="s">
        <v>71</v>
      </c>
      <c r="AG90" t="s">
        <v>72</v>
      </c>
      <c r="AH90">
        <v>26</v>
      </c>
      <c r="AI90" t="s">
        <v>26</v>
      </c>
      <c r="AJ90" t="s">
        <v>17</v>
      </c>
      <c r="AK90">
        <v>138</v>
      </c>
      <c r="AL90" s="12"/>
    </row>
    <row r="91" spans="1:38" x14ac:dyDescent="0.3">
      <c r="A91" s="11">
        <v>2024</v>
      </c>
      <c r="B91" s="11" t="s">
        <v>71</v>
      </c>
      <c r="C91" s="11" t="s">
        <v>72</v>
      </c>
      <c r="D91" s="11">
        <v>12</v>
      </c>
      <c r="E91" s="11" t="s">
        <v>21</v>
      </c>
      <c r="F91" s="11" t="s">
        <v>13</v>
      </c>
      <c r="G91" s="11">
        <v>4.5</v>
      </c>
      <c r="AD91" s="12">
        <v>2024</v>
      </c>
      <c r="AE91">
        <v>2024</v>
      </c>
      <c r="AF91" t="s">
        <v>71</v>
      </c>
      <c r="AG91" t="s">
        <v>72</v>
      </c>
      <c r="AH91">
        <v>28</v>
      </c>
      <c r="AI91" t="s">
        <v>28</v>
      </c>
      <c r="AJ91" t="s">
        <v>17</v>
      </c>
      <c r="AK91">
        <v>99.08</v>
      </c>
      <c r="AL91" s="12"/>
    </row>
    <row r="92" spans="1:38" x14ac:dyDescent="0.3">
      <c r="A92" s="11">
        <v>2024</v>
      </c>
      <c r="B92" s="11" t="s">
        <v>71</v>
      </c>
      <c r="C92" s="11" t="s">
        <v>72</v>
      </c>
      <c r="D92" s="11">
        <v>13</v>
      </c>
      <c r="E92" s="11" t="s">
        <v>22</v>
      </c>
      <c r="F92" s="11" t="s">
        <v>13</v>
      </c>
      <c r="G92" s="11">
        <v>13.5</v>
      </c>
      <c r="AD92" s="12">
        <v>2024</v>
      </c>
      <c r="AE92">
        <v>2024</v>
      </c>
      <c r="AF92" t="s">
        <v>71</v>
      </c>
      <c r="AG92" t="s">
        <v>72</v>
      </c>
      <c r="AH92">
        <v>32</v>
      </c>
      <c r="AI92" t="s">
        <v>40</v>
      </c>
      <c r="AJ92" t="s">
        <v>17</v>
      </c>
      <c r="AK92">
        <v>626.83000000000004</v>
      </c>
      <c r="AL92" s="12"/>
    </row>
    <row r="93" spans="1:38" x14ac:dyDescent="0.3">
      <c r="A93" s="11">
        <v>2024</v>
      </c>
      <c r="B93" s="11" t="s">
        <v>71</v>
      </c>
      <c r="C93" s="11" t="s">
        <v>72</v>
      </c>
      <c r="D93" s="11">
        <v>15</v>
      </c>
      <c r="E93" s="11" t="s">
        <v>23</v>
      </c>
      <c r="F93" s="11" t="s">
        <v>13</v>
      </c>
      <c r="G93" s="11">
        <v>13.5</v>
      </c>
      <c r="AD93" s="12">
        <v>2024</v>
      </c>
      <c r="AE93">
        <v>2024</v>
      </c>
      <c r="AF93" t="s">
        <v>71</v>
      </c>
      <c r="AG93" t="s">
        <v>72</v>
      </c>
      <c r="AH93">
        <v>35</v>
      </c>
      <c r="AI93" t="s">
        <v>59</v>
      </c>
      <c r="AJ93" t="s">
        <v>17</v>
      </c>
      <c r="AK93">
        <v>9</v>
      </c>
      <c r="AL93" s="12"/>
    </row>
    <row r="94" spans="1:38" x14ac:dyDescent="0.3">
      <c r="A94" s="11">
        <v>2024</v>
      </c>
      <c r="B94" s="11" t="s">
        <v>71</v>
      </c>
      <c r="C94" s="11" t="s">
        <v>72</v>
      </c>
      <c r="D94" s="11">
        <v>17</v>
      </c>
      <c r="E94" s="11" t="s">
        <v>44</v>
      </c>
      <c r="F94" s="11" t="s">
        <v>13</v>
      </c>
      <c r="G94" s="11">
        <v>480.87</v>
      </c>
      <c r="AD94" s="12">
        <v>2024</v>
      </c>
      <c r="AE94">
        <v>2024</v>
      </c>
      <c r="AF94" t="s">
        <v>71</v>
      </c>
      <c r="AG94" t="s">
        <v>72</v>
      </c>
      <c r="AH94">
        <v>39</v>
      </c>
      <c r="AI94" t="s">
        <v>51</v>
      </c>
      <c r="AJ94" t="s">
        <v>17</v>
      </c>
      <c r="AK94">
        <v>18.75</v>
      </c>
      <c r="AL94" s="12"/>
    </row>
    <row r="95" spans="1:38" x14ac:dyDescent="0.3">
      <c r="A95" s="11">
        <v>2024</v>
      </c>
      <c r="B95" s="11" t="s">
        <v>71</v>
      </c>
      <c r="C95" s="11" t="s">
        <v>72</v>
      </c>
      <c r="D95" s="11">
        <v>26</v>
      </c>
      <c r="E95" s="11" t="s">
        <v>26</v>
      </c>
      <c r="F95" s="11" t="s">
        <v>13</v>
      </c>
      <c r="G95" s="11">
        <v>630</v>
      </c>
      <c r="AD95" s="12">
        <v>2024</v>
      </c>
      <c r="AE95">
        <v>2024</v>
      </c>
      <c r="AF95" t="s">
        <v>71</v>
      </c>
      <c r="AG95" t="s">
        <v>72</v>
      </c>
      <c r="AH95">
        <v>42</v>
      </c>
      <c r="AI95" t="s">
        <v>53</v>
      </c>
      <c r="AJ95" t="s">
        <v>17</v>
      </c>
      <c r="AK95">
        <v>44.5</v>
      </c>
      <c r="AL95" s="12"/>
    </row>
    <row r="96" spans="1:38" x14ac:dyDescent="0.3">
      <c r="A96" s="11">
        <v>2024</v>
      </c>
      <c r="B96" s="11" t="s">
        <v>71</v>
      </c>
      <c r="C96" s="11" t="s">
        <v>72</v>
      </c>
      <c r="D96" s="11">
        <v>28</v>
      </c>
      <c r="E96" s="11" t="s">
        <v>28</v>
      </c>
      <c r="F96" s="11" t="s">
        <v>13</v>
      </c>
      <c r="G96" s="11">
        <v>214.5</v>
      </c>
      <c r="AD96" s="12">
        <v>2024</v>
      </c>
      <c r="AE96">
        <v>2024</v>
      </c>
      <c r="AF96" t="s">
        <v>71</v>
      </c>
      <c r="AG96" t="s">
        <v>72</v>
      </c>
      <c r="AH96">
        <v>96</v>
      </c>
      <c r="AI96" t="s">
        <v>31</v>
      </c>
      <c r="AJ96" t="s">
        <v>17</v>
      </c>
      <c r="AK96">
        <v>0.4</v>
      </c>
      <c r="AL96" s="12"/>
    </row>
    <row r="97" spans="1:38" x14ac:dyDescent="0.3">
      <c r="A97" s="11">
        <v>2024</v>
      </c>
      <c r="B97" s="11" t="s">
        <v>71</v>
      </c>
      <c r="C97" s="11" t="s">
        <v>72</v>
      </c>
      <c r="D97" s="11">
        <v>32</v>
      </c>
      <c r="E97" s="11" t="s">
        <v>40</v>
      </c>
      <c r="F97" s="11" t="s">
        <v>13</v>
      </c>
      <c r="G97" s="11">
        <v>1333.38</v>
      </c>
      <c r="AD97" s="12">
        <v>2024</v>
      </c>
      <c r="AE97">
        <v>2024</v>
      </c>
      <c r="AF97" t="s">
        <v>71</v>
      </c>
      <c r="AG97" t="s">
        <v>72</v>
      </c>
      <c r="AH97">
        <v>7</v>
      </c>
      <c r="AI97" t="s">
        <v>35</v>
      </c>
      <c r="AJ97" t="s">
        <v>18</v>
      </c>
      <c r="AK97">
        <v>72</v>
      </c>
      <c r="AL97" s="12"/>
    </row>
    <row r="98" spans="1:38" x14ac:dyDescent="0.3">
      <c r="A98" s="11">
        <v>2024</v>
      </c>
      <c r="B98" s="11" t="s">
        <v>71</v>
      </c>
      <c r="C98" s="11" t="s">
        <v>72</v>
      </c>
      <c r="D98" s="11">
        <v>35</v>
      </c>
      <c r="E98" s="11" t="s">
        <v>59</v>
      </c>
      <c r="F98" s="11" t="s">
        <v>13</v>
      </c>
      <c r="G98" s="11">
        <v>13.5</v>
      </c>
      <c r="AD98" s="12">
        <v>2024</v>
      </c>
      <c r="AE98">
        <v>2024</v>
      </c>
      <c r="AF98" t="s">
        <v>71</v>
      </c>
      <c r="AG98" t="s">
        <v>72</v>
      </c>
      <c r="AH98">
        <v>8</v>
      </c>
      <c r="AI98" t="s">
        <v>66</v>
      </c>
      <c r="AJ98" t="s">
        <v>18</v>
      </c>
      <c r="AK98">
        <v>10.8</v>
      </c>
      <c r="AL98" s="12"/>
    </row>
    <row r="99" spans="1:38" x14ac:dyDescent="0.3">
      <c r="A99" s="11">
        <v>2024</v>
      </c>
      <c r="B99" s="11" t="s">
        <v>71</v>
      </c>
      <c r="C99" s="11" t="s">
        <v>72</v>
      </c>
      <c r="D99" s="11">
        <v>7</v>
      </c>
      <c r="E99" s="11" t="s">
        <v>35</v>
      </c>
      <c r="F99" s="11" t="s">
        <v>14</v>
      </c>
      <c r="G99" s="11">
        <v>726</v>
      </c>
      <c r="AD99" s="12">
        <v>2024</v>
      </c>
      <c r="AE99">
        <v>2024</v>
      </c>
      <c r="AF99" t="s">
        <v>71</v>
      </c>
      <c r="AG99" t="s">
        <v>72</v>
      </c>
      <c r="AH99">
        <v>9</v>
      </c>
      <c r="AI99" t="s">
        <v>36</v>
      </c>
      <c r="AJ99" t="s">
        <v>18</v>
      </c>
      <c r="AK99">
        <v>560.87</v>
      </c>
      <c r="AL99" s="12"/>
    </row>
    <row r="100" spans="1:38" x14ac:dyDescent="0.3">
      <c r="A100" s="11">
        <v>2024</v>
      </c>
      <c r="B100" s="11" t="s">
        <v>71</v>
      </c>
      <c r="C100" s="11" t="s">
        <v>72</v>
      </c>
      <c r="D100" s="11">
        <v>8</v>
      </c>
      <c r="E100" s="11" t="s">
        <v>66</v>
      </c>
      <c r="F100" s="11" t="s">
        <v>14</v>
      </c>
      <c r="G100" s="11">
        <v>95.4</v>
      </c>
      <c r="AD100" s="12">
        <v>2024</v>
      </c>
      <c r="AE100">
        <v>2024</v>
      </c>
      <c r="AF100" t="s">
        <v>71</v>
      </c>
      <c r="AG100" t="s">
        <v>72</v>
      </c>
      <c r="AH100">
        <v>12</v>
      </c>
      <c r="AI100" t="s">
        <v>21</v>
      </c>
      <c r="AJ100" t="s">
        <v>18</v>
      </c>
      <c r="AK100">
        <v>213</v>
      </c>
      <c r="AL100" s="12"/>
    </row>
    <row r="101" spans="1:38" x14ac:dyDescent="0.3">
      <c r="A101" s="11">
        <v>2024</v>
      </c>
      <c r="B101" s="11" t="s">
        <v>71</v>
      </c>
      <c r="C101" s="11" t="s">
        <v>72</v>
      </c>
      <c r="D101" s="11">
        <v>9</v>
      </c>
      <c r="E101" s="11" t="s">
        <v>36</v>
      </c>
      <c r="F101" s="11" t="s">
        <v>14</v>
      </c>
      <c r="G101" s="11">
        <v>2239.6</v>
      </c>
      <c r="AD101" s="12">
        <v>2024</v>
      </c>
      <c r="AE101">
        <v>2024</v>
      </c>
      <c r="AF101" t="s">
        <v>71</v>
      </c>
      <c r="AG101" t="s">
        <v>72</v>
      </c>
      <c r="AH101">
        <v>15</v>
      </c>
      <c r="AI101" t="s">
        <v>23</v>
      </c>
      <c r="AJ101" t="s">
        <v>18</v>
      </c>
      <c r="AK101">
        <v>4.5</v>
      </c>
      <c r="AL101" s="12"/>
    </row>
    <row r="102" spans="1:38" x14ac:dyDescent="0.3">
      <c r="A102" s="11">
        <v>2024</v>
      </c>
      <c r="B102" s="11" t="s">
        <v>71</v>
      </c>
      <c r="C102" s="11" t="s">
        <v>72</v>
      </c>
      <c r="D102" s="11">
        <v>12</v>
      </c>
      <c r="E102" s="11" t="s">
        <v>21</v>
      </c>
      <c r="F102" s="11" t="s">
        <v>14</v>
      </c>
      <c r="G102" s="11">
        <v>27</v>
      </c>
      <c r="AD102" s="12">
        <v>2024</v>
      </c>
      <c r="AE102">
        <v>2024</v>
      </c>
      <c r="AF102" t="s">
        <v>71</v>
      </c>
      <c r="AG102" t="s">
        <v>72</v>
      </c>
      <c r="AH102">
        <v>17</v>
      </c>
      <c r="AI102" t="s">
        <v>44</v>
      </c>
      <c r="AJ102" t="s">
        <v>18</v>
      </c>
      <c r="AK102">
        <v>2856.18</v>
      </c>
      <c r="AL102" s="12"/>
    </row>
    <row r="103" spans="1:38" x14ac:dyDescent="0.3">
      <c r="A103" s="11">
        <v>2024</v>
      </c>
      <c r="B103" s="11" t="s">
        <v>71</v>
      </c>
      <c r="C103" s="11" t="s">
        <v>72</v>
      </c>
      <c r="D103" s="11">
        <v>13</v>
      </c>
      <c r="E103" s="11" t="s">
        <v>22</v>
      </c>
      <c r="F103" s="11" t="s">
        <v>14</v>
      </c>
      <c r="G103" s="11">
        <v>49.5</v>
      </c>
      <c r="AD103" s="12">
        <v>2024</v>
      </c>
      <c r="AE103">
        <v>2024</v>
      </c>
      <c r="AF103" t="s">
        <v>71</v>
      </c>
      <c r="AG103" t="s">
        <v>72</v>
      </c>
      <c r="AH103">
        <v>20</v>
      </c>
      <c r="AI103" t="s">
        <v>45</v>
      </c>
      <c r="AJ103" t="s">
        <v>18</v>
      </c>
      <c r="AK103">
        <v>9</v>
      </c>
      <c r="AL103" s="12"/>
    </row>
    <row r="104" spans="1:38" x14ac:dyDescent="0.3">
      <c r="A104" s="11">
        <v>2024</v>
      </c>
      <c r="B104" s="11" t="s">
        <v>71</v>
      </c>
      <c r="C104" s="11" t="s">
        <v>72</v>
      </c>
      <c r="D104" s="11">
        <v>15</v>
      </c>
      <c r="E104" s="11" t="s">
        <v>23</v>
      </c>
      <c r="F104" s="11" t="s">
        <v>14</v>
      </c>
      <c r="G104" s="11">
        <v>45</v>
      </c>
      <c r="AD104" s="12">
        <v>2024</v>
      </c>
      <c r="AE104">
        <v>2024</v>
      </c>
      <c r="AF104" t="s">
        <v>71</v>
      </c>
      <c r="AG104" t="s">
        <v>72</v>
      </c>
      <c r="AH104">
        <v>26</v>
      </c>
      <c r="AI104" t="s">
        <v>26</v>
      </c>
      <c r="AJ104" t="s">
        <v>18</v>
      </c>
      <c r="AK104">
        <v>813</v>
      </c>
      <c r="AL104" s="12"/>
    </row>
    <row r="105" spans="1:38" x14ac:dyDescent="0.3">
      <c r="A105" s="11">
        <v>2024</v>
      </c>
      <c r="B105" s="11" t="s">
        <v>71</v>
      </c>
      <c r="C105" s="11" t="s">
        <v>72</v>
      </c>
      <c r="D105" s="11">
        <v>17</v>
      </c>
      <c r="E105" s="11" t="s">
        <v>44</v>
      </c>
      <c r="F105" s="11" t="s">
        <v>14</v>
      </c>
      <c r="G105" s="11">
        <v>1487.71</v>
      </c>
      <c r="AD105" s="12">
        <v>2024</v>
      </c>
      <c r="AE105">
        <v>2024</v>
      </c>
      <c r="AF105" t="s">
        <v>71</v>
      </c>
      <c r="AG105" t="s">
        <v>72</v>
      </c>
      <c r="AH105">
        <v>28</v>
      </c>
      <c r="AI105" t="s">
        <v>28</v>
      </c>
      <c r="AJ105" t="s">
        <v>18</v>
      </c>
      <c r="AK105">
        <v>677.24</v>
      </c>
      <c r="AL105" s="12"/>
    </row>
    <row r="106" spans="1:38" x14ac:dyDescent="0.3">
      <c r="A106" s="11">
        <v>2024</v>
      </c>
      <c r="B106" s="11" t="s">
        <v>71</v>
      </c>
      <c r="C106" s="11" t="s">
        <v>72</v>
      </c>
      <c r="D106" s="11">
        <v>26</v>
      </c>
      <c r="E106" s="11" t="s">
        <v>26</v>
      </c>
      <c r="F106" s="11" t="s">
        <v>14</v>
      </c>
      <c r="G106" s="11">
        <v>1922</v>
      </c>
      <c r="AD106" s="12">
        <v>2024</v>
      </c>
      <c r="AE106">
        <v>2024</v>
      </c>
      <c r="AF106" t="s">
        <v>71</v>
      </c>
      <c r="AG106" t="s">
        <v>72</v>
      </c>
      <c r="AH106">
        <v>32</v>
      </c>
      <c r="AI106" t="s">
        <v>40</v>
      </c>
      <c r="AJ106" t="s">
        <v>18</v>
      </c>
      <c r="AK106">
        <v>4913.16</v>
      </c>
      <c r="AL106" s="12"/>
    </row>
    <row r="107" spans="1:38" x14ac:dyDescent="0.3">
      <c r="A107" s="11">
        <v>2024</v>
      </c>
      <c r="B107" s="11" t="s">
        <v>71</v>
      </c>
      <c r="C107" s="11" t="s">
        <v>72</v>
      </c>
      <c r="D107" s="11">
        <v>28</v>
      </c>
      <c r="E107" s="11" t="s">
        <v>28</v>
      </c>
      <c r="F107" s="11" t="s">
        <v>14</v>
      </c>
      <c r="G107" s="11">
        <v>783</v>
      </c>
      <c r="AD107" s="12">
        <v>2024</v>
      </c>
      <c r="AE107">
        <v>2024</v>
      </c>
      <c r="AF107" t="s">
        <v>71</v>
      </c>
      <c r="AG107" t="s">
        <v>72</v>
      </c>
      <c r="AH107">
        <v>35</v>
      </c>
      <c r="AI107" t="s">
        <v>59</v>
      </c>
      <c r="AJ107" t="s">
        <v>18</v>
      </c>
      <c r="AK107">
        <v>22.5</v>
      </c>
      <c r="AL107" s="12"/>
    </row>
    <row r="108" spans="1:38" x14ac:dyDescent="0.3">
      <c r="A108" s="11">
        <v>2024</v>
      </c>
      <c r="B108" s="11" t="s">
        <v>71</v>
      </c>
      <c r="C108" s="11" t="s">
        <v>72</v>
      </c>
      <c r="D108" s="11">
        <v>32</v>
      </c>
      <c r="E108" s="11" t="s">
        <v>40</v>
      </c>
      <c r="F108" s="11" t="s">
        <v>14</v>
      </c>
      <c r="G108" s="11">
        <v>4821.29</v>
      </c>
      <c r="AD108" s="12">
        <v>2024</v>
      </c>
      <c r="AE108">
        <v>2024</v>
      </c>
      <c r="AF108" t="s">
        <v>71</v>
      </c>
      <c r="AG108" t="s">
        <v>72</v>
      </c>
      <c r="AH108">
        <v>39</v>
      </c>
      <c r="AI108" t="s">
        <v>51</v>
      </c>
      <c r="AJ108" t="s">
        <v>18</v>
      </c>
      <c r="AK108">
        <v>65.25</v>
      </c>
      <c r="AL108" s="12"/>
    </row>
    <row r="109" spans="1:38" x14ac:dyDescent="0.3">
      <c r="A109" s="11">
        <v>2024</v>
      </c>
      <c r="B109" s="11" t="s">
        <v>71</v>
      </c>
      <c r="C109" s="11" t="s">
        <v>72</v>
      </c>
      <c r="D109" s="11">
        <v>35</v>
      </c>
      <c r="E109" s="11" t="s">
        <v>59</v>
      </c>
      <c r="F109" s="11" t="s">
        <v>14</v>
      </c>
      <c r="G109" s="11">
        <v>63</v>
      </c>
      <c r="AD109" s="12">
        <v>2024</v>
      </c>
      <c r="AE109">
        <v>2024</v>
      </c>
      <c r="AF109" t="s">
        <v>71</v>
      </c>
      <c r="AG109" t="s">
        <v>72</v>
      </c>
      <c r="AH109">
        <v>42</v>
      </c>
      <c r="AI109" t="s">
        <v>53</v>
      </c>
      <c r="AJ109" t="s">
        <v>18</v>
      </c>
      <c r="AK109">
        <v>202.5</v>
      </c>
      <c r="AL109" s="12"/>
    </row>
    <row r="110" spans="1:38" x14ac:dyDescent="0.3">
      <c r="A110" s="11">
        <v>2024</v>
      </c>
      <c r="B110" s="11" t="s">
        <v>71</v>
      </c>
      <c r="C110" s="11" t="s">
        <v>72</v>
      </c>
      <c r="D110" s="11">
        <v>7</v>
      </c>
      <c r="E110" s="11" t="s">
        <v>35</v>
      </c>
      <c r="F110" s="11" t="s">
        <v>15</v>
      </c>
      <c r="G110" s="11">
        <v>342</v>
      </c>
      <c r="AD110" s="12">
        <v>2024</v>
      </c>
      <c r="AE110">
        <v>2024</v>
      </c>
      <c r="AF110" t="s">
        <v>71</v>
      </c>
      <c r="AG110" t="s">
        <v>72</v>
      </c>
      <c r="AH110">
        <v>96</v>
      </c>
      <c r="AI110" t="s">
        <v>31</v>
      </c>
      <c r="AJ110" t="s">
        <v>18</v>
      </c>
      <c r="AK110">
        <v>2</v>
      </c>
      <c r="AL110" s="12"/>
    </row>
    <row r="111" spans="1:38" x14ac:dyDescent="0.3">
      <c r="A111" s="11">
        <v>2024</v>
      </c>
      <c r="B111" s="11" t="s">
        <v>71</v>
      </c>
      <c r="C111" s="11" t="s">
        <v>72</v>
      </c>
      <c r="D111" s="11">
        <v>8</v>
      </c>
      <c r="E111" s="11" t="s">
        <v>66</v>
      </c>
      <c r="F111" s="11" t="s">
        <v>15</v>
      </c>
      <c r="G111" s="11">
        <v>57.6</v>
      </c>
      <c r="AD111" s="12"/>
      <c r="AE111" s="12"/>
      <c r="AF111" s="12"/>
      <c r="AG111" s="12"/>
      <c r="AH111" s="12"/>
      <c r="AI111" s="12"/>
      <c r="AJ111" s="12"/>
      <c r="AK111" s="12"/>
      <c r="AL111" s="12"/>
    </row>
    <row r="112" spans="1:38" x14ac:dyDescent="0.3">
      <c r="A112" s="11">
        <v>2024</v>
      </c>
      <c r="B112" s="11" t="s">
        <v>71</v>
      </c>
      <c r="C112" s="11" t="s">
        <v>72</v>
      </c>
      <c r="D112" s="11">
        <v>9</v>
      </c>
      <c r="E112" s="11" t="s">
        <v>36</v>
      </c>
      <c r="F112" s="11" t="s">
        <v>15</v>
      </c>
      <c r="G112" s="11">
        <v>1189.1500000000001</v>
      </c>
      <c r="AD112" s="12"/>
      <c r="AE112" s="12"/>
      <c r="AF112" s="12"/>
      <c r="AG112" s="12"/>
      <c r="AH112" s="12"/>
      <c r="AI112" s="12"/>
      <c r="AJ112" s="12"/>
      <c r="AK112" s="12"/>
      <c r="AL112" s="12"/>
    </row>
    <row r="113" spans="1:38" x14ac:dyDescent="0.3">
      <c r="A113" s="11">
        <v>2024</v>
      </c>
      <c r="B113" s="11" t="s">
        <v>71</v>
      </c>
      <c r="C113" s="11" t="s">
        <v>72</v>
      </c>
      <c r="D113" s="11">
        <v>12</v>
      </c>
      <c r="E113" s="11" t="s">
        <v>21</v>
      </c>
      <c r="F113" s="11" t="s">
        <v>15</v>
      </c>
      <c r="G113" s="11">
        <v>9</v>
      </c>
      <c r="AD113" s="12"/>
      <c r="AE113" s="12"/>
      <c r="AF113" s="12"/>
      <c r="AG113" s="12"/>
      <c r="AH113" s="12"/>
      <c r="AI113" s="12"/>
      <c r="AJ113" s="12"/>
      <c r="AK113" s="12"/>
      <c r="AL113" s="12"/>
    </row>
    <row r="114" spans="1:38" x14ac:dyDescent="0.3">
      <c r="A114" s="11">
        <v>2024</v>
      </c>
      <c r="B114" s="11" t="s">
        <v>71</v>
      </c>
      <c r="C114" s="11" t="s">
        <v>72</v>
      </c>
      <c r="D114" s="11">
        <v>13</v>
      </c>
      <c r="E114" s="11" t="s">
        <v>22</v>
      </c>
      <c r="F114" s="11" t="s">
        <v>15</v>
      </c>
      <c r="G114" s="11">
        <v>9</v>
      </c>
      <c r="AD114" s="12"/>
      <c r="AE114" s="12"/>
      <c r="AF114" s="12"/>
      <c r="AG114" s="12"/>
      <c r="AH114" s="12"/>
      <c r="AI114" s="12"/>
      <c r="AJ114" s="12"/>
      <c r="AK114" s="12"/>
      <c r="AL114" s="12"/>
    </row>
    <row r="115" spans="1:38" x14ac:dyDescent="0.3">
      <c r="A115" s="11">
        <v>2024</v>
      </c>
      <c r="B115" s="11" t="s">
        <v>71</v>
      </c>
      <c r="C115" s="11" t="s">
        <v>72</v>
      </c>
      <c r="D115" s="11">
        <v>15</v>
      </c>
      <c r="E115" s="11" t="s">
        <v>23</v>
      </c>
      <c r="F115" s="11" t="s">
        <v>15</v>
      </c>
      <c r="G115" s="11">
        <v>9</v>
      </c>
      <c r="AD115" s="12"/>
      <c r="AE115" s="12"/>
      <c r="AF115" s="12"/>
      <c r="AG115" s="12"/>
      <c r="AH115" s="12"/>
      <c r="AI115" s="12"/>
      <c r="AJ115" s="12"/>
      <c r="AK115" s="12"/>
      <c r="AL115" s="12"/>
    </row>
    <row r="116" spans="1:38" x14ac:dyDescent="0.3">
      <c r="A116" s="11">
        <v>2024</v>
      </c>
      <c r="B116" s="11" t="s">
        <v>71</v>
      </c>
      <c r="C116" s="11" t="s">
        <v>72</v>
      </c>
      <c r="D116" s="11">
        <v>17</v>
      </c>
      <c r="E116" s="11" t="s">
        <v>44</v>
      </c>
      <c r="F116" s="11" t="s">
        <v>15</v>
      </c>
      <c r="G116" s="11">
        <v>731.18</v>
      </c>
      <c r="AD116" s="12"/>
      <c r="AE116" s="12"/>
      <c r="AF116" s="12"/>
      <c r="AG116" s="12"/>
      <c r="AH116" s="12"/>
      <c r="AI116" s="12"/>
      <c r="AJ116" s="12"/>
      <c r="AK116" s="12"/>
      <c r="AL116" s="12"/>
    </row>
    <row r="117" spans="1:38" x14ac:dyDescent="0.3">
      <c r="A117" s="11">
        <v>2024</v>
      </c>
      <c r="B117" s="11" t="s">
        <v>71</v>
      </c>
      <c r="C117" s="11" t="s">
        <v>72</v>
      </c>
      <c r="D117" s="11">
        <v>26</v>
      </c>
      <c r="E117" s="11" t="s">
        <v>26</v>
      </c>
      <c r="F117" s="11" t="s">
        <v>15</v>
      </c>
      <c r="G117" s="11">
        <v>1340</v>
      </c>
      <c r="AD117" s="12"/>
      <c r="AE117" s="12"/>
      <c r="AF117" s="12"/>
      <c r="AG117" s="12"/>
      <c r="AH117" s="12"/>
      <c r="AI117" s="12"/>
      <c r="AJ117" s="12"/>
      <c r="AK117" s="12"/>
      <c r="AL117" s="12"/>
    </row>
    <row r="118" spans="1:38" x14ac:dyDescent="0.3">
      <c r="A118" s="11">
        <v>2024</v>
      </c>
      <c r="B118" s="11" t="s">
        <v>71</v>
      </c>
      <c r="C118" s="11" t="s">
        <v>72</v>
      </c>
      <c r="D118" s="11">
        <v>28</v>
      </c>
      <c r="E118" s="11" t="s">
        <v>28</v>
      </c>
      <c r="F118" s="11" t="s">
        <v>15</v>
      </c>
      <c r="G118" s="11">
        <v>355.5</v>
      </c>
      <c r="AD118" s="12"/>
      <c r="AE118" s="12"/>
      <c r="AF118" s="12"/>
      <c r="AG118" s="12"/>
      <c r="AH118" s="12"/>
      <c r="AI118" s="12"/>
      <c r="AJ118" s="12"/>
      <c r="AK118" s="12"/>
      <c r="AL118" s="12"/>
    </row>
    <row r="119" spans="1:38" x14ac:dyDescent="0.3">
      <c r="A119" s="11">
        <v>2024</v>
      </c>
      <c r="B119" s="11" t="s">
        <v>71</v>
      </c>
      <c r="C119" s="11" t="s">
        <v>72</v>
      </c>
      <c r="D119" s="11">
        <v>32</v>
      </c>
      <c r="E119" s="11" t="s">
        <v>40</v>
      </c>
      <c r="F119" s="11" t="s">
        <v>15</v>
      </c>
      <c r="G119" s="11">
        <v>2500.5700000000002</v>
      </c>
      <c r="AD119" s="12"/>
      <c r="AE119" s="12"/>
      <c r="AF119" s="12"/>
      <c r="AG119" s="12"/>
      <c r="AH119" s="12"/>
      <c r="AI119" s="12"/>
      <c r="AJ119" s="12"/>
      <c r="AK119" s="12"/>
      <c r="AL119" s="12"/>
    </row>
    <row r="120" spans="1:38" x14ac:dyDescent="0.3">
      <c r="A120" s="11">
        <v>2024</v>
      </c>
      <c r="B120" s="11" t="s">
        <v>71</v>
      </c>
      <c r="C120" s="11" t="s">
        <v>72</v>
      </c>
      <c r="D120" s="11">
        <v>35</v>
      </c>
      <c r="E120" s="11" t="s">
        <v>59</v>
      </c>
      <c r="F120" s="11" t="s">
        <v>15</v>
      </c>
      <c r="G120" s="11">
        <v>18</v>
      </c>
      <c r="AD120" s="12"/>
      <c r="AE120" s="12"/>
      <c r="AF120" s="12"/>
      <c r="AG120" s="12"/>
      <c r="AH120" s="12"/>
      <c r="AI120" s="12"/>
      <c r="AJ120" s="12"/>
      <c r="AK120" s="12"/>
      <c r="AL120" s="12"/>
    </row>
    <row r="121" spans="1:38" x14ac:dyDescent="0.3">
      <c r="A121" s="11">
        <v>2024</v>
      </c>
      <c r="B121" s="11" t="s">
        <v>71</v>
      </c>
      <c r="C121" s="11" t="s">
        <v>72</v>
      </c>
      <c r="D121" s="11">
        <v>7</v>
      </c>
      <c r="E121" s="11" t="s">
        <v>35</v>
      </c>
      <c r="F121" s="11" t="s">
        <v>16</v>
      </c>
      <c r="G121" s="11">
        <v>6</v>
      </c>
      <c r="AD121" s="12"/>
      <c r="AE121" s="12"/>
      <c r="AF121" s="12"/>
      <c r="AG121" s="12"/>
      <c r="AH121" s="12"/>
      <c r="AI121" s="12"/>
      <c r="AJ121" s="12"/>
      <c r="AK121" s="12"/>
      <c r="AL121" s="12"/>
    </row>
    <row r="122" spans="1:38" x14ac:dyDescent="0.3">
      <c r="A122" s="11">
        <v>2024</v>
      </c>
      <c r="B122" s="11" t="s">
        <v>71</v>
      </c>
      <c r="C122" s="11" t="s">
        <v>72</v>
      </c>
      <c r="D122" s="11">
        <v>9</v>
      </c>
      <c r="E122" s="11" t="s">
        <v>36</v>
      </c>
      <c r="F122" s="11" t="s">
        <v>16</v>
      </c>
      <c r="G122" s="11">
        <v>33</v>
      </c>
      <c r="AD122" s="12"/>
      <c r="AE122" s="12"/>
      <c r="AF122" s="12"/>
      <c r="AG122" s="12"/>
      <c r="AH122" s="12"/>
      <c r="AI122" s="12"/>
      <c r="AJ122" s="12"/>
      <c r="AK122" s="12"/>
      <c r="AL122" s="12"/>
    </row>
    <row r="123" spans="1:38" x14ac:dyDescent="0.3">
      <c r="A123" s="11">
        <v>2024</v>
      </c>
      <c r="B123" s="11" t="s">
        <v>71</v>
      </c>
      <c r="C123" s="11" t="s">
        <v>72</v>
      </c>
      <c r="D123" s="11">
        <v>12</v>
      </c>
      <c r="E123" s="11" t="s">
        <v>21</v>
      </c>
      <c r="F123" s="11" t="s">
        <v>16</v>
      </c>
      <c r="G123" s="11">
        <v>4.5</v>
      </c>
      <c r="AD123" s="12"/>
      <c r="AE123" s="12"/>
      <c r="AF123" s="12"/>
      <c r="AG123" s="12"/>
      <c r="AH123" s="12"/>
      <c r="AI123" s="12"/>
      <c r="AJ123" s="12"/>
      <c r="AK123" s="12"/>
      <c r="AL123" s="12"/>
    </row>
    <row r="124" spans="1:38" x14ac:dyDescent="0.3">
      <c r="A124" s="11">
        <v>2024</v>
      </c>
      <c r="B124" s="11" t="s">
        <v>71</v>
      </c>
      <c r="C124" s="11" t="s">
        <v>72</v>
      </c>
      <c r="D124" s="11">
        <v>13</v>
      </c>
      <c r="E124" s="11" t="s">
        <v>22</v>
      </c>
      <c r="F124" s="11" t="s">
        <v>16</v>
      </c>
      <c r="G124" s="11">
        <v>9</v>
      </c>
      <c r="AD124" s="12"/>
      <c r="AE124" s="12"/>
      <c r="AF124" s="12"/>
      <c r="AG124" s="12"/>
      <c r="AH124" s="12"/>
      <c r="AI124" s="12"/>
      <c r="AJ124" s="12"/>
      <c r="AK124" s="12"/>
      <c r="AL124" s="12"/>
    </row>
    <row r="125" spans="1:38" x14ac:dyDescent="0.3">
      <c r="A125" s="11">
        <v>2024</v>
      </c>
      <c r="B125" s="11" t="s">
        <v>71</v>
      </c>
      <c r="C125" s="11" t="s">
        <v>72</v>
      </c>
      <c r="D125" s="11">
        <v>17</v>
      </c>
      <c r="E125" s="11" t="s">
        <v>44</v>
      </c>
      <c r="F125" s="11" t="s">
        <v>16</v>
      </c>
      <c r="G125" s="11">
        <v>25.25</v>
      </c>
      <c r="AD125" s="12"/>
      <c r="AE125" s="12"/>
      <c r="AF125" s="12"/>
      <c r="AG125" s="12"/>
      <c r="AH125" s="12"/>
      <c r="AI125" s="12"/>
      <c r="AJ125" s="12"/>
      <c r="AK125" s="12"/>
      <c r="AL125" s="12"/>
    </row>
    <row r="126" spans="1:38" x14ac:dyDescent="0.3">
      <c r="A126" s="11">
        <v>2024</v>
      </c>
      <c r="B126" s="11" t="s">
        <v>71</v>
      </c>
      <c r="C126" s="11" t="s">
        <v>72</v>
      </c>
      <c r="D126" s="11">
        <v>26</v>
      </c>
      <c r="E126" s="11" t="s">
        <v>26</v>
      </c>
      <c r="F126" s="11" t="s">
        <v>16</v>
      </c>
      <c r="G126" s="11">
        <v>27</v>
      </c>
      <c r="AD126" s="12"/>
      <c r="AE126" s="12"/>
      <c r="AF126" s="12"/>
      <c r="AG126" s="12"/>
      <c r="AH126" s="12"/>
      <c r="AI126" s="12"/>
      <c r="AJ126" s="12"/>
      <c r="AK126" s="12"/>
      <c r="AL126" s="12"/>
    </row>
    <row r="127" spans="1:38" x14ac:dyDescent="0.3">
      <c r="A127" s="11">
        <v>2024</v>
      </c>
      <c r="B127" s="11" t="s">
        <v>71</v>
      </c>
      <c r="C127" s="11" t="s">
        <v>72</v>
      </c>
      <c r="D127" s="11">
        <v>28</v>
      </c>
      <c r="E127" s="11" t="s">
        <v>28</v>
      </c>
      <c r="F127" s="11" t="s">
        <v>16</v>
      </c>
      <c r="G127" s="11">
        <v>19.5</v>
      </c>
      <c r="AD127" s="12"/>
      <c r="AE127" s="12"/>
      <c r="AF127" s="12"/>
      <c r="AG127" s="12"/>
      <c r="AH127" s="12"/>
      <c r="AI127" s="12"/>
      <c r="AJ127" s="12"/>
      <c r="AK127" s="12"/>
      <c r="AL127" s="12"/>
    </row>
    <row r="128" spans="1:38" x14ac:dyDescent="0.3">
      <c r="A128" s="11">
        <v>2024</v>
      </c>
      <c r="B128" s="11" t="s">
        <v>71</v>
      </c>
      <c r="C128" s="11" t="s">
        <v>72</v>
      </c>
      <c r="D128" s="11">
        <v>32</v>
      </c>
      <c r="E128" s="11" t="s">
        <v>40</v>
      </c>
      <c r="F128" s="11" t="s">
        <v>16</v>
      </c>
      <c r="G128" s="11">
        <v>42.25</v>
      </c>
      <c r="AD128" s="12"/>
      <c r="AE128" s="12"/>
      <c r="AF128" s="12"/>
      <c r="AG128" s="12"/>
      <c r="AH128" s="12"/>
      <c r="AI128" s="12"/>
      <c r="AJ128" s="12"/>
      <c r="AK128" s="12"/>
      <c r="AL128" s="12"/>
    </row>
    <row r="129" spans="1:38" x14ac:dyDescent="0.3">
      <c r="A129" s="11">
        <v>2024</v>
      </c>
      <c r="B129" s="11" t="s">
        <v>71</v>
      </c>
      <c r="C129" s="11" t="s">
        <v>72</v>
      </c>
      <c r="D129" s="11">
        <v>7</v>
      </c>
      <c r="E129" s="11" t="s">
        <v>35</v>
      </c>
      <c r="F129" s="11" t="s">
        <v>17</v>
      </c>
      <c r="G129" s="11">
        <v>30</v>
      </c>
      <c r="AD129" s="12"/>
      <c r="AE129" s="12"/>
      <c r="AF129" s="12"/>
      <c r="AG129" s="12"/>
      <c r="AH129" s="12"/>
      <c r="AI129" s="12"/>
      <c r="AJ129" s="12"/>
      <c r="AK129" s="12"/>
      <c r="AL129" s="12"/>
    </row>
    <row r="130" spans="1:38" x14ac:dyDescent="0.3">
      <c r="A130" s="11">
        <v>2024</v>
      </c>
      <c r="B130" s="11" t="s">
        <v>71</v>
      </c>
      <c r="C130" s="11" t="s">
        <v>72</v>
      </c>
      <c r="D130" s="11">
        <v>8</v>
      </c>
      <c r="E130" s="11" t="s">
        <v>66</v>
      </c>
      <c r="F130" s="11" t="s">
        <v>17</v>
      </c>
      <c r="G130" s="11">
        <v>5.4</v>
      </c>
      <c r="AD130" s="12"/>
      <c r="AE130" s="12"/>
      <c r="AF130" s="12"/>
      <c r="AG130" s="12"/>
      <c r="AH130" s="12"/>
      <c r="AI130" s="12"/>
      <c r="AJ130" s="12"/>
      <c r="AK130" s="12"/>
      <c r="AL130" s="12"/>
    </row>
    <row r="131" spans="1:38" x14ac:dyDescent="0.3">
      <c r="A131" s="11">
        <v>2024</v>
      </c>
      <c r="B131" s="11" t="s">
        <v>71</v>
      </c>
      <c r="C131" s="11" t="s">
        <v>72</v>
      </c>
      <c r="D131" s="11">
        <v>9</v>
      </c>
      <c r="E131" s="11" t="s">
        <v>36</v>
      </c>
      <c r="F131" s="11" t="s">
        <v>17</v>
      </c>
      <c r="G131" s="11">
        <v>60.6</v>
      </c>
      <c r="AD131" s="12"/>
      <c r="AE131" s="12"/>
      <c r="AF131" s="12"/>
      <c r="AG131" s="12"/>
      <c r="AH131" s="12"/>
      <c r="AI131" s="12"/>
      <c r="AJ131" s="12"/>
      <c r="AK131" s="12"/>
      <c r="AL131" s="12"/>
    </row>
    <row r="132" spans="1:38" x14ac:dyDescent="0.3">
      <c r="A132" s="11">
        <v>2024</v>
      </c>
      <c r="B132" s="11" t="s">
        <v>71</v>
      </c>
      <c r="C132" s="11" t="s">
        <v>72</v>
      </c>
      <c r="D132" s="11">
        <v>17</v>
      </c>
      <c r="E132" s="11" t="s">
        <v>44</v>
      </c>
      <c r="F132" s="11" t="s">
        <v>17</v>
      </c>
      <c r="G132" s="11">
        <v>43.47</v>
      </c>
      <c r="AD132" s="12"/>
      <c r="AE132" s="12"/>
      <c r="AF132" s="12"/>
      <c r="AG132" s="12"/>
      <c r="AH132" s="12"/>
      <c r="AI132" s="12"/>
      <c r="AJ132" s="12"/>
      <c r="AK132" s="12"/>
      <c r="AL132" s="12"/>
    </row>
    <row r="133" spans="1:38" x14ac:dyDescent="0.3">
      <c r="A133" s="11">
        <v>2024</v>
      </c>
      <c r="B133" s="11" t="s">
        <v>71</v>
      </c>
      <c r="C133" s="11" t="s">
        <v>72</v>
      </c>
      <c r="D133" s="11">
        <v>26</v>
      </c>
      <c r="E133" s="11" t="s">
        <v>26</v>
      </c>
      <c r="F133" s="11" t="s">
        <v>17</v>
      </c>
      <c r="G133" s="11">
        <v>54</v>
      </c>
      <c r="AD133" s="12"/>
      <c r="AE133" s="12"/>
      <c r="AF133" s="12"/>
      <c r="AG133" s="12"/>
      <c r="AH133" s="12"/>
      <c r="AI133" s="12"/>
      <c r="AJ133" s="12"/>
      <c r="AK133" s="12"/>
      <c r="AL133" s="12"/>
    </row>
    <row r="134" spans="1:38" x14ac:dyDescent="0.3">
      <c r="A134" s="11">
        <v>2024</v>
      </c>
      <c r="B134" s="11" t="s">
        <v>71</v>
      </c>
      <c r="C134" s="11" t="s">
        <v>72</v>
      </c>
      <c r="D134" s="11">
        <v>28</v>
      </c>
      <c r="E134" s="11" t="s">
        <v>28</v>
      </c>
      <c r="F134" s="11" t="s">
        <v>17</v>
      </c>
      <c r="G134" s="11">
        <v>15</v>
      </c>
      <c r="AD134" s="12"/>
      <c r="AE134" s="12"/>
      <c r="AF134" s="12"/>
      <c r="AG134" s="12"/>
      <c r="AH134" s="12"/>
      <c r="AI134" s="12"/>
      <c r="AJ134" s="12"/>
      <c r="AK134" s="12"/>
      <c r="AL134" s="12"/>
    </row>
    <row r="135" spans="1:38" x14ac:dyDescent="0.3">
      <c r="A135" s="11">
        <v>2024</v>
      </c>
      <c r="B135" s="11" t="s">
        <v>71</v>
      </c>
      <c r="C135" s="11" t="s">
        <v>72</v>
      </c>
      <c r="D135" s="11">
        <v>32</v>
      </c>
      <c r="E135" s="11" t="s">
        <v>40</v>
      </c>
      <c r="F135" s="11" t="s">
        <v>17</v>
      </c>
      <c r="G135" s="11">
        <v>166.53</v>
      </c>
      <c r="AD135" s="12"/>
      <c r="AE135" s="12"/>
      <c r="AF135" s="12"/>
      <c r="AG135" s="12"/>
      <c r="AH135" s="12"/>
      <c r="AI135" s="12"/>
      <c r="AJ135" s="12"/>
      <c r="AK135" s="12"/>
      <c r="AL135" s="12"/>
    </row>
    <row r="136" spans="1:38" x14ac:dyDescent="0.3">
      <c r="A136" s="11">
        <v>2024</v>
      </c>
      <c r="B136" s="11" t="s">
        <v>71</v>
      </c>
      <c r="C136" s="11" t="s">
        <v>72</v>
      </c>
      <c r="D136" s="11">
        <v>7</v>
      </c>
      <c r="E136" s="11" t="s">
        <v>35</v>
      </c>
      <c r="F136" s="11" t="s">
        <v>18</v>
      </c>
      <c r="G136" s="11">
        <v>78</v>
      </c>
      <c r="AD136" s="12"/>
      <c r="AE136" s="12"/>
      <c r="AF136" s="12"/>
      <c r="AG136" s="12"/>
      <c r="AH136" s="12"/>
      <c r="AI136" s="12"/>
      <c r="AJ136" s="12"/>
      <c r="AK136" s="12"/>
      <c r="AL136" s="12"/>
    </row>
    <row r="137" spans="1:38" x14ac:dyDescent="0.3">
      <c r="A137" s="11">
        <v>2024</v>
      </c>
      <c r="B137" s="11" t="s">
        <v>71</v>
      </c>
      <c r="C137" s="11" t="s">
        <v>72</v>
      </c>
      <c r="D137" s="11">
        <v>8</v>
      </c>
      <c r="E137" s="11" t="s">
        <v>66</v>
      </c>
      <c r="F137" s="11" t="s">
        <v>18</v>
      </c>
      <c r="G137" s="11">
        <v>10.8</v>
      </c>
      <c r="AD137" s="12"/>
      <c r="AE137" s="12"/>
      <c r="AF137" s="12"/>
      <c r="AG137" s="12"/>
      <c r="AH137" s="12"/>
      <c r="AI137" s="12"/>
      <c r="AJ137" s="12"/>
      <c r="AK137" s="12"/>
      <c r="AL137" s="12"/>
    </row>
    <row r="138" spans="1:38" x14ac:dyDescent="0.3">
      <c r="A138" s="11">
        <v>2024</v>
      </c>
      <c r="B138" s="11" t="s">
        <v>71</v>
      </c>
      <c r="C138" s="11" t="s">
        <v>72</v>
      </c>
      <c r="D138" s="11">
        <v>9</v>
      </c>
      <c r="E138" s="11" t="s">
        <v>36</v>
      </c>
      <c r="F138" s="11" t="s">
        <v>18</v>
      </c>
      <c r="G138" s="11">
        <v>266.7</v>
      </c>
      <c r="AD138" s="12"/>
      <c r="AE138" s="12"/>
      <c r="AF138" s="12"/>
      <c r="AG138" s="12"/>
      <c r="AH138" s="12"/>
      <c r="AI138" s="12"/>
      <c r="AJ138" s="12"/>
      <c r="AK138" s="12"/>
      <c r="AL138" s="12"/>
    </row>
    <row r="139" spans="1:38" x14ac:dyDescent="0.3">
      <c r="A139" s="11">
        <v>2024</v>
      </c>
      <c r="B139" s="11" t="s">
        <v>71</v>
      </c>
      <c r="C139" s="11" t="s">
        <v>72</v>
      </c>
      <c r="D139" s="11">
        <v>12</v>
      </c>
      <c r="E139" s="11" t="s">
        <v>21</v>
      </c>
      <c r="F139" s="11" t="s">
        <v>18</v>
      </c>
      <c r="G139" s="11">
        <v>4.5</v>
      </c>
      <c r="AD139" s="12"/>
      <c r="AE139" s="12"/>
      <c r="AF139" s="12"/>
      <c r="AG139" s="12"/>
      <c r="AH139" s="12"/>
      <c r="AI139" s="12"/>
      <c r="AJ139" s="12"/>
      <c r="AK139" s="12"/>
      <c r="AL139" s="12"/>
    </row>
    <row r="140" spans="1:38" x14ac:dyDescent="0.3">
      <c r="A140" s="11">
        <v>2024</v>
      </c>
      <c r="B140" s="11" t="s">
        <v>71</v>
      </c>
      <c r="C140" s="11" t="s">
        <v>72</v>
      </c>
      <c r="D140" s="11">
        <v>15</v>
      </c>
      <c r="E140" s="11" t="s">
        <v>23</v>
      </c>
      <c r="F140" s="11" t="s">
        <v>18</v>
      </c>
      <c r="G140" s="11">
        <v>4.5</v>
      </c>
      <c r="AD140" s="12"/>
      <c r="AE140" s="12"/>
      <c r="AF140" s="12"/>
      <c r="AG140" s="12"/>
      <c r="AH140" s="12"/>
      <c r="AI140" s="12"/>
      <c r="AJ140" s="12"/>
      <c r="AK140" s="12"/>
      <c r="AL140" s="12"/>
    </row>
    <row r="141" spans="1:38" x14ac:dyDescent="0.3">
      <c r="A141" s="11">
        <v>2024</v>
      </c>
      <c r="B141" s="11" t="s">
        <v>71</v>
      </c>
      <c r="C141" s="11" t="s">
        <v>72</v>
      </c>
      <c r="D141" s="11">
        <v>17</v>
      </c>
      <c r="E141" s="11" t="s">
        <v>44</v>
      </c>
      <c r="F141" s="11" t="s">
        <v>18</v>
      </c>
      <c r="G141" s="11">
        <v>161.94</v>
      </c>
      <c r="AD141" s="12"/>
      <c r="AE141" s="12"/>
      <c r="AF141" s="12"/>
      <c r="AG141" s="12"/>
      <c r="AH141" s="12"/>
      <c r="AI141" s="12"/>
      <c r="AJ141" s="12"/>
      <c r="AK141" s="12"/>
      <c r="AL141" s="12"/>
    </row>
    <row r="142" spans="1:38" x14ac:dyDescent="0.3">
      <c r="A142" s="11">
        <v>2024</v>
      </c>
      <c r="B142" s="11" t="s">
        <v>71</v>
      </c>
      <c r="C142" s="11" t="s">
        <v>72</v>
      </c>
      <c r="D142" s="11">
        <v>26</v>
      </c>
      <c r="E142" s="11" t="s">
        <v>26</v>
      </c>
      <c r="F142" s="11" t="s">
        <v>18</v>
      </c>
      <c r="G142" s="11">
        <v>252</v>
      </c>
      <c r="AD142" s="12"/>
      <c r="AE142" s="12"/>
      <c r="AF142" s="12"/>
      <c r="AG142" s="12"/>
      <c r="AH142" s="12"/>
      <c r="AI142" s="12"/>
      <c r="AJ142" s="12"/>
      <c r="AK142" s="12"/>
      <c r="AL142" s="12"/>
    </row>
    <row r="143" spans="1:38" x14ac:dyDescent="0.3">
      <c r="A143" s="11">
        <v>2024</v>
      </c>
      <c r="B143" s="11" t="s">
        <v>71</v>
      </c>
      <c r="C143" s="11" t="s">
        <v>72</v>
      </c>
      <c r="D143" s="11">
        <v>28</v>
      </c>
      <c r="E143" s="11" t="s">
        <v>28</v>
      </c>
      <c r="F143" s="11" t="s">
        <v>18</v>
      </c>
      <c r="G143" s="11">
        <v>93</v>
      </c>
      <c r="AD143" s="12"/>
      <c r="AE143" s="12"/>
      <c r="AF143" s="12"/>
      <c r="AG143" s="12"/>
      <c r="AH143" s="12"/>
      <c r="AI143" s="12"/>
      <c r="AJ143" s="12"/>
      <c r="AK143" s="12"/>
      <c r="AL143" s="12"/>
    </row>
    <row r="144" spans="1:38" x14ac:dyDescent="0.3">
      <c r="A144" s="11">
        <v>2024</v>
      </c>
      <c r="B144" s="11" t="s">
        <v>71</v>
      </c>
      <c r="C144" s="11" t="s">
        <v>72</v>
      </c>
      <c r="D144" s="11">
        <v>32</v>
      </c>
      <c r="E144" s="11" t="s">
        <v>40</v>
      </c>
      <c r="F144" s="11" t="s">
        <v>18</v>
      </c>
      <c r="G144" s="11">
        <v>526.55999999999995</v>
      </c>
      <c r="AD144" s="12"/>
      <c r="AE144" s="12"/>
      <c r="AF144" s="12"/>
      <c r="AG144" s="12"/>
      <c r="AH144" s="12"/>
      <c r="AI144" s="12"/>
      <c r="AJ144" s="12"/>
      <c r="AK144" s="12"/>
      <c r="AL144" s="12"/>
    </row>
    <row r="145" spans="1:38" x14ac:dyDescent="0.3">
      <c r="A145" s="10">
        <v>2024</v>
      </c>
      <c r="B145" s="10" t="s">
        <v>71</v>
      </c>
      <c r="C145" s="10" t="s">
        <v>72</v>
      </c>
      <c r="D145" s="10">
        <v>9</v>
      </c>
      <c r="E145" s="10" t="s">
        <v>36</v>
      </c>
      <c r="F145" s="10" t="s">
        <v>11</v>
      </c>
      <c r="G145" s="10">
        <v>21</v>
      </c>
      <c r="AD145" s="12"/>
      <c r="AE145" s="12"/>
      <c r="AF145" s="12"/>
      <c r="AG145" s="12"/>
      <c r="AH145" s="12"/>
      <c r="AI145" s="12"/>
      <c r="AJ145" s="12"/>
      <c r="AK145" s="12"/>
      <c r="AL145" s="12"/>
    </row>
    <row r="146" spans="1:38" x14ac:dyDescent="0.3">
      <c r="A146" s="10">
        <v>2024</v>
      </c>
      <c r="B146" s="10" t="s">
        <v>71</v>
      </c>
      <c r="C146" s="10" t="s">
        <v>72</v>
      </c>
      <c r="D146" s="10">
        <v>12</v>
      </c>
      <c r="E146" s="10" t="s">
        <v>21</v>
      </c>
      <c r="F146" s="10" t="s">
        <v>11</v>
      </c>
      <c r="G146" s="10">
        <v>18</v>
      </c>
      <c r="AD146" s="12"/>
      <c r="AE146" s="12"/>
      <c r="AF146" s="12"/>
      <c r="AG146" s="12"/>
      <c r="AH146" s="12"/>
      <c r="AI146" s="12"/>
      <c r="AJ146" s="12"/>
      <c r="AK146" s="12"/>
      <c r="AL146" s="12"/>
    </row>
    <row r="147" spans="1:38" x14ac:dyDescent="0.3">
      <c r="A147" s="10">
        <v>2024</v>
      </c>
      <c r="B147" s="10" t="s">
        <v>71</v>
      </c>
      <c r="C147" s="10" t="s">
        <v>72</v>
      </c>
      <c r="D147" s="10">
        <v>17</v>
      </c>
      <c r="E147" s="10" t="s">
        <v>44</v>
      </c>
      <c r="F147" s="10" t="s">
        <v>11</v>
      </c>
      <c r="G147" s="10">
        <v>130.5</v>
      </c>
      <c r="AD147" s="12"/>
      <c r="AE147" s="12"/>
      <c r="AF147" s="12"/>
      <c r="AG147" s="12"/>
      <c r="AH147" s="12"/>
      <c r="AI147" s="12"/>
      <c r="AJ147" s="12"/>
      <c r="AK147" s="12"/>
      <c r="AL147" s="12"/>
    </row>
    <row r="148" spans="1:38" x14ac:dyDescent="0.3">
      <c r="A148" s="10">
        <v>2024</v>
      </c>
      <c r="B148" s="10" t="s">
        <v>71</v>
      </c>
      <c r="C148" s="10" t="s">
        <v>72</v>
      </c>
      <c r="D148" s="10">
        <v>20</v>
      </c>
      <c r="E148" s="10" t="s">
        <v>45</v>
      </c>
      <c r="F148" s="10" t="s">
        <v>11</v>
      </c>
      <c r="G148" s="10">
        <v>4.5</v>
      </c>
      <c r="AD148" s="12"/>
      <c r="AE148" s="12"/>
      <c r="AF148" s="12"/>
      <c r="AG148" s="12"/>
      <c r="AH148" s="12"/>
      <c r="AI148" s="12"/>
      <c r="AJ148" s="12"/>
      <c r="AK148" s="12"/>
      <c r="AL148" s="12"/>
    </row>
    <row r="149" spans="1:38" x14ac:dyDescent="0.3">
      <c r="A149" s="10">
        <v>2024</v>
      </c>
      <c r="B149" s="10" t="s">
        <v>71</v>
      </c>
      <c r="C149" s="10" t="s">
        <v>72</v>
      </c>
      <c r="D149" s="10">
        <v>26</v>
      </c>
      <c r="E149" s="10" t="s">
        <v>26</v>
      </c>
      <c r="F149" s="10" t="s">
        <v>11</v>
      </c>
      <c r="G149" s="10">
        <v>36</v>
      </c>
      <c r="AD149" s="12"/>
      <c r="AE149" s="12"/>
      <c r="AF149" s="12"/>
      <c r="AG149" s="12"/>
      <c r="AH149" s="12"/>
      <c r="AI149" s="12"/>
      <c r="AJ149" s="12"/>
      <c r="AK149" s="12"/>
      <c r="AL149" s="12"/>
    </row>
    <row r="150" spans="1:38" x14ac:dyDescent="0.3">
      <c r="A150" s="10">
        <v>2024</v>
      </c>
      <c r="B150" s="10" t="s">
        <v>71</v>
      </c>
      <c r="C150" s="10" t="s">
        <v>72</v>
      </c>
      <c r="D150" s="10">
        <v>28</v>
      </c>
      <c r="E150" s="10" t="s">
        <v>28</v>
      </c>
      <c r="F150" s="10" t="s">
        <v>11</v>
      </c>
      <c r="G150" s="10">
        <v>48</v>
      </c>
      <c r="AD150" s="12"/>
      <c r="AE150" s="12"/>
      <c r="AF150" s="12"/>
      <c r="AG150" s="12"/>
      <c r="AH150" s="12"/>
      <c r="AI150" s="12"/>
      <c r="AJ150" s="12"/>
      <c r="AK150" s="12"/>
      <c r="AL150" s="12"/>
    </row>
    <row r="151" spans="1:38" x14ac:dyDescent="0.3">
      <c r="A151" s="10">
        <v>2024</v>
      </c>
      <c r="B151" s="10" t="s">
        <v>71</v>
      </c>
      <c r="C151" s="10" t="s">
        <v>72</v>
      </c>
      <c r="D151" s="10">
        <v>32</v>
      </c>
      <c r="E151" s="10" t="s">
        <v>40</v>
      </c>
      <c r="F151" s="10" t="s">
        <v>11</v>
      </c>
      <c r="G151" s="10">
        <v>130.5</v>
      </c>
      <c r="AD151" s="12"/>
      <c r="AE151" s="12"/>
      <c r="AF151" s="12"/>
      <c r="AG151" s="12"/>
      <c r="AH151" s="12"/>
      <c r="AI151" s="12"/>
      <c r="AJ151" s="12"/>
      <c r="AK151" s="12"/>
      <c r="AL151" s="12"/>
    </row>
    <row r="152" spans="1:38" x14ac:dyDescent="0.3">
      <c r="A152" s="10">
        <v>2024</v>
      </c>
      <c r="B152" s="10" t="s">
        <v>71</v>
      </c>
      <c r="C152" s="10" t="s">
        <v>72</v>
      </c>
      <c r="D152" s="10">
        <v>42</v>
      </c>
      <c r="E152" s="10" t="s">
        <v>53</v>
      </c>
      <c r="F152" s="10" t="s">
        <v>11</v>
      </c>
      <c r="G152" s="10">
        <v>94.5</v>
      </c>
      <c r="AD152" s="12"/>
      <c r="AE152" s="12"/>
      <c r="AF152" s="12"/>
      <c r="AG152" s="12"/>
      <c r="AH152" s="12"/>
      <c r="AI152" s="12"/>
      <c r="AJ152" s="12"/>
      <c r="AK152" s="12"/>
      <c r="AL152" s="12"/>
    </row>
    <row r="153" spans="1:38" x14ac:dyDescent="0.3">
      <c r="A153" s="10">
        <v>2024</v>
      </c>
      <c r="B153" s="10" t="s">
        <v>71</v>
      </c>
      <c r="C153" s="10" t="s">
        <v>72</v>
      </c>
      <c r="D153" s="10">
        <v>9</v>
      </c>
      <c r="E153" s="10" t="s">
        <v>36</v>
      </c>
      <c r="F153" s="10" t="s">
        <v>12</v>
      </c>
      <c r="G153" s="10">
        <v>6</v>
      </c>
      <c r="AD153" s="12"/>
      <c r="AE153" s="12"/>
      <c r="AF153" s="12"/>
      <c r="AG153" s="12"/>
      <c r="AH153" s="12"/>
      <c r="AI153" s="12"/>
      <c r="AJ153" s="12"/>
      <c r="AK153" s="12"/>
      <c r="AL153" s="12"/>
    </row>
    <row r="154" spans="1:38" x14ac:dyDescent="0.3">
      <c r="A154" s="10">
        <v>2024</v>
      </c>
      <c r="B154" s="10" t="s">
        <v>71</v>
      </c>
      <c r="C154" s="10" t="s">
        <v>72</v>
      </c>
      <c r="D154" s="10">
        <v>17</v>
      </c>
      <c r="E154" s="10" t="s">
        <v>44</v>
      </c>
      <c r="F154" s="10" t="s">
        <v>12</v>
      </c>
      <c r="G154" s="10">
        <v>21.75</v>
      </c>
      <c r="AD154" s="12"/>
      <c r="AE154" s="12"/>
      <c r="AF154" s="12"/>
      <c r="AG154" s="12"/>
      <c r="AH154" s="12"/>
      <c r="AI154" s="12"/>
      <c r="AJ154" s="12"/>
      <c r="AK154" s="12"/>
      <c r="AL154" s="12"/>
    </row>
    <row r="155" spans="1:38" x14ac:dyDescent="0.3">
      <c r="A155" s="10">
        <v>2024</v>
      </c>
      <c r="B155" s="10" t="s">
        <v>71</v>
      </c>
      <c r="C155" s="10" t="s">
        <v>72</v>
      </c>
      <c r="D155" s="10">
        <v>20</v>
      </c>
      <c r="E155" s="10" t="s">
        <v>45</v>
      </c>
      <c r="F155" s="10" t="s">
        <v>12</v>
      </c>
      <c r="G155" s="10">
        <v>2.25</v>
      </c>
      <c r="AD155" s="12"/>
      <c r="AE155" s="12"/>
      <c r="AF155" s="12"/>
      <c r="AG155" s="12"/>
      <c r="AH155" s="12"/>
      <c r="AI155" s="12"/>
      <c r="AJ155" s="12"/>
      <c r="AK155" s="12"/>
      <c r="AL155" s="12"/>
    </row>
    <row r="156" spans="1:38" x14ac:dyDescent="0.3">
      <c r="A156" s="10">
        <v>2024</v>
      </c>
      <c r="B156" s="10" t="s">
        <v>71</v>
      </c>
      <c r="C156" s="10" t="s">
        <v>72</v>
      </c>
      <c r="D156" s="10">
        <v>28</v>
      </c>
      <c r="E156" s="10" t="s">
        <v>28</v>
      </c>
      <c r="F156" s="10" t="s">
        <v>12</v>
      </c>
      <c r="G156" s="10">
        <v>6</v>
      </c>
      <c r="AD156" s="12"/>
      <c r="AE156" s="12"/>
      <c r="AF156" s="12"/>
      <c r="AG156" s="12"/>
      <c r="AH156" s="12"/>
      <c r="AI156" s="12"/>
      <c r="AJ156" s="12"/>
      <c r="AK156" s="12"/>
      <c r="AL156" s="12"/>
    </row>
    <row r="157" spans="1:38" x14ac:dyDescent="0.3">
      <c r="A157" s="10">
        <v>2024</v>
      </c>
      <c r="B157" s="10" t="s">
        <v>71</v>
      </c>
      <c r="C157" s="10" t="s">
        <v>72</v>
      </c>
      <c r="D157" s="10">
        <v>32</v>
      </c>
      <c r="E157" s="10" t="s">
        <v>40</v>
      </c>
      <c r="F157" s="10" t="s">
        <v>12</v>
      </c>
      <c r="G157" s="10">
        <v>16.5</v>
      </c>
      <c r="AD157" s="12"/>
      <c r="AE157" s="12"/>
      <c r="AF157" s="12"/>
      <c r="AG157" s="12"/>
      <c r="AH157" s="12"/>
      <c r="AI157" s="12"/>
      <c r="AJ157" s="12"/>
      <c r="AK157" s="12"/>
      <c r="AL157" s="12"/>
    </row>
    <row r="158" spans="1:38" x14ac:dyDescent="0.3">
      <c r="A158" s="10">
        <v>2024</v>
      </c>
      <c r="B158" s="10" t="s">
        <v>71</v>
      </c>
      <c r="C158" s="10" t="s">
        <v>72</v>
      </c>
      <c r="D158" s="10">
        <v>42</v>
      </c>
      <c r="E158" s="10" t="s">
        <v>53</v>
      </c>
      <c r="F158" s="10" t="s">
        <v>12</v>
      </c>
      <c r="G158" s="10">
        <v>7.5</v>
      </c>
      <c r="AD158" s="12"/>
      <c r="AE158" s="12"/>
      <c r="AF158" s="12"/>
      <c r="AG158" s="12"/>
      <c r="AH158" s="12"/>
      <c r="AI158" s="12"/>
      <c r="AJ158" s="12"/>
      <c r="AK158" s="12"/>
      <c r="AL158" s="12"/>
    </row>
    <row r="159" spans="1:38" x14ac:dyDescent="0.3">
      <c r="A159" s="10">
        <v>2024</v>
      </c>
      <c r="B159" s="10" t="s">
        <v>71</v>
      </c>
      <c r="C159" s="10" t="s">
        <v>72</v>
      </c>
      <c r="D159" s="10">
        <v>9</v>
      </c>
      <c r="E159" s="10" t="s">
        <v>36</v>
      </c>
      <c r="F159" s="10" t="s">
        <v>13</v>
      </c>
      <c r="G159" s="10">
        <v>123</v>
      </c>
      <c r="AD159" s="12"/>
      <c r="AE159" s="12"/>
      <c r="AF159" s="12"/>
      <c r="AG159" s="12"/>
      <c r="AH159" s="12"/>
      <c r="AI159" s="12"/>
      <c r="AJ159" s="12"/>
      <c r="AK159" s="12"/>
      <c r="AL159" s="12"/>
    </row>
    <row r="160" spans="1:38" x14ac:dyDescent="0.3">
      <c r="A160" s="10">
        <v>2024</v>
      </c>
      <c r="B160" s="10" t="s">
        <v>71</v>
      </c>
      <c r="C160" s="10" t="s">
        <v>72</v>
      </c>
      <c r="D160" s="10">
        <v>12</v>
      </c>
      <c r="E160" s="10" t="s">
        <v>21</v>
      </c>
      <c r="F160" s="10" t="s">
        <v>13</v>
      </c>
      <c r="G160" s="10">
        <v>60</v>
      </c>
      <c r="AD160" s="12"/>
      <c r="AE160" s="12"/>
      <c r="AF160" s="12"/>
      <c r="AG160" s="12"/>
      <c r="AH160" s="12"/>
      <c r="AI160" s="12"/>
      <c r="AJ160" s="12"/>
      <c r="AK160" s="12"/>
      <c r="AL160" s="12"/>
    </row>
    <row r="161" spans="1:38" x14ac:dyDescent="0.3">
      <c r="A161" s="10">
        <v>2024</v>
      </c>
      <c r="B161" s="10" t="s">
        <v>71</v>
      </c>
      <c r="C161" s="10" t="s">
        <v>72</v>
      </c>
      <c r="D161" s="10">
        <v>17</v>
      </c>
      <c r="E161" s="10" t="s">
        <v>44</v>
      </c>
      <c r="F161" s="10" t="s">
        <v>13</v>
      </c>
      <c r="G161" s="10">
        <v>674.25</v>
      </c>
      <c r="AD161" s="12"/>
      <c r="AE161" s="12"/>
      <c r="AF161" s="12"/>
      <c r="AG161" s="12"/>
      <c r="AH161" s="12"/>
      <c r="AI161" s="12"/>
      <c r="AJ161" s="12"/>
      <c r="AK161" s="12"/>
      <c r="AL161" s="12"/>
    </row>
    <row r="162" spans="1:38" x14ac:dyDescent="0.3">
      <c r="A162" s="10">
        <v>2024</v>
      </c>
      <c r="B162" s="10" t="s">
        <v>71</v>
      </c>
      <c r="C162" s="10" t="s">
        <v>72</v>
      </c>
      <c r="D162" s="10">
        <v>20</v>
      </c>
      <c r="E162" s="10" t="s">
        <v>45</v>
      </c>
      <c r="F162" s="10" t="s">
        <v>13</v>
      </c>
      <c r="G162" s="10">
        <v>29.25</v>
      </c>
      <c r="AD162" s="12"/>
      <c r="AE162" s="12"/>
      <c r="AF162" s="12"/>
      <c r="AG162" s="12"/>
      <c r="AH162" s="12"/>
      <c r="AI162" s="12"/>
      <c r="AJ162" s="12"/>
      <c r="AK162" s="12"/>
      <c r="AL162" s="12"/>
    </row>
    <row r="163" spans="1:38" x14ac:dyDescent="0.3">
      <c r="A163" s="10">
        <v>2024</v>
      </c>
      <c r="B163" s="10" t="s">
        <v>71</v>
      </c>
      <c r="C163" s="10" t="s">
        <v>72</v>
      </c>
      <c r="D163" s="10">
        <v>26</v>
      </c>
      <c r="E163" s="10" t="s">
        <v>26</v>
      </c>
      <c r="F163" s="10" t="s">
        <v>13</v>
      </c>
      <c r="G163" s="10">
        <v>132</v>
      </c>
      <c r="AD163" s="12"/>
      <c r="AE163" s="12"/>
      <c r="AF163" s="12"/>
      <c r="AG163" s="12"/>
      <c r="AH163" s="12"/>
      <c r="AI163" s="12"/>
      <c r="AJ163" s="12"/>
      <c r="AK163" s="12"/>
      <c r="AL163" s="12"/>
    </row>
    <row r="164" spans="1:38" x14ac:dyDescent="0.3">
      <c r="A164" s="10">
        <v>2024</v>
      </c>
      <c r="B164" s="10" t="s">
        <v>71</v>
      </c>
      <c r="C164" s="10" t="s">
        <v>72</v>
      </c>
      <c r="D164" s="10">
        <v>28</v>
      </c>
      <c r="E164" s="10" t="s">
        <v>28</v>
      </c>
      <c r="F164" s="10" t="s">
        <v>13</v>
      </c>
      <c r="G164" s="10">
        <v>207</v>
      </c>
      <c r="AD164" s="12"/>
      <c r="AE164" s="12"/>
      <c r="AF164" s="12"/>
      <c r="AG164" s="12"/>
      <c r="AH164" s="12"/>
      <c r="AI164" s="12"/>
      <c r="AJ164" s="12"/>
      <c r="AK164" s="12"/>
      <c r="AL164" s="12"/>
    </row>
    <row r="165" spans="1:38" x14ac:dyDescent="0.3">
      <c r="A165" s="10">
        <v>2024</v>
      </c>
      <c r="B165" s="10" t="s">
        <v>71</v>
      </c>
      <c r="C165" s="10" t="s">
        <v>72</v>
      </c>
      <c r="D165" s="10">
        <v>32</v>
      </c>
      <c r="E165" s="10" t="s">
        <v>40</v>
      </c>
      <c r="F165" s="10" t="s">
        <v>13</v>
      </c>
      <c r="G165" s="10">
        <v>606</v>
      </c>
      <c r="AD165" s="12"/>
      <c r="AE165" s="12"/>
      <c r="AF165" s="12"/>
      <c r="AG165" s="12"/>
      <c r="AH165" s="12"/>
      <c r="AI165" s="12"/>
      <c r="AJ165" s="12"/>
      <c r="AK165" s="12"/>
      <c r="AL165" s="12"/>
    </row>
    <row r="166" spans="1:38" x14ac:dyDescent="0.3">
      <c r="A166" s="10">
        <v>2024</v>
      </c>
      <c r="B166" s="10" t="s">
        <v>71</v>
      </c>
      <c r="C166" s="10" t="s">
        <v>72</v>
      </c>
      <c r="D166" s="10">
        <v>42</v>
      </c>
      <c r="E166" s="10" t="s">
        <v>53</v>
      </c>
      <c r="F166" s="10" t="s">
        <v>13</v>
      </c>
      <c r="G166" s="10">
        <v>403.5</v>
      </c>
      <c r="AD166" s="12"/>
      <c r="AE166" s="12"/>
      <c r="AF166" s="12"/>
      <c r="AG166" s="12"/>
      <c r="AH166" s="12"/>
      <c r="AI166" s="12"/>
      <c r="AJ166" s="12"/>
      <c r="AK166" s="12"/>
      <c r="AL166" s="12"/>
    </row>
    <row r="167" spans="1:38" x14ac:dyDescent="0.3">
      <c r="A167" s="10">
        <v>2024</v>
      </c>
      <c r="B167" s="10" t="s">
        <v>71</v>
      </c>
      <c r="C167" s="10" t="s">
        <v>72</v>
      </c>
      <c r="D167" s="10">
        <v>9</v>
      </c>
      <c r="E167" s="10" t="s">
        <v>36</v>
      </c>
      <c r="F167" s="10" t="s">
        <v>14</v>
      </c>
      <c r="G167" s="10">
        <v>261</v>
      </c>
      <c r="AD167" s="12"/>
      <c r="AE167" s="12"/>
      <c r="AF167" s="12"/>
      <c r="AG167" s="12"/>
      <c r="AH167" s="12"/>
      <c r="AI167" s="12"/>
      <c r="AJ167" s="12"/>
      <c r="AK167" s="12"/>
      <c r="AL167" s="12"/>
    </row>
    <row r="168" spans="1:38" x14ac:dyDescent="0.3">
      <c r="A168" s="10">
        <v>2024</v>
      </c>
      <c r="B168" s="10" t="s">
        <v>71</v>
      </c>
      <c r="C168" s="10" t="s">
        <v>72</v>
      </c>
      <c r="D168" s="10">
        <v>12</v>
      </c>
      <c r="E168" s="10" t="s">
        <v>21</v>
      </c>
      <c r="F168" s="10" t="s">
        <v>14</v>
      </c>
      <c r="G168" s="10">
        <v>162</v>
      </c>
      <c r="AD168" s="12"/>
      <c r="AE168" s="12"/>
      <c r="AF168" s="12"/>
      <c r="AG168" s="12"/>
      <c r="AH168" s="12"/>
      <c r="AI168" s="12"/>
      <c r="AJ168" s="12"/>
      <c r="AK168" s="12"/>
      <c r="AL168" s="12"/>
    </row>
    <row r="169" spans="1:38" x14ac:dyDescent="0.3">
      <c r="A169" s="10">
        <v>2024</v>
      </c>
      <c r="B169" s="10" t="s">
        <v>71</v>
      </c>
      <c r="C169" s="10" t="s">
        <v>72</v>
      </c>
      <c r="D169" s="10">
        <v>17</v>
      </c>
      <c r="E169" s="10" t="s">
        <v>44</v>
      </c>
      <c r="F169" s="10" t="s">
        <v>14</v>
      </c>
      <c r="G169" s="10">
        <v>1504</v>
      </c>
      <c r="AD169" s="12"/>
      <c r="AE169" s="12"/>
      <c r="AF169" s="12"/>
      <c r="AG169" s="12"/>
      <c r="AH169" s="12"/>
      <c r="AI169" s="12"/>
      <c r="AJ169" s="12"/>
      <c r="AK169" s="12"/>
      <c r="AL169" s="12"/>
    </row>
    <row r="170" spans="1:38" x14ac:dyDescent="0.3">
      <c r="A170" s="10">
        <v>2024</v>
      </c>
      <c r="B170" s="10" t="s">
        <v>71</v>
      </c>
      <c r="C170" s="10" t="s">
        <v>72</v>
      </c>
      <c r="D170" s="10">
        <v>20</v>
      </c>
      <c r="E170" s="10" t="s">
        <v>45</v>
      </c>
      <c r="F170" s="10" t="s">
        <v>14</v>
      </c>
      <c r="G170" s="10">
        <v>67.5</v>
      </c>
      <c r="AD170" s="12"/>
      <c r="AE170" s="12"/>
      <c r="AF170" s="12"/>
      <c r="AG170" s="12"/>
      <c r="AH170" s="12"/>
      <c r="AI170" s="12"/>
      <c r="AJ170" s="12"/>
      <c r="AK170" s="12"/>
      <c r="AL170" s="12"/>
    </row>
    <row r="171" spans="1:38" x14ac:dyDescent="0.3">
      <c r="A171" s="10">
        <v>2024</v>
      </c>
      <c r="B171" s="10" t="s">
        <v>71</v>
      </c>
      <c r="C171" s="10" t="s">
        <v>72</v>
      </c>
      <c r="D171" s="10">
        <v>26</v>
      </c>
      <c r="E171" s="10" t="s">
        <v>26</v>
      </c>
      <c r="F171" s="10" t="s">
        <v>14</v>
      </c>
      <c r="G171" s="10">
        <v>354</v>
      </c>
      <c r="AD171" s="12"/>
      <c r="AE171" s="12"/>
      <c r="AF171" s="12"/>
      <c r="AG171" s="12"/>
      <c r="AH171" s="12"/>
      <c r="AI171" s="12"/>
      <c r="AJ171" s="12"/>
      <c r="AK171" s="12"/>
      <c r="AL171" s="12"/>
    </row>
    <row r="172" spans="1:38" x14ac:dyDescent="0.3">
      <c r="A172" s="10">
        <v>2024</v>
      </c>
      <c r="B172" s="10" t="s">
        <v>71</v>
      </c>
      <c r="C172" s="10" t="s">
        <v>72</v>
      </c>
      <c r="D172" s="10">
        <v>28</v>
      </c>
      <c r="E172" s="10" t="s">
        <v>28</v>
      </c>
      <c r="F172" s="10" t="s">
        <v>14</v>
      </c>
      <c r="G172" s="10">
        <v>528</v>
      </c>
      <c r="AD172" s="11"/>
      <c r="AE172" s="11"/>
      <c r="AF172" s="11"/>
      <c r="AG172" s="11"/>
      <c r="AH172" s="11"/>
      <c r="AI172" s="11"/>
      <c r="AJ172" s="11"/>
      <c r="AK172" s="11"/>
      <c r="AL172" s="11"/>
    </row>
    <row r="173" spans="1:38" x14ac:dyDescent="0.3">
      <c r="A173" s="10">
        <v>2024</v>
      </c>
      <c r="B173" s="10" t="s">
        <v>71</v>
      </c>
      <c r="C173" s="10" t="s">
        <v>72</v>
      </c>
      <c r="D173" s="10">
        <v>32</v>
      </c>
      <c r="E173" s="10" t="s">
        <v>40</v>
      </c>
      <c r="F173" s="10" t="s">
        <v>14</v>
      </c>
      <c r="G173" s="10">
        <v>1321</v>
      </c>
      <c r="AD173" s="11"/>
      <c r="AE173" s="11"/>
      <c r="AF173" s="11"/>
      <c r="AG173" s="11"/>
      <c r="AH173" s="11"/>
      <c r="AI173" s="11"/>
      <c r="AJ173" s="11"/>
      <c r="AK173" s="11"/>
      <c r="AL173" s="11"/>
    </row>
    <row r="174" spans="1:38" x14ac:dyDescent="0.3">
      <c r="A174" s="10">
        <v>2024</v>
      </c>
      <c r="B174" s="10" t="s">
        <v>71</v>
      </c>
      <c r="C174" s="10" t="s">
        <v>72</v>
      </c>
      <c r="D174" s="10">
        <v>42</v>
      </c>
      <c r="E174" s="10" t="s">
        <v>53</v>
      </c>
      <c r="F174" s="10" t="s">
        <v>14</v>
      </c>
      <c r="G174" s="10">
        <v>953.5</v>
      </c>
      <c r="AD174" s="11"/>
      <c r="AE174" s="11"/>
      <c r="AF174" s="11"/>
      <c r="AG174" s="11"/>
      <c r="AH174" s="11"/>
      <c r="AI174" s="11"/>
      <c r="AJ174" s="11"/>
      <c r="AK174" s="11"/>
      <c r="AL174" s="11"/>
    </row>
    <row r="175" spans="1:38" x14ac:dyDescent="0.3">
      <c r="A175" s="10">
        <v>2024</v>
      </c>
      <c r="B175" s="10" t="s">
        <v>71</v>
      </c>
      <c r="C175" s="10" t="s">
        <v>72</v>
      </c>
      <c r="D175" s="10">
        <v>9</v>
      </c>
      <c r="E175" s="10" t="s">
        <v>36</v>
      </c>
      <c r="F175" s="10" t="s">
        <v>15</v>
      </c>
      <c r="G175" s="10">
        <v>132</v>
      </c>
      <c r="AD175" s="11"/>
      <c r="AE175" s="11"/>
      <c r="AF175" s="11"/>
      <c r="AG175" s="11"/>
      <c r="AH175" s="11"/>
      <c r="AI175" s="11"/>
      <c r="AJ175" s="11"/>
      <c r="AK175" s="11"/>
      <c r="AL175" s="11"/>
    </row>
    <row r="176" spans="1:38" x14ac:dyDescent="0.3">
      <c r="A176" s="10">
        <v>2024</v>
      </c>
      <c r="B176" s="10" t="s">
        <v>71</v>
      </c>
      <c r="C176" s="10" t="s">
        <v>72</v>
      </c>
      <c r="D176" s="10">
        <v>12</v>
      </c>
      <c r="E176" s="10" t="s">
        <v>21</v>
      </c>
      <c r="F176" s="10" t="s">
        <v>15</v>
      </c>
      <c r="G176" s="10">
        <v>192</v>
      </c>
      <c r="AD176" s="11"/>
      <c r="AE176" s="11"/>
      <c r="AF176" s="11"/>
      <c r="AG176" s="11"/>
      <c r="AH176" s="11"/>
      <c r="AI176" s="11"/>
      <c r="AJ176" s="11"/>
      <c r="AK176" s="11"/>
      <c r="AL176" s="11"/>
    </row>
    <row r="177" spans="1:38" x14ac:dyDescent="0.3">
      <c r="A177" s="10">
        <v>2024</v>
      </c>
      <c r="B177" s="10" t="s">
        <v>71</v>
      </c>
      <c r="C177" s="10" t="s">
        <v>72</v>
      </c>
      <c r="D177" s="10">
        <v>17</v>
      </c>
      <c r="E177" s="10" t="s">
        <v>44</v>
      </c>
      <c r="F177" s="10" t="s">
        <v>15</v>
      </c>
      <c r="G177" s="10">
        <v>1001</v>
      </c>
      <c r="AD177" s="11"/>
      <c r="AE177" s="11"/>
      <c r="AF177" s="11"/>
      <c r="AG177" s="11"/>
      <c r="AH177" s="11"/>
      <c r="AI177" s="11"/>
      <c r="AJ177" s="11"/>
      <c r="AK177" s="11"/>
      <c r="AL177" s="11"/>
    </row>
    <row r="178" spans="1:38" x14ac:dyDescent="0.3">
      <c r="A178" s="10">
        <v>2024</v>
      </c>
      <c r="B178" s="10" t="s">
        <v>71</v>
      </c>
      <c r="C178" s="10" t="s">
        <v>72</v>
      </c>
      <c r="D178" s="10">
        <v>20</v>
      </c>
      <c r="E178" s="10" t="s">
        <v>45</v>
      </c>
      <c r="F178" s="10" t="s">
        <v>15</v>
      </c>
      <c r="G178" s="10">
        <v>31.5</v>
      </c>
      <c r="AD178" s="11"/>
      <c r="AE178" s="11"/>
      <c r="AF178" s="11"/>
      <c r="AG178" s="11"/>
      <c r="AH178" s="11"/>
      <c r="AI178" s="11"/>
      <c r="AJ178" s="11"/>
      <c r="AK178" s="11"/>
      <c r="AL178" s="11"/>
    </row>
    <row r="179" spans="1:38" x14ac:dyDescent="0.3">
      <c r="A179" s="10">
        <v>2024</v>
      </c>
      <c r="B179" s="10" t="s">
        <v>71</v>
      </c>
      <c r="C179" s="10" t="s">
        <v>72</v>
      </c>
      <c r="D179" s="10">
        <v>26</v>
      </c>
      <c r="E179" s="10" t="s">
        <v>26</v>
      </c>
      <c r="F179" s="10" t="s">
        <v>15</v>
      </c>
      <c r="G179" s="10">
        <v>390</v>
      </c>
      <c r="AD179" s="11"/>
      <c r="AE179" s="11"/>
      <c r="AF179" s="11"/>
      <c r="AG179" s="11"/>
      <c r="AH179" s="11"/>
      <c r="AI179" s="11"/>
      <c r="AJ179" s="11"/>
      <c r="AK179" s="11"/>
      <c r="AL179" s="11"/>
    </row>
    <row r="180" spans="1:38" x14ac:dyDescent="0.3">
      <c r="A180" s="10">
        <v>2024</v>
      </c>
      <c r="B180" s="10" t="s">
        <v>71</v>
      </c>
      <c r="C180" s="10" t="s">
        <v>72</v>
      </c>
      <c r="D180" s="10">
        <v>28</v>
      </c>
      <c r="E180" s="10" t="s">
        <v>28</v>
      </c>
      <c r="F180" s="10" t="s">
        <v>15</v>
      </c>
      <c r="G180" s="10">
        <v>438</v>
      </c>
      <c r="AD180" s="11"/>
      <c r="AE180" s="11"/>
      <c r="AF180" s="11"/>
      <c r="AG180" s="11"/>
      <c r="AH180" s="11"/>
      <c r="AI180" s="11"/>
      <c r="AJ180" s="11"/>
      <c r="AK180" s="11"/>
      <c r="AL180" s="11"/>
    </row>
    <row r="181" spans="1:38" x14ac:dyDescent="0.3">
      <c r="A181" s="10">
        <v>2024</v>
      </c>
      <c r="B181" s="10" t="s">
        <v>71</v>
      </c>
      <c r="C181" s="10" t="s">
        <v>72</v>
      </c>
      <c r="D181" s="10">
        <v>32</v>
      </c>
      <c r="E181" s="10" t="s">
        <v>40</v>
      </c>
      <c r="F181" s="10" t="s">
        <v>15</v>
      </c>
      <c r="G181" s="10">
        <v>903.5</v>
      </c>
      <c r="AD181" s="11"/>
      <c r="AE181" s="11"/>
      <c r="AF181" s="11"/>
      <c r="AG181" s="11"/>
      <c r="AH181" s="11"/>
      <c r="AI181" s="11"/>
      <c r="AJ181" s="11"/>
      <c r="AK181" s="11"/>
      <c r="AL181" s="11"/>
    </row>
    <row r="182" spans="1:38" x14ac:dyDescent="0.3">
      <c r="A182" s="10">
        <v>2024</v>
      </c>
      <c r="B182" s="10" t="s">
        <v>71</v>
      </c>
      <c r="C182" s="10" t="s">
        <v>72</v>
      </c>
      <c r="D182" s="10">
        <v>42</v>
      </c>
      <c r="E182" s="10" t="s">
        <v>53</v>
      </c>
      <c r="F182" s="10" t="s">
        <v>15</v>
      </c>
      <c r="G182" s="10">
        <v>641</v>
      </c>
      <c r="AD182" s="11"/>
      <c r="AE182" s="11"/>
      <c r="AF182" s="11"/>
      <c r="AG182" s="11"/>
      <c r="AH182" s="11"/>
      <c r="AI182" s="11"/>
      <c r="AJ182" s="11"/>
      <c r="AK182" s="11"/>
      <c r="AL182" s="11"/>
    </row>
    <row r="183" spans="1:38" x14ac:dyDescent="0.3">
      <c r="A183" s="10">
        <v>2024</v>
      </c>
      <c r="B183" s="10" t="s">
        <v>71</v>
      </c>
      <c r="C183" s="10" t="s">
        <v>72</v>
      </c>
      <c r="D183" s="10">
        <v>9</v>
      </c>
      <c r="E183" s="10" t="s">
        <v>36</v>
      </c>
      <c r="F183" s="10" t="s">
        <v>16</v>
      </c>
      <c r="G183" s="10">
        <v>6</v>
      </c>
      <c r="AD183" s="11"/>
      <c r="AE183" s="11"/>
      <c r="AF183" s="11"/>
      <c r="AG183" s="11"/>
      <c r="AH183" s="11"/>
      <c r="AI183" s="11"/>
      <c r="AJ183" s="11"/>
      <c r="AK183" s="11"/>
      <c r="AL183" s="11"/>
    </row>
    <row r="184" spans="1:38" x14ac:dyDescent="0.3">
      <c r="A184" s="10">
        <v>2024</v>
      </c>
      <c r="B184" s="10" t="s">
        <v>71</v>
      </c>
      <c r="C184" s="10" t="s">
        <v>72</v>
      </c>
      <c r="D184" s="10">
        <v>17</v>
      </c>
      <c r="E184" s="10" t="s">
        <v>44</v>
      </c>
      <c r="F184" s="10" t="s">
        <v>16</v>
      </c>
      <c r="G184" s="10">
        <v>38</v>
      </c>
      <c r="AD184" s="11"/>
      <c r="AE184" s="11"/>
      <c r="AF184" s="11"/>
      <c r="AG184" s="11"/>
      <c r="AH184" s="11"/>
      <c r="AI184" s="11"/>
      <c r="AJ184" s="11"/>
      <c r="AK184" s="11"/>
      <c r="AL184" s="11"/>
    </row>
    <row r="185" spans="1:38" x14ac:dyDescent="0.3">
      <c r="A185" s="10">
        <v>2024</v>
      </c>
      <c r="B185" s="10" t="s">
        <v>71</v>
      </c>
      <c r="C185" s="10" t="s">
        <v>72</v>
      </c>
      <c r="D185" s="10">
        <v>28</v>
      </c>
      <c r="E185" s="10" t="s">
        <v>28</v>
      </c>
      <c r="F185" s="10" t="s">
        <v>16</v>
      </c>
      <c r="G185" s="10">
        <v>6</v>
      </c>
      <c r="AD185" s="11"/>
      <c r="AE185" s="11"/>
      <c r="AF185" s="11"/>
      <c r="AG185" s="11"/>
      <c r="AH185" s="11"/>
      <c r="AI185" s="11"/>
      <c r="AJ185" s="11"/>
      <c r="AK185" s="11"/>
      <c r="AL185" s="11"/>
    </row>
    <row r="186" spans="1:38" x14ac:dyDescent="0.3">
      <c r="A186" s="10">
        <v>2024</v>
      </c>
      <c r="B186" s="10" t="s">
        <v>71</v>
      </c>
      <c r="C186" s="10" t="s">
        <v>72</v>
      </c>
      <c r="D186" s="10">
        <v>32</v>
      </c>
      <c r="E186" s="10" t="s">
        <v>40</v>
      </c>
      <c r="F186" s="10" t="s">
        <v>16</v>
      </c>
      <c r="G186" s="10">
        <v>39.5</v>
      </c>
      <c r="AD186" s="11"/>
      <c r="AE186" s="11"/>
      <c r="AF186" s="11"/>
      <c r="AG186" s="11"/>
      <c r="AH186" s="11"/>
      <c r="AI186" s="11"/>
      <c r="AJ186" s="11"/>
      <c r="AK186" s="11"/>
      <c r="AL186" s="11"/>
    </row>
    <row r="187" spans="1:38" x14ac:dyDescent="0.3">
      <c r="A187" s="10">
        <v>2024</v>
      </c>
      <c r="B187" s="10" t="s">
        <v>71</v>
      </c>
      <c r="C187" s="10" t="s">
        <v>72</v>
      </c>
      <c r="D187" s="10">
        <v>42</v>
      </c>
      <c r="E187" s="10" t="s">
        <v>53</v>
      </c>
      <c r="F187" s="10" t="s">
        <v>16</v>
      </c>
      <c r="G187" s="10">
        <v>35</v>
      </c>
      <c r="AD187" s="11"/>
      <c r="AE187" s="11"/>
      <c r="AF187" s="11"/>
      <c r="AG187" s="11"/>
      <c r="AH187" s="11"/>
      <c r="AI187" s="11"/>
      <c r="AJ187" s="11"/>
      <c r="AK187" s="11"/>
      <c r="AL187" s="11"/>
    </row>
    <row r="188" spans="1:38" x14ac:dyDescent="0.3">
      <c r="A188" s="10">
        <v>2024</v>
      </c>
      <c r="B188" s="10" t="s">
        <v>71</v>
      </c>
      <c r="C188" s="10" t="s">
        <v>72</v>
      </c>
      <c r="D188" s="10">
        <v>9</v>
      </c>
      <c r="E188" s="10" t="s">
        <v>36</v>
      </c>
      <c r="F188" s="10" t="s">
        <v>17</v>
      </c>
      <c r="G188" s="10">
        <v>9</v>
      </c>
      <c r="AD188" s="11"/>
      <c r="AE188" s="11"/>
      <c r="AF188" s="11"/>
      <c r="AG188" s="11"/>
      <c r="AH188" s="11"/>
      <c r="AI188" s="11"/>
      <c r="AJ188" s="11"/>
      <c r="AK188" s="11"/>
      <c r="AL188" s="11"/>
    </row>
    <row r="189" spans="1:38" x14ac:dyDescent="0.3">
      <c r="A189" s="10">
        <v>2024</v>
      </c>
      <c r="B189" s="10" t="s">
        <v>71</v>
      </c>
      <c r="C189" s="10" t="s">
        <v>72</v>
      </c>
      <c r="D189" s="10">
        <v>12</v>
      </c>
      <c r="E189" s="10" t="s">
        <v>21</v>
      </c>
      <c r="F189" s="10" t="s">
        <v>17</v>
      </c>
      <c r="G189" s="10">
        <v>6</v>
      </c>
      <c r="AD189" s="11"/>
      <c r="AE189" s="11"/>
      <c r="AF189" s="11"/>
      <c r="AG189" s="11"/>
      <c r="AH189" s="11"/>
      <c r="AI189" s="11"/>
      <c r="AJ189" s="11"/>
      <c r="AK189" s="11"/>
      <c r="AL189" s="11"/>
    </row>
    <row r="190" spans="1:38" x14ac:dyDescent="0.3">
      <c r="A190" s="10">
        <v>2024</v>
      </c>
      <c r="B190" s="10" t="s">
        <v>71</v>
      </c>
      <c r="C190" s="10" t="s">
        <v>72</v>
      </c>
      <c r="D190" s="10">
        <v>17</v>
      </c>
      <c r="E190" s="10" t="s">
        <v>44</v>
      </c>
      <c r="F190" s="10" t="s">
        <v>17</v>
      </c>
      <c r="G190" s="10">
        <v>52.75</v>
      </c>
      <c r="AD190" s="11"/>
      <c r="AE190" s="11"/>
      <c r="AF190" s="11"/>
      <c r="AG190" s="11"/>
      <c r="AH190" s="11"/>
      <c r="AI190" s="11"/>
      <c r="AJ190" s="11"/>
      <c r="AK190" s="11"/>
      <c r="AL190" s="11"/>
    </row>
    <row r="191" spans="1:38" x14ac:dyDescent="0.3">
      <c r="A191" s="10">
        <v>2024</v>
      </c>
      <c r="B191" s="10" t="s">
        <v>71</v>
      </c>
      <c r="C191" s="10" t="s">
        <v>72</v>
      </c>
      <c r="D191" s="10">
        <v>20</v>
      </c>
      <c r="E191" s="10" t="s">
        <v>45</v>
      </c>
      <c r="F191" s="10" t="s">
        <v>17</v>
      </c>
      <c r="G191" s="10">
        <v>2.25</v>
      </c>
      <c r="AD191" s="11"/>
      <c r="AE191" s="11"/>
      <c r="AF191" s="11"/>
      <c r="AG191" s="11"/>
      <c r="AH191" s="11"/>
      <c r="AI191" s="11"/>
      <c r="AJ191" s="11"/>
      <c r="AK191" s="11"/>
      <c r="AL191" s="11"/>
    </row>
    <row r="192" spans="1:38" x14ac:dyDescent="0.3">
      <c r="A192" s="10">
        <v>2024</v>
      </c>
      <c r="B192" s="10" t="s">
        <v>71</v>
      </c>
      <c r="C192" s="10" t="s">
        <v>72</v>
      </c>
      <c r="D192" s="10">
        <v>26</v>
      </c>
      <c r="E192" s="10" t="s">
        <v>26</v>
      </c>
      <c r="F192" s="10" t="s">
        <v>17</v>
      </c>
      <c r="G192" s="10">
        <v>12</v>
      </c>
      <c r="AD192" s="11"/>
      <c r="AE192" s="11"/>
      <c r="AF192" s="11"/>
      <c r="AG192" s="11"/>
      <c r="AH192" s="11"/>
      <c r="AI192" s="11"/>
      <c r="AJ192" s="11"/>
      <c r="AK192" s="11"/>
      <c r="AL192" s="11"/>
    </row>
    <row r="193" spans="1:38" x14ac:dyDescent="0.3">
      <c r="A193" s="10">
        <v>2024</v>
      </c>
      <c r="B193" s="10" t="s">
        <v>71</v>
      </c>
      <c r="C193" s="10" t="s">
        <v>72</v>
      </c>
      <c r="D193" s="10">
        <v>28</v>
      </c>
      <c r="E193" s="10" t="s">
        <v>28</v>
      </c>
      <c r="F193" s="10" t="s">
        <v>17</v>
      </c>
      <c r="G193" s="10">
        <v>18</v>
      </c>
      <c r="AD193" s="11"/>
      <c r="AE193" s="11"/>
      <c r="AF193" s="11"/>
      <c r="AG193" s="11"/>
      <c r="AH193" s="11"/>
      <c r="AI193" s="11"/>
      <c r="AJ193" s="11"/>
      <c r="AK193" s="11"/>
      <c r="AL193" s="11"/>
    </row>
    <row r="194" spans="1:38" x14ac:dyDescent="0.3">
      <c r="A194" s="10">
        <v>2024</v>
      </c>
      <c r="B194" s="10" t="s">
        <v>71</v>
      </c>
      <c r="C194" s="10" t="s">
        <v>72</v>
      </c>
      <c r="D194" s="10">
        <v>32</v>
      </c>
      <c r="E194" s="10" t="s">
        <v>40</v>
      </c>
      <c r="F194" s="10" t="s">
        <v>17</v>
      </c>
      <c r="G194" s="10">
        <v>46</v>
      </c>
      <c r="AD194" s="11"/>
      <c r="AE194" s="11"/>
      <c r="AF194" s="11"/>
      <c r="AG194" s="11"/>
      <c r="AH194" s="11"/>
      <c r="AI194" s="11"/>
      <c r="AJ194" s="11"/>
      <c r="AK194" s="11"/>
      <c r="AL194" s="11"/>
    </row>
    <row r="195" spans="1:38" x14ac:dyDescent="0.3">
      <c r="A195" s="10">
        <v>2024</v>
      </c>
      <c r="B195" s="10" t="s">
        <v>71</v>
      </c>
      <c r="C195" s="10" t="s">
        <v>72</v>
      </c>
      <c r="D195" s="10">
        <v>42</v>
      </c>
      <c r="E195" s="10" t="s">
        <v>53</v>
      </c>
      <c r="F195" s="10" t="s">
        <v>17</v>
      </c>
      <c r="G195" s="10">
        <v>34</v>
      </c>
      <c r="AD195" s="11"/>
      <c r="AE195" s="11"/>
      <c r="AF195" s="11"/>
      <c r="AG195" s="11"/>
      <c r="AH195" s="11"/>
      <c r="AI195" s="11"/>
      <c r="AJ195" s="11"/>
      <c r="AK195" s="11"/>
      <c r="AL195" s="11"/>
    </row>
    <row r="196" spans="1:38" x14ac:dyDescent="0.3">
      <c r="A196" s="10">
        <v>2024</v>
      </c>
      <c r="B196" s="10" t="s">
        <v>71</v>
      </c>
      <c r="C196" s="10" t="s">
        <v>72</v>
      </c>
      <c r="D196" s="10">
        <v>9</v>
      </c>
      <c r="E196" s="10" t="s">
        <v>36</v>
      </c>
      <c r="F196" s="10" t="s">
        <v>18</v>
      </c>
      <c r="G196" s="10">
        <v>39</v>
      </c>
      <c r="AD196" s="11"/>
      <c r="AE196" s="11"/>
      <c r="AF196" s="11"/>
      <c r="AG196" s="11"/>
      <c r="AH196" s="11"/>
      <c r="AI196" s="11"/>
      <c r="AJ196" s="11"/>
      <c r="AK196" s="11"/>
      <c r="AL196" s="11"/>
    </row>
    <row r="197" spans="1:38" x14ac:dyDescent="0.3">
      <c r="A197" s="10">
        <v>2024</v>
      </c>
      <c r="B197" s="10" t="s">
        <v>71</v>
      </c>
      <c r="C197" s="10" t="s">
        <v>72</v>
      </c>
      <c r="D197" s="10">
        <v>12</v>
      </c>
      <c r="E197" s="10" t="s">
        <v>21</v>
      </c>
      <c r="F197" s="10" t="s">
        <v>18</v>
      </c>
      <c r="G197" s="10">
        <v>30</v>
      </c>
      <c r="AD197" s="11"/>
      <c r="AE197" s="11"/>
      <c r="AF197" s="11"/>
      <c r="AG197" s="11"/>
      <c r="AH197" s="11"/>
      <c r="AI197" s="11"/>
      <c r="AJ197" s="11"/>
      <c r="AK197" s="11"/>
      <c r="AL197" s="11"/>
    </row>
    <row r="198" spans="1:38" x14ac:dyDescent="0.3">
      <c r="A198" s="10">
        <v>2024</v>
      </c>
      <c r="B198" s="10" t="s">
        <v>71</v>
      </c>
      <c r="C198" s="10" t="s">
        <v>72</v>
      </c>
      <c r="D198" s="10">
        <v>17</v>
      </c>
      <c r="E198" s="10" t="s">
        <v>44</v>
      </c>
      <c r="F198" s="10" t="s">
        <v>18</v>
      </c>
      <c r="G198" s="10">
        <v>210</v>
      </c>
      <c r="AD198" s="11"/>
      <c r="AE198" s="11"/>
      <c r="AF198" s="11"/>
      <c r="AG198" s="11"/>
      <c r="AH198" s="11"/>
      <c r="AI198" s="11"/>
      <c r="AJ198" s="11"/>
      <c r="AK198" s="11"/>
      <c r="AL198" s="11"/>
    </row>
    <row r="199" spans="1:38" x14ac:dyDescent="0.3">
      <c r="A199" s="10">
        <v>2024</v>
      </c>
      <c r="B199" s="10" t="s">
        <v>71</v>
      </c>
      <c r="C199" s="10" t="s">
        <v>72</v>
      </c>
      <c r="D199" s="10">
        <v>20</v>
      </c>
      <c r="E199" s="10" t="s">
        <v>45</v>
      </c>
      <c r="F199" s="10" t="s">
        <v>18</v>
      </c>
      <c r="G199" s="10">
        <v>9</v>
      </c>
      <c r="AD199" s="11"/>
      <c r="AE199" s="11"/>
      <c r="AF199" s="11"/>
      <c r="AG199" s="11"/>
      <c r="AH199" s="11"/>
      <c r="AI199" s="11"/>
      <c r="AJ199" s="11"/>
      <c r="AK199" s="11"/>
      <c r="AL199" s="11"/>
    </row>
    <row r="200" spans="1:38" x14ac:dyDescent="0.3">
      <c r="A200" s="10">
        <v>2024</v>
      </c>
      <c r="B200" s="10" t="s">
        <v>71</v>
      </c>
      <c r="C200" s="10" t="s">
        <v>72</v>
      </c>
      <c r="D200" s="10">
        <v>26</v>
      </c>
      <c r="E200" s="10" t="s">
        <v>26</v>
      </c>
      <c r="F200" s="10" t="s">
        <v>18</v>
      </c>
      <c r="G200" s="10">
        <v>60</v>
      </c>
      <c r="AD200" s="11"/>
      <c r="AE200" s="11"/>
      <c r="AF200" s="11"/>
      <c r="AG200" s="11"/>
      <c r="AH200" s="11"/>
      <c r="AI200" s="11"/>
      <c r="AJ200" s="11"/>
      <c r="AK200" s="11"/>
      <c r="AL200" s="11"/>
    </row>
    <row r="201" spans="1:38" x14ac:dyDescent="0.3">
      <c r="A201" s="10">
        <v>2024</v>
      </c>
      <c r="B201" s="10" t="s">
        <v>71</v>
      </c>
      <c r="C201" s="10" t="s">
        <v>72</v>
      </c>
      <c r="D201" s="10">
        <v>28</v>
      </c>
      <c r="E201" s="10" t="s">
        <v>28</v>
      </c>
      <c r="F201" s="10" t="s">
        <v>18</v>
      </c>
      <c r="G201" s="10">
        <v>84</v>
      </c>
      <c r="AD201" s="11"/>
      <c r="AE201" s="11"/>
      <c r="AF201" s="11"/>
      <c r="AG201" s="11"/>
      <c r="AH201" s="11"/>
      <c r="AI201" s="11"/>
      <c r="AJ201" s="11"/>
      <c r="AK201" s="11"/>
      <c r="AL201" s="11"/>
    </row>
    <row r="202" spans="1:38" x14ac:dyDescent="0.3">
      <c r="A202" s="10">
        <v>2024</v>
      </c>
      <c r="B202" s="10" t="s">
        <v>71</v>
      </c>
      <c r="C202" s="10" t="s">
        <v>72</v>
      </c>
      <c r="D202" s="10">
        <v>32</v>
      </c>
      <c r="E202" s="10" t="s">
        <v>40</v>
      </c>
      <c r="F202" s="10" t="s">
        <v>18</v>
      </c>
      <c r="G202" s="10">
        <v>178.5</v>
      </c>
      <c r="AD202" s="11"/>
      <c r="AE202" s="11"/>
      <c r="AF202" s="11"/>
      <c r="AG202" s="11"/>
      <c r="AH202" s="11"/>
      <c r="AI202" s="11"/>
      <c r="AJ202" s="11"/>
      <c r="AK202" s="11"/>
      <c r="AL202" s="11"/>
    </row>
    <row r="203" spans="1:38" x14ac:dyDescent="0.3">
      <c r="A203" s="10">
        <v>2024</v>
      </c>
      <c r="B203" s="10" t="s">
        <v>71</v>
      </c>
      <c r="C203" s="10" t="s">
        <v>72</v>
      </c>
      <c r="D203" s="10">
        <v>42</v>
      </c>
      <c r="E203" s="10" t="s">
        <v>53</v>
      </c>
      <c r="F203" s="10" t="s">
        <v>18</v>
      </c>
      <c r="G203" s="10">
        <v>127.5</v>
      </c>
      <c r="AD203" s="11"/>
      <c r="AE203" s="11"/>
      <c r="AF203" s="11"/>
      <c r="AG203" s="11"/>
      <c r="AH203" s="11"/>
      <c r="AI203" s="11"/>
      <c r="AJ203" s="11"/>
      <c r="AK203" s="11"/>
      <c r="AL203" s="11"/>
    </row>
    <row r="204" spans="1:38" x14ac:dyDescent="0.3">
      <c r="A204" s="28">
        <v>2024</v>
      </c>
      <c r="B204" s="28" t="s">
        <v>71</v>
      </c>
      <c r="C204" s="28" t="s">
        <v>72</v>
      </c>
      <c r="D204" s="28">
        <v>9</v>
      </c>
      <c r="E204" s="28" t="s">
        <v>36</v>
      </c>
      <c r="F204" s="28" t="s">
        <v>11</v>
      </c>
      <c r="G204" s="28">
        <v>2.2999999999999998</v>
      </c>
      <c r="AD204" s="11"/>
      <c r="AE204" s="11"/>
      <c r="AF204" s="11"/>
      <c r="AG204" s="11"/>
      <c r="AH204" s="11"/>
      <c r="AI204" s="11"/>
      <c r="AJ204" s="11"/>
      <c r="AK204" s="11"/>
      <c r="AL204" s="11"/>
    </row>
    <row r="205" spans="1:38" x14ac:dyDescent="0.3">
      <c r="A205" s="28">
        <v>2024</v>
      </c>
      <c r="B205" s="28" t="s">
        <v>71</v>
      </c>
      <c r="C205" s="28" t="s">
        <v>72</v>
      </c>
      <c r="D205" s="28">
        <v>17</v>
      </c>
      <c r="E205" s="28" t="s">
        <v>44</v>
      </c>
      <c r="F205" s="28" t="s">
        <v>11</v>
      </c>
      <c r="G205" s="28">
        <v>21</v>
      </c>
      <c r="AD205" s="11"/>
      <c r="AE205" s="11"/>
      <c r="AF205" s="11"/>
      <c r="AG205" s="11"/>
      <c r="AH205" s="11"/>
      <c r="AI205" s="11"/>
      <c r="AJ205" s="11"/>
      <c r="AK205" s="11"/>
      <c r="AL205" s="11"/>
    </row>
    <row r="206" spans="1:38" x14ac:dyDescent="0.3">
      <c r="A206" s="28">
        <v>2024</v>
      </c>
      <c r="B206" s="28" t="s">
        <v>71</v>
      </c>
      <c r="C206" s="28" t="s">
        <v>72</v>
      </c>
      <c r="D206" s="28">
        <v>28</v>
      </c>
      <c r="E206" s="28" t="s">
        <v>28</v>
      </c>
      <c r="F206" s="28" t="s">
        <v>11</v>
      </c>
      <c r="G206" s="28">
        <v>6.6</v>
      </c>
      <c r="AD206" s="11"/>
      <c r="AE206" s="11"/>
      <c r="AF206" s="11"/>
      <c r="AG206" s="11"/>
      <c r="AH206" s="11"/>
      <c r="AI206" s="11"/>
      <c r="AJ206" s="11"/>
      <c r="AK206" s="11"/>
      <c r="AL206" s="11"/>
    </row>
    <row r="207" spans="1:38" x14ac:dyDescent="0.3">
      <c r="A207" s="28">
        <v>2024</v>
      </c>
      <c r="B207" s="28" t="s">
        <v>71</v>
      </c>
      <c r="C207" s="28" t="s">
        <v>72</v>
      </c>
      <c r="D207" s="28">
        <v>32</v>
      </c>
      <c r="E207" s="28" t="s">
        <v>40</v>
      </c>
      <c r="F207" s="28" t="s">
        <v>11</v>
      </c>
      <c r="G207" s="28">
        <v>17.7</v>
      </c>
      <c r="AD207" s="11"/>
      <c r="AE207" s="11"/>
      <c r="AF207" s="11"/>
      <c r="AG207" s="11"/>
      <c r="AH207" s="11"/>
      <c r="AI207" s="11"/>
      <c r="AJ207" s="11"/>
      <c r="AK207" s="11"/>
      <c r="AL207" s="11"/>
    </row>
    <row r="208" spans="1:38" x14ac:dyDescent="0.3">
      <c r="A208" s="28">
        <v>2024</v>
      </c>
      <c r="B208" s="28" t="s">
        <v>71</v>
      </c>
      <c r="C208" s="28" t="s">
        <v>72</v>
      </c>
      <c r="D208" s="28">
        <v>42</v>
      </c>
      <c r="E208" s="28" t="s">
        <v>53</v>
      </c>
      <c r="F208" s="28" t="s">
        <v>11</v>
      </c>
      <c r="G208" s="28">
        <v>6</v>
      </c>
      <c r="AD208" s="11"/>
      <c r="AE208" s="11"/>
      <c r="AF208" s="11"/>
      <c r="AG208" s="11"/>
      <c r="AH208" s="11"/>
      <c r="AI208" s="11"/>
      <c r="AJ208" s="11"/>
      <c r="AK208" s="11"/>
      <c r="AL208" s="11"/>
    </row>
    <row r="209" spans="1:38" x14ac:dyDescent="0.3">
      <c r="A209" s="28">
        <v>2024</v>
      </c>
      <c r="B209" s="28" t="s">
        <v>71</v>
      </c>
      <c r="C209" s="28" t="s">
        <v>72</v>
      </c>
      <c r="D209" s="28">
        <v>96</v>
      </c>
      <c r="E209" s="28" t="s">
        <v>31</v>
      </c>
      <c r="F209" s="28" t="s">
        <v>11</v>
      </c>
      <c r="G209" s="28">
        <v>0.4</v>
      </c>
      <c r="AD209" s="11"/>
      <c r="AE209" s="11"/>
      <c r="AF209" s="11"/>
      <c r="AG209" s="11"/>
      <c r="AH209" s="11"/>
      <c r="AI209" s="11"/>
      <c r="AJ209" s="11"/>
      <c r="AK209" s="11"/>
      <c r="AL209" s="11"/>
    </row>
    <row r="210" spans="1:38" x14ac:dyDescent="0.3">
      <c r="A210" s="28">
        <v>2024</v>
      </c>
      <c r="B210" s="28" t="s">
        <v>71</v>
      </c>
      <c r="C210" s="28" t="s">
        <v>72</v>
      </c>
      <c r="D210" s="28">
        <v>17</v>
      </c>
      <c r="E210" s="28" t="s">
        <v>44</v>
      </c>
      <c r="F210" s="28" t="s">
        <v>13</v>
      </c>
      <c r="G210" s="28">
        <v>129</v>
      </c>
      <c r="AD210" s="11"/>
      <c r="AE210" s="11"/>
      <c r="AF210" s="11"/>
      <c r="AG210" s="11"/>
      <c r="AH210" s="11"/>
      <c r="AI210" s="11"/>
      <c r="AJ210" s="11"/>
      <c r="AK210" s="11"/>
      <c r="AL210" s="11"/>
    </row>
    <row r="211" spans="1:38" x14ac:dyDescent="0.3">
      <c r="A211" s="28">
        <v>2024</v>
      </c>
      <c r="B211" s="28" t="s">
        <v>71</v>
      </c>
      <c r="C211" s="28" t="s">
        <v>72</v>
      </c>
      <c r="D211" s="28">
        <v>28</v>
      </c>
      <c r="E211" s="28" t="s">
        <v>28</v>
      </c>
      <c r="F211" s="28" t="s">
        <v>13</v>
      </c>
      <c r="G211" s="28">
        <v>39.200000000000003</v>
      </c>
      <c r="AD211" s="11"/>
      <c r="AE211" s="11"/>
      <c r="AF211" s="11"/>
      <c r="AG211" s="11"/>
      <c r="AH211" s="11"/>
      <c r="AI211" s="11"/>
      <c r="AJ211" s="11"/>
      <c r="AK211" s="11"/>
      <c r="AL211" s="11"/>
    </row>
    <row r="212" spans="1:38" x14ac:dyDescent="0.3">
      <c r="A212" s="28">
        <v>2024</v>
      </c>
      <c r="B212" s="28" t="s">
        <v>71</v>
      </c>
      <c r="C212" s="28" t="s">
        <v>72</v>
      </c>
      <c r="D212" s="28">
        <v>32</v>
      </c>
      <c r="E212" s="28" t="s">
        <v>40</v>
      </c>
      <c r="F212" s="28" t="s">
        <v>13</v>
      </c>
      <c r="G212" s="28">
        <v>147</v>
      </c>
      <c r="AD212" s="11"/>
      <c r="AE212" s="11"/>
      <c r="AF212" s="11"/>
      <c r="AG212" s="11"/>
      <c r="AH212" s="11"/>
      <c r="AI212" s="11"/>
      <c r="AJ212" s="11"/>
      <c r="AK212" s="11"/>
      <c r="AL212" s="11"/>
    </row>
    <row r="213" spans="1:38" x14ac:dyDescent="0.3">
      <c r="A213" s="28">
        <v>2024</v>
      </c>
      <c r="B213" s="28" t="s">
        <v>71</v>
      </c>
      <c r="C213" s="28" t="s">
        <v>72</v>
      </c>
      <c r="D213" s="28">
        <v>96</v>
      </c>
      <c r="E213" s="28" t="s">
        <v>31</v>
      </c>
      <c r="F213" s="28" t="s">
        <v>13</v>
      </c>
      <c r="G213" s="28">
        <v>2.8</v>
      </c>
      <c r="AD213" s="11"/>
      <c r="AE213" s="11"/>
      <c r="AF213" s="11"/>
      <c r="AG213" s="11"/>
      <c r="AH213" s="11"/>
      <c r="AI213" s="11"/>
      <c r="AJ213" s="11"/>
      <c r="AK213" s="11"/>
      <c r="AL213" s="11"/>
    </row>
    <row r="214" spans="1:38" x14ac:dyDescent="0.3">
      <c r="A214" s="28">
        <v>2024</v>
      </c>
      <c r="B214" s="28" t="s">
        <v>71</v>
      </c>
      <c r="C214" s="28" t="s">
        <v>72</v>
      </c>
      <c r="D214" s="28">
        <v>9</v>
      </c>
      <c r="E214" s="28" t="s">
        <v>36</v>
      </c>
      <c r="F214" s="28" t="s">
        <v>14</v>
      </c>
      <c r="G214" s="28">
        <v>6.9</v>
      </c>
      <c r="AD214" s="11"/>
      <c r="AE214" s="11"/>
      <c r="AF214" s="11"/>
      <c r="AG214" s="11"/>
      <c r="AH214" s="11"/>
      <c r="AI214" s="11"/>
      <c r="AJ214" s="11"/>
      <c r="AK214" s="11"/>
      <c r="AL214" s="11"/>
    </row>
    <row r="215" spans="1:38" x14ac:dyDescent="0.3">
      <c r="A215" s="28">
        <v>2024</v>
      </c>
      <c r="B215" s="28" t="s">
        <v>71</v>
      </c>
      <c r="C215" s="28" t="s">
        <v>72</v>
      </c>
      <c r="D215" s="28">
        <v>17</v>
      </c>
      <c r="E215" s="28" t="s">
        <v>44</v>
      </c>
      <c r="F215" s="28" t="s">
        <v>14</v>
      </c>
      <c r="G215" s="28">
        <v>432</v>
      </c>
      <c r="AD215" s="11"/>
      <c r="AE215" s="11"/>
      <c r="AF215" s="11"/>
      <c r="AG215" s="11"/>
      <c r="AH215" s="11"/>
      <c r="AI215" s="11"/>
      <c r="AJ215" s="11"/>
      <c r="AK215" s="11"/>
      <c r="AL215" s="11"/>
    </row>
    <row r="216" spans="1:38" x14ac:dyDescent="0.3">
      <c r="A216" s="28">
        <v>2024</v>
      </c>
      <c r="B216" s="28" t="s">
        <v>71</v>
      </c>
      <c r="C216" s="28" t="s">
        <v>72</v>
      </c>
      <c r="D216" s="28">
        <v>28</v>
      </c>
      <c r="E216" s="28" t="s">
        <v>28</v>
      </c>
      <c r="F216" s="28" t="s">
        <v>14</v>
      </c>
      <c r="G216" s="28">
        <v>126.2</v>
      </c>
      <c r="AD216" s="11"/>
      <c r="AE216" s="11"/>
      <c r="AF216" s="11"/>
      <c r="AG216" s="11"/>
      <c r="AH216" s="11"/>
      <c r="AI216" s="11"/>
      <c r="AJ216" s="11"/>
      <c r="AK216" s="11"/>
      <c r="AL216" s="11"/>
    </row>
    <row r="217" spans="1:38" x14ac:dyDescent="0.3">
      <c r="A217" s="28">
        <v>2024</v>
      </c>
      <c r="B217" s="28" t="s">
        <v>71</v>
      </c>
      <c r="C217" s="28" t="s">
        <v>72</v>
      </c>
      <c r="D217" s="28">
        <v>32</v>
      </c>
      <c r="E217" s="28" t="s">
        <v>40</v>
      </c>
      <c r="F217" s="28" t="s">
        <v>14</v>
      </c>
      <c r="G217" s="28">
        <v>620.1</v>
      </c>
      <c r="AD217" s="11"/>
      <c r="AE217" s="11"/>
      <c r="AF217" s="11"/>
      <c r="AG217" s="11"/>
      <c r="AH217" s="11"/>
      <c r="AI217" s="11"/>
      <c r="AJ217" s="11"/>
      <c r="AK217" s="11"/>
      <c r="AL217" s="11"/>
    </row>
    <row r="218" spans="1:38" x14ac:dyDescent="0.3">
      <c r="A218" s="28">
        <v>2024</v>
      </c>
      <c r="B218" s="28" t="s">
        <v>71</v>
      </c>
      <c r="C218" s="28" t="s">
        <v>72</v>
      </c>
      <c r="D218" s="28">
        <v>42</v>
      </c>
      <c r="E218" s="28" t="s">
        <v>53</v>
      </c>
      <c r="F218" s="28" t="s">
        <v>14</v>
      </c>
      <c r="G218" s="28">
        <v>6</v>
      </c>
      <c r="AD218" s="11"/>
      <c r="AE218" s="11"/>
      <c r="AF218" s="11"/>
      <c r="AG218" s="11"/>
      <c r="AH218" s="11"/>
      <c r="AI218" s="11"/>
      <c r="AJ218" s="11"/>
      <c r="AK218" s="11"/>
      <c r="AL218" s="11"/>
    </row>
    <row r="219" spans="1:38" x14ac:dyDescent="0.3">
      <c r="A219" s="28">
        <v>2024</v>
      </c>
      <c r="B219" s="28" t="s">
        <v>71</v>
      </c>
      <c r="C219" s="28" t="s">
        <v>72</v>
      </c>
      <c r="D219" s="28">
        <v>96</v>
      </c>
      <c r="E219" s="28" t="s">
        <v>31</v>
      </c>
      <c r="F219" s="28" t="s">
        <v>14</v>
      </c>
      <c r="G219" s="28">
        <v>8.8000000000000007</v>
      </c>
      <c r="AD219" s="11"/>
      <c r="AE219" s="11"/>
      <c r="AF219" s="11"/>
      <c r="AG219" s="11"/>
      <c r="AH219" s="11"/>
      <c r="AI219" s="11"/>
      <c r="AJ219" s="11"/>
      <c r="AK219" s="11"/>
      <c r="AL219" s="11"/>
    </row>
    <row r="220" spans="1:38" x14ac:dyDescent="0.3">
      <c r="A220" s="28">
        <v>2024</v>
      </c>
      <c r="B220" s="28" t="s">
        <v>71</v>
      </c>
      <c r="C220" s="28" t="s">
        <v>72</v>
      </c>
      <c r="D220" s="28">
        <v>9</v>
      </c>
      <c r="E220" s="28" t="s">
        <v>36</v>
      </c>
      <c r="F220" s="28" t="s">
        <v>15</v>
      </c>
      <c r="G220" s="28">
        <v>6.9</v>
      </c>
      <c r="AD220" s="11"/>
      <c r="AE220" s="11"/>
      <c r="AF220" s="11"/>
      <c r="AG220" s="11"/>
      <c r="AH220" s="11"/>
      <c r="AI220" s="11"/>
      <c r="AJ220" s="11"/>
      <c r="AK220" s="11"/>
      <c r="AL220" s="11"/>
    </row>
    <row r="221" spans="1:38" x14ac:dyDescent="0.3">
      <c r="A221" s="28">
        <v>2024</v>
      </c>
      <c r="B221" s="28" t="s">
        <v>71</v>
      </c>
      <c r="C221" s="28" t="s">
        <v>72</v>
      </c>
      <c r="D221" s="28">
        <v>17</v>
      </c>
      <c r="E221" s="28" t="s">
        <v>44</v>
      </c>
      <c r="F221" s="28" t="s">
        <v>15</v>
      </c>
      <c r="G221" s="28">
        <v>162</v>
      </c>
      <c r="AD221" s="11"/>
      <c r="AE221" s="11"/>
      <c r="AF221" s="11"/>
      <c r="AG221" s="11"/>
      <c r="AH221" s="11"/>
      <c r="AI221" s="11"/>
      <c r="AJ221" s="11"/>
      <c r="AK221" s="11"/>
      <c r="AL221" s="11"/>
    </row>
    <row r="222" spans="1:38" x14ac:dyDescent="0.3">
      <c r="A222" s="28">
        <v>2024</v>
      </c>
      <c r="B222" s="28" t="s">
        <v>71</v>
      </c>
      <c r="C222" s="28" t="s">
        <v>72</v>
      </c>
      <c r="D222" s="28">
        <v>28</v>
      </c>
      <c r="E222" s="28" t="s">
        <v>28</v>
      </c>
      <c r="F222" s="28" t="s">
        <v>15</v>
      </c>
      <c r="G222" s="28">
        <v>36.6</v>
      </c>
      <c r="AD222" s="11"/>
      <c r="AE222" s="11"/>
      <c r="AF222" s="11"/>
      <c r="AG222" s="11"/>
      <c r="AH222" s="11"/>
      <c r="AI222" s="11"/>
      <c r="AJ222" s="11"/>
      <c r="AK222" s="11"/>
      <c r="AL222" s="11"/>
    </row>
    <row r="223" spans="1:38" x14ac:dyDescent="0.3">
      <c r="A223" s="28">
        <v>2024</v>
      </c>
      <c r="B223" s="28" t="s">
        <v>71</v>
      </c>
      <c r="C223" s="28" t="s">
        <v>72</v>
      </c>
      <c r="D223" s="28">
        <v>32</v>
      </c>
      <c r="E223" s="28" t="s">
        <v>40</v>
      </c>
      <c r="F223" s="28" t="s">
        <v>15</v>
      </c>
      <c r="G223" s="28">
        <v>170.1</v>
      </c>
      <c r="AD223" s="11"/>
      <c r="AE223" s="11"/>
      <c r="AF223" s="11"/>
      <c r="AG223" s="11"/>
      <c r="AH223" s="11"/>
      <c r="AI223" s="11"/>
      <c r="AJ223" s="11"/>
      <c r="AK223" s="11"/>
      <c r="AL223" s="11"/>
    </row>
    <row r="224" spans="1:38" x14ac:dyDescent="0.3">
      <c r="A224" s="28">
        <v>2024</v>
      </c>
      <c r="B224" s="28" t="s">
        <v>71</v>
      </c>
      <c r="C224" s="28" t="s">
        <v>72</v>
      </c>
      <c r="D224" s="28">
        <v>42</v>
      </c>
      <c r="E224" s="28" t="s">
        <v>53</v>
      </c>
      <c r="F224" s="28" t="s">
        <v>15</v>
      </c>
      <c r="G224" s="28">
        <v>24</v>
      </c>
      <c r="AD224" s="11"/>
      <c r="AE224" s="11"/>
      <c r="AF224" s="11"/>
      <c r="AG224" s="11"/>
      <c r="AH224" s="11"/>
      <c r="AI224" s="11"/>
      <c r="AJ224" s="11"/>
      <c r="AK224" s="11"/>
      <c r="AL224" s="11"/>
    </row>
    <row r="225" spans="1:38" x14ac:dyDescent="0.3">
      <c r="A225" s="28">
        <v>2024</v>
      </c>
      <c r="B225" s="28" t="s">
        <v>71</v>
      </c>
      <c r="C225" s="28" t="s">
        <v>72</v>
      </c>
      <c r="D225" s="28">
        <v>96</v>
      </c>
      <c r="E225" s="28" t="s">
        <v>31</v>
      </c>
      <c r="F225" s="28" t="s">
        <v>15</v>
      </c>
      <c r="G225" s="28">
        <v>2.4</v>
      </c>
      <c r="AD225" s="11"/>
      <c r="AE225" s="11"/>
      <c r="AF225" s="11"/>
      <c r="AG225" s="11"/>
      <c r="AH225" s="11"/>
      <c r="AI225" s="11"/>
      <c r="AJ225" s="11"/>
      <c r="AK225" s="11"/>
      <c r="AL225" s="11"/>
    </row>
    <row r="226" spans="1:38" x14ac:dyDescent="0.3">
      <c r="A226" s="28">
        <v>2024</v>
      </c>
      <c r="B226" s="28" t="s">
        <v>71</v>
      </c>
      <c r="C226" s="28" t="s">
        <v>72</v>
      </c>
      <c r="D226" s="28">
        <v>17</v>
      </c>
      <c r="E226" s="28" t="s">
        <v>44</v>
      </c>
      <c r="F226" s="28" t="s">
        <v>16</v>
      </c>
      <c r="G226" s="28">
        <v>12</v>
      </c>
      <c r="AD226" s="11"/>
      <c r="AE226" s="11"/>
      <c r="AF226" s="11"/>
      <c r="AG226" s="11"/>
      <c r="AH226" s="11"/>
      <c r="AI226" s="11"/>
      <c r="AJ226" s="11"/>
      <c r="AK226" s="11"/>
      <c r="AL226" s="11"/>
    </row>
    <row r="227" spans="1:38" x14ac:dyDescent="0.3">
      <c r="A227" s="28">
        <v>2024</v>
      </c>
      <c r="B227" s="28" t="s">
        <v>71</v>
      </c>
      <c r="C227" s="28" t="s">
        <v>72</v>
      </c>
      <c r="D227" s="28">
        <v>17</v>
      </c>
      <c r="E227" s="28" t="s">
        <v>44</v>
      </c>
      <c r="F227" s="28" t="s">
        <v>17</v>
      </c>
      <c r="G227" s="28">
        <v>33</v>
      </c>
      <c r="AD227" s="11"/>
      <c r="AE227" s="11"/>
      <c r="AF227" s="11"/>
      <c r="AG227" s="11"/>
      <c r="AH227" s="11"/>
      <c r="AI227" s="11"/>
      <c r="AJ227" s="11"/>
      <c r="AK227" s="11"/>
      <c r="AL227" s="11"/>
    </row>
    <row r="228" spans="1:38" x14ac:dyDescent="0.3">
      <c r="A228" s="28">
        <v>2024</v>
      </c>
      <c r="B228" s="28" t="s">
        <v>71</v>
      </c>
      <c r="C228" s="28" t="s">
        <v>72</v>
      </c>
      <c r="D228" s="28">
        <v>28</v>
      </c>
      <c r="E228" s="28" t="s">
        <v>28</v>
      </c>
      <c r="F228" s="28" t="s">
        <v>17</v>
      </c>
      <c r="G228" s="28">
        <v>5.6</v>
      </c>
      <c r="AD228" s="11"/>
      <c r="AE228" s="11"/>
      <c r="AF228" s="11"/>
      <c r="AG228" s="11"/>
      <c r="AH228" s="11"/>
      <c r="AI228" s="11"/>
      <c r="AJ228" s="11"/>
      <c r="AK228" s="11"/>
      <c r="AL228" s="11"/>
    </row>
    <row r="229" spans="1:38" x14ac:dyDescent="0.3">
      <c r="A229" s="28">
        <v>2024</v>
      </c>
      <c r="B229" s="28" t="s">
        <v>71</v>
      </c>
      <c r="C229" s="28" t="s">
        <v>72</v>
      </c>
      <c r="D229" s="28">
        <v>32</v>
      </c>
      <c r="E229" s="28" t="s">
        <v>40</v>
      </c>
      <c r="F229" s="28" t="s">
        <v>17</v>
      </c>
      <c r="G229" s="28">
        <v>39</v>
      </c>
      <c r="AD229" s="11"/>
      <c r="AE229" s="11"/>
      <c r="AF229" s="11"/>
      <c r="AG229" s="11"/>
      <c r="AH229" s="11"/>
      <c r="AI229" s="11"/>
      <c r="AJ229" s="11"/>
      <c r="AK229" s="11"/>
      <c r="AL229" s="11"/>
    </row>
    <row r="230" spans="1:38" x14ac:dyDescent="0.3">
      <c r="A230" s="28">
        <v>2024</v>
      </c>
      <c r="B230" s="28" t="s">
        <v>71</v>
      </c>
      <c r="C230" s="28" t="s">
        <v>72</v>
      </c>
      <c r="D230" s="28">
        <v>42</v>
      </c>
      <c r="E230" s="28" t="s">
        <v>53</v>
      </c>
      <c r="F230" s="28" t="s">
        <v>17</v>
      </c>
      <c r="G230" s="28">
        <v>6</v>
      </c>
      <c r="AD230" s="11"/>
      <c r="AE230" s="11"/>
      <c r="AF230" s="11"/>
      <c r="AG230" s="11"/>
      <c r="AH230" s="11"/>
      <c r="AI230" s="11"/>
      <c r="AJ230" s="11"/>
      <c r="AK230" s="11"/>
      <c r="AL230" s="11"/>
    </row>
    <row r="231" spans="1:38" x14ac:dyDescent="0.3">
      <c r="A231" s="28">
        <v>2024</v>
      </c>
      <c r="B231" s="28" t="s">
        <v>71</v>
      </c>
      <c r="C231" s="28" t="s">
        <v>72</v>
      </c>
      <c r="D231" s="28">
        <v>96</v>
      </c>
      <c r="E231" s="28" t="s">
        <v>31</v>
      </c>
      <c r="F231" s="28" t="s">
        <v>17</v>
      </c>
      <c r="G231" s="28">
        <v>0.4</v>
      </c>
      <c r="AD231" s="11"/>
      <c r="AE231" s="11"/>
      <c r="AF231" s="11"/>
      <c r="AG231" s="11"/>
      <c r="AH231" s="11"/>
      <c r="AI231" s="11"/>
      <c r="AJ231" s="11"/>
      <c r="AK231" s="11"/>
      <c r="AL231" s="11"/>
    </row>
    <row r="232" spans="1:38" x14ac:dyDescent="0.3">
      <c r="A232" s="28">
        <v>2024</v>
      </c>
      <c r="B232" s="28" t="s">
        <v>71</v>
      </c>
      <c r="C232" s="28" t="s">
        <v>72</v>
      </c>
      <c r="D232" s="28">
        <v>9</v>
      </c>
      <c r="E232" s="28" t="s">
        <v>36</v>
      </c>
      <c r="F232" s="28" t="s">
        <v>18</v>
      </c>
      <c r="G232" s="28">
        <v>2.2999999999999998</v>
      </c>
      <c r="AD232" s="11"/>
      <c r="AE232" s="11"/>
      <c r="AF232" s="11"/>
      <c r="AG232" s="11"/>
      <c r="AH232" s="11"/>
      <c r="AI232" s="11"/>
      <c r="AJ232" s="11"/>
      <c r="AK232" s="11"/>
      <c r="AL232" s="11"/>
    </row>
    <row r="233" spans="1:38" x14ac:dyDescent="0.3">
      <c r="A233" s="28">
        <v>2024</v>
      </c>
      <c r="B233" s="28" t="s">
        <v>71</v>
      </c>
      <c r="C233" s="28" t="s">
        <v>72</v>
      </c>
      <c r="D233" s="28">
        <v>17</v>
      </c>
      <c r="E233" s="28" t="s">
        <v>44</v>
      </c>
      <c r="F233" s="28" t="s">
        <v>18</v>
      </c>
      <c r="G233" s="28">
        <v>115.5</v>
      </c>
      <c r="AD233" s="11"/>
      <c r="AE233" s="11"/>
      <c r="AF233" s="11"/>
      <c r="AG233" s="11"/>
      <c r="AH233" s="11"/>
      <c r="AI233" s="11"/>
      <c r="AJ233" s="11"/>
      <c r="AK233" s="11"/>
      <c r="AL233" s="11"/>
    </row>
    <row r="234" spans="1:38" x14ac:dyDescent="0.3">
      <c r="A234" s="28">
        <v>2024</v>
      </c>
      <c r="B234" s="28" t="s">
        <v>71</v>
      </c>
      <c r="C234" s="28" t="s">
        <v>72</v>
      </c>
      <c r="D234" s="28">
        <v>28</v>
      </c>
      <c r="E234" s="28" t="s">
        <v>28</v>
      </c>
      <c r="F234" s="28" t="s">
        <v>18</v>
      </c>
      <c r="G234" s="28">
        <v>29</v>
      </c>
      <c r="AD234" s="10"/>
      <c r="AE234" s="10"/>
      <c r="AF234" s="10"/>
      <c r="AG234" s="10"/>
      <c r="AH234" s="10"/>
      <c r="AI234" s="10"/>
      <c r="AJ234" s="10"/>
      <c r="AK234" s="10"/>
      <c r="AL234" s="10"/>
    </row>
    <row r="235" spans="1:38" x14ac:dyDescent="0.3">
      <c r="A235" s="28">
        <v>2024</v>
      </c>
      <c r="B235" s="28" t="s">
        <v>71</v>
      </c>
      <c r="C235" s="28" t="s">
        <v>72</v>
      </c>
      <c r="D235" s="28">
        <v>32</v>
      </c>
      <c r="E235" s="28" t="s">
        <v>40</v>
      </c>
      <c r="F235" s="28" t="s">
        <v>18</v>
      </c>
      <c r="G235" s="28">
        <v>127.2</v>
      </c>
      <c r="AD235" s="10"/>
      <c r="AE235" s="10"/>
      <c r="AF235" s="10"/>
      <c r="AG235" s="10"/>
      <c r="AH235" s="10"/>
      <c r="AI235" s="10"/>
      <c r="AJ235" s="10"/>
      <c r="AK235" s="10"/>
      <c r="AL235" s="10"/>
    </row>
    <row r="236" spans="1:38" x14ac:dyDescent="0.3">
      <c r="A236" s="28">
        <v>2024</v>
      </c>
      <c r="B236" s="28" t="s">
        <v>71</v>
      </c>
      <c r="C236" s="28" t="s">
        <v>72</v>
      </c>
      <c r="D236" s="28">
        <v>42</v>
      </c>
      <c r="E236" s="28" t="s">
        <v>53</v>
      </c>
      <c r="F236" s="28" t="s">
        <v>18</v>
      </c>
      <c r="G236" s="28">
        <v>12</v>
      </c>
      <c r="AD236" s="10"/>
      <c r="AE236" s="10"/>
      <c r="AF236" s="10"/>
      <c r="AG236" s="10"/>
      <c r="AH236" s="10"/>
      <c r="AI236" s="10"/>
      <c r="AJ236" s="10"/>
      <c r="AK236" s="10"/>
      <c r="AL236" s="10"/>
    </row>
    <row r="237" spans="1:38" x14ac:dyDescent="0.3">
      <c r="A237" s="28">
        <v>2024</v>
      </c>
      <c r="B237" s="28" t="s">
        <v>71</v>
      </c>
      <c r="C237" s="28" t="s">
        <v>72</v>
      </c>
      <c r="D237" s="28">
        <v>96</v>
      </c>
      <c r="E237" s="28" t="s">
        <v>31</v>
      </c>
      <c r="F237" s="28" t="s">
        <v>18</v>
      </c>
      <c r="G237" s="28">
        <v>2</v>
      </c>
      <c r="AD237" s="10"/>
      <c r="AE237" s="10"/>
      <c r="AF237" s="10"/>
      <c r="AG237" s="10"/>
      <c r="AH237" s="10"/>
      <c r="AI237" s="10"/>
      <c r="AJ237" s="10"/>
      <c r="AK237" s="10"/>
      <c r="AL237" s="10"/>
    </row>
    <row r="238" spans="1:38" x14ac:dyDescent="0.3">
      <c r="AD238" s="10"/>
      <c r="AE238" s="10"/>
      <c r="AF238" s="10"/>
      <c r="AG238" s="10"/>
      <c r="AH238" s="10"/>
      <c r="AI238" s="10"/>
      <c r="AJ238" s="10"/>
      <c r="AK238" s="10"/>
      <c r="AL238" s="10"/>
    </row>
    <row r="239" spans="1:38" x14ac:dyDescent="0.3">
      <c r="AD239" s="10"/>
      <c r="AE239" s="10"/>
      <c r="AF239" s="10"/>
      <c r="AG239" s="10"/>
      <c r="AH239" s="10"/>
      <c r="AI239" s="10"/>
      <c r="AJ239" s="10"/>
      <c r="AK239" s="10"/>
      <c r="AL239" s="10"/>
    </row>
    <row r="240" spans="1:38" x14ac:dyDescent="0.3">
      <c r="AD240" s="10"/>
      <c r="AE240" s="10"/>
      <c r="AF240" s="10"/>
      <c r="AG240" s="10"/>
      <c r="AH240" s="10"/>
      <c r="AI240" s="10"/>
      <c r="AJ240" s="10"/>
      <c r="AK240" s="10"/>
      <c r="AL240" s="10"/>
    </row>
    <row r="241" spans="30:38" x14ac:dyDescent="0.3">
      <c r="AD241" s="10"/>
      <c r="AE241" s="10"/>
      <c r="AF241" s="10"/>
      <c r="AG241" s="10"/>
      <c r="AH241" s="10"/>
      <c r="AI241" s="10"/>
      <c r="AJ241" s="10"/>
      <c r="AK241" s="10"/>
      <c r="AL241" s="10"/>
    </row>
    <row r="242" spans="30:38" x14ac:dyDescent="0.3">
      <c r="AD242" s="10"/>
      <c r="AE242" s="10"/>
      <c r="AF242" s="10"/>
      <c r="AG242" s="10"/>
      <c r="AH242" s="10"/>
      <c r="AI242" s="10"/>
      <c r="AJ242" s="10"/>
      <c r="AK242" s="10"/>
      <c r="AL242" s="10"/>
    </row>
    <row r="243" spans="30:38" x14ac:dyDescent="0.3">
      <c r="AD243" s="10"/>
      <c r="AE243" s="10"/>
      <c r="AF243" s="10"/>
      <c r="AG243" s="10"/>
      <c r="AH243" s="10"/>
      <c r="AI243" s="10"/>
      <c r="AJ243" s="10"/>
      <c r="AK243" s="10"/>
      <c r="AL243" s="10"/>
    </row>
    <row r="244" spans="30:38" x14ac:dyDescent="0.3">
      <c r="AD244" s="10"/>
      <c r="AE244" s="10"/>
      <c r="AF244" s="10"/>
      <c r="AG244" s="10"/>
      <c r="AH244" s="10"/>
      <c r="AI244" s="10"/>
      <c r="AJ244" s="10"/>
      <c r="AK244" s="10"/>
      <c r="AL244" s="10"/>
    </row>
    <row r="245" spans="30:38" x14ac:dyDescent="0.3">
      <c r="AD245" s="10"/>
      <c r="AE245" s="10"/>
      <c r="AF245" s="10"/>
      <c r="AG245" s="10"/>
      <c r="AH245" s="10"/>
      <c r="AI245" s="10"/>
      <c r="AJ245" s="10"/>
      <c r="AK245" s="10"/>
      <c r="AL245" s="10"/>
    </row>
    <row r="246" spans="30:38" x14ac:dyDescent="0.3">
      <c r="AD246" s="10"/>
      <c r="AE246" s="10"/>
      <c r="AF246" s="10"/>
      <c r="AG246" s="10"/>
      <c r="AH246" s="10"/>
      <c r="AI246" s="10"/>
      <c r="AJ246" s="10"/>
      <c r="AK246" s="10"/>
      <c r="AL246" s="10"/>
    </row>
    <row r="247" spans="30:38" x14ac:dyDescent="0.3">
      <c r="AD247" s="10"/>
      <c r="AE247" s="10"/>
      <c r="AF247" s="10"/>
      <c r="AG247" s="10"/>
      <c r="AH247" s="10"/>
      <c r="AI247" s="10"/>
      <c r="AJ247" s="10"/>
      <c r="AK247" s="10"/>
      <c r="AL247" s="10"/>
    </row>
    <row r="248" spans="30:38" x14ac:dyDescent="0.3">
      <c r="AD248" s="10"/>
      <c r="AE248" s="10"/>
      <c r="AF248" s="10"/>
      <c r="AG248" s="10"/>
      <c r="AH248" s="10"/>
      <c r="AI248" s="10"/>
      <c r="AJ248" s="10"/>
      <c r="AK248" s="10"/>
      <c r="AL248" s="10"/>
    </row>
    <row r="249" spans="30:38" x14ac:dyDescent="0.3">
      <c r="AD249" s="10"/>
      <c r="AE249" s="10"/>
      <c r="AF249" s="10"/>
      <c r="AG249" s="10"/>
      <c r="AH249" s="10"/>
      <c r="AI249" s="10"/>
      <c r="AJ249" s="10"/>
      <c r="AK249" s="10"/>
      <c r="AL249" s="10"/>
    </row>
    <row r="250" spans="30:38" x14ac:dyDescent="0.3">
      <c r="AD250" s="10"/>
      <c r="AE250" s="10"/>
      <c r="AF250" s="10"/>
      <c r="AG250" s="10"/>
      <c r="AH250" s="10"/>
      <c r="AI250" s="10"/>
      <c r="AJ250" s="10"/>
      <c r="AK250" s="10"/>
      <c r="AL250" s="10"/>
    </row>
    <row r="251" spans="30:38" x14ac:dyDescent="0.3">
      <c r="AD251" s="10"/>
      <c r="AE251" s="10"/>
      <c r="AF251" s="10"/>
      <c r="AG251" s="10"/>
      <c r="AH251" s="10"/>
      <c r="AI251" s="10"/>
      <c r="AJ251" s="10"/>
      <c r="AK251" s="10"/>
      <c r="AL251" s="10"/>
    </row>
    <row r="252" spans="30:38" x14ac:dyDescent="0.3">
      <c r="AD252" s="10"/>
      <c r="AE252" s="10"/>
      <c r="AF252" s="10"/>
      <c r="AG252" s="10"/>
      <c r="AH252" s="10"/>
      <c r="AI252" s="10"/>
      <c r="AJ252" s="10"/>
      <c r="AK252" s="10"/>
      <c r="AL252" s="10"/>
    </row>
    <row r="253" spans="30:38" x14ac:dyDescent="0.3">
      <c r="AD253" s="10"/>
      <c r="AE253" s="10"/>
      <c r="AF253" s="10"/>
      <c r="AG253" s="10"/>
      <c r="AH253" s="10"/>
      <c r="AI253" s="10"/>
      <c r="AJ253" s="10"/>
      <c r="AK253" s="10"/>
      <c r="AL253" s="10"/>
    </row>
    <row r="254" spans="30:38" x14ac:dyDescent="0.3">
      <c r="AD254" s="10"/>
      <c r="AE254" s="10"/>
      <c r="AF254" s="10"/>
      <c r="AG254" s="10"/>
      <c r="AH254" s="10"/>
      <c r="AI254" s="10"/>
      <c r="AJ254" s="10"/>
      <c r="AK254" s="10"/>
      <c r="AL254" s="10"/>
    </row>
    <row r="255" spans="30:38" x14ac:dyDescent="0.3">
      <c r="AD255" s="10"/>
      <c r="AE255" s="10"/>
      <c r="AF255" s="10"/>
      <c r="AG255" s="10"/>
      <c r="AH255" s="10"/>
      <c r="AI255" s="10"/>
      <c r="AJ255" s="10"/>
      <c r="AK255" s="10"/>
      <c r="AL255" s="10"/>
    </row>
    <row r="256" spans="30:38" x14ac:dyDescent="0.3">
      <c r="AD256" s="10"/>
      <c r="AE256" s="10"/>
      <c r="AF256" s="10"/>
      <c r="AG256" s="10"/>
      <c r="AH256" s="10"/>
      <c r="AI256" s="10"/>
      <c r="AJ256" s="10"/>
      <c r="AK256" s="10"/>
      <c r="AL256" s="10"/>
    </row>
    <row r="257" spans="30:38" x14ac:dyDescent="0.3">
      <c r="AD257" s="10"/>
      <c r="AE257" s="10"/>
      <c r="AF257" s="10"/>
      <c r="AG257" s="10"/>
      <c r="AH257" s="10"/>
      <c r="AI257" s="10"/>
      <c r="AJ257" s="10"/>
      <c r="AK257" s="10"/>
      <c r="AL257" s="10"/>
    </row>
    <row r="258" spans="30:38" x14ac:dyDescent="0.3">
      <c r="AD258" s="10"/>
      <c r="AE258" s="10"/>
      <c r="AF258" s="10"/>
      <c r="AG258" s="10"/>
      <c r="AH258" s="10"/>
      <c r="AI258" s="10"/>
      <c r="AJ258" s="10"/>
      <c r="AK258" s="10"/>
      <c r="AL258" s="10"/>
    </row>
    <row r="259" spans="30:38" x14ac:dyDescent="0.3">
      <c r="AD259" s="10"/>
      <c r="AE259" s="10"/>
      <c r="AF259" s="10"/>
      <c r="AG259" s="10"/>
      <c r="AH259" s="10"/>
      <c r="AI259" s="10"/>
      <c r="AJ259" s="10"/>
      <c r="AK259" s="10"/>
      <c r="AL259" s="10"/>
    </row>
    <row r="260" spans="30:38" x14ac:dyDescent="0.3">
      <c r="AD260" s="10"/>
      <c r="AE260" s="10"/>
      <c r="AF260" s="10"/>
      <c r="AG260" s="10"/>
      <c r="AH260" s="10"/>
      <c r="AI260" s="10"/>
      <c r="AJ260" s="10"/>
      <c r="AK260" s="10"/>
      <c r="AL260" s="10"/>
    </row>
    <row r="261" spans="30:38" x14ac:dyDescent="0.3">
      <c r="AD261" s="10"/>
      <c r="AE261" s="10"/>
      <c r="AF261" s="10"/>
      <c r="AG261" s="10"/>
      <c r="AH261" s="10"/>
      <c r="AI261" s="10"/>
      <c r="AJ261" s="10"/>
      <c r="AK261" s="10"/>
      <c r="AL261" s="10"/>
    </row>
    <row r="262" spans="30:38" x14ac:dyDescent="0.3">
      <c r="AD262" s="10"/>
      <c r="AE262" s="10"/>
      <c r="AF262" s="10"/>
      <c r="AG262" s="10"/>
      <c r="AH262" s="10"/>
      <c r="AI262" s="10"/>
      <c r="AJ262" s="10"/>
      <c r="AK262" s="10"/>
      <c r="AL262" s="10"/>
    </row>
    <row r="263" spans="30:38" x14ac:dyDescent="0.3">
      <c r="AD263" s="10"/>
      <c r="AE263" s="10"/>
      <c r="AF263" s="10"/>
      <c r="AG263" s="10"/>
      <c r="AH263" s="10"/>
      <c r="AI263" s="10"/>
      <c r="AJ263" s="10"/>
      <c r="AK263" s="10"/>
      <c r="AL263" s="10"/>
    </row>
    <row r="264" spans="30:38" x14ac:dyDescent="0.3">
      <c r="AD264" s="10"/>
      <c r="AE264" s="10"/>
      <c r="AF264" s="10"/>
      <c r="AG264" s="10"/>
      <c r="AH264" s="10"/>
      <c r="AI264" s="10"/>
      <c r="AJ264" s="10"/>
      <c r="AK264" s="10"/>
      <c r="AL264" s="10"/>
    </row>
    <row r="265" spans="30:38" x14ac:dyDescent="0.3">
      <c r="AD265" s="10"/>
      <c r="AE265" s="10"/>
      <c r="AF265" s="10"/>
      <c r="AG265" s="10"/>
      <c r="AH265" s="10"/>
      <c r="AI265" s="10"/>
      <c r="AJ265" s="10"/>
      <c r="AK265" s="10"/>
      <c r="AL265" s="10"/>
    </row>
    <row r="266" spans="30:38" x14ac:dyDescent="0.3">
      <c r="AD266" s="10"/>
      <c r="AE266" s="10"/>
      <c r="AF266" s="10"/>
      <c r="AG266" s="10"/>
      <c r="AH266" s="10"/>
      <c r="AI266" s="10"/>
      <c r="AJ266" s="10"/>
      <c r="AK266" s="10"/>
      <c r="AL266" s="10"/>
    </row>
    <row r="267" spans="30:38" x14ac:dyDescent="0.3">
      <c r="AD267" s="10"/>
      <c r="AE267" s="10"/>
      <c r="AF267" s="10"/>
      <c r="AG267" s="10"/>
      <c r="AH267" s="10"/>
      <c r="AI267" s="10"/>
      <c r="AJ267" s="10"/>
      <c r="AK267" s="10"/>
      <c r="AL267" s="10"/>
    </row>
    <row r="268" spans="30:38" x14ac:dyDescent="0.3">
      <c r="AD268" s="10"/>
      <c r="AE268" s="10"/>
      <c r="AF268" s="10"/>
      <c r="AG268" s="10"/>
      <c r="AH268" s="10"/>
      <c r="AI268" s="10"/>
      <c r="AJ268" s="10"/>
      <c r="AK268" s="10"/>
      <c r="AL268" s="10"/>
    </row>
    <row r="269" spans="30:38" x14ac:dyDescent="0.3">
      <c r="AD269" s="10"/>
      <c r="AE269" s="10"/>
      <c r="AF269" s="10"/>
      <c r="AG269" s="10"/>
      <c r="AH269" s="10"/>
      <c r="AI269" s="10"/>
      <c r="AJ269" s="10"/>
      <c r="AK269" s="10"/>
      <c r="AL269" s="10"/>
    </row>
    <row r="270" spans="30:38" x14ac:dyDescent="0.3">
      <c r="AD270" s="10"/>
      <c r="AE270" s="10"/>
      <c r="AF270" s="10"/>
      <c r="AG270" s="10"/>
      <c r="AH270" s="10"/>
      <c r="AI270" s="10"/>
      <c r="AJ270" s="10"/>
      <c r="AK270" s="10"/>
      <c r="AL270" s="10"/>
    </row>
    <row r="271" spans="30:38" x14ac:dyDescent="0.3">
      <c r="AD271" s="10"/>
      <c r="AE271" s="10"/>
      <c r="AF271" s="10"/>
      <c r="AG271" s="10"/>
      <c r="AH271" s="10"/>
      <c r="AI271" s="10"/>
      <c r="AJ271" s="10"/>
      <c r="AK271" s="10"/>
      <c r="AL271" s="10"/>
    </row>
    <row r="272" spans="30:38" x14ac:dyDescent="0.3">
      <c r="AD272" s="10"/>
      <c r="AE272" s="10"/>
      <c r="AF272" s="10"/>
      <c r="AG272" s="10"/>
      <c r="AH272" s="10"/>
      <c r="AI272" s="10"/>
      <c r="AJ272" s="10"/>
      <c r="AK272" s="10"/>
      <c r="AL272" s="10"/>
    </row>
    <row r="273" spans="30:38" x14ac:dyDescent="0.3">
      <c r="AD273" s="28"/>
      <c r="AE273" s="28"/>
      <c r="AF273" s="28"/>
      <c r="AG273" s="28"/>
      <c r="AH273" s="28"/>
      <c r="AI273" s="28"/>
      <c r="AJ273" s="28"/>
      <c r="AK273" s="28"/>
      <c r="AL273" s="28"/>
    </row>
    <row r="274" spans="30:38" x14ac:dyDescent="0.3">
      <c r="AD274" s="28"/>
      <c r="AE274" s="28"/>
      <c r="AF274" s="28"/>
      <c r="AG274" s="28"/>
      <c r="AH274" s="28"/>
      <c r="AI274" s="28"/>
      <c r="AJ274" s="28"/>
      <c r="AK274" s="28"/>
      <c r="AL274" s="28"/>
    </row>
    <row r="275" spans="30:38" x14ac:dyDescent="0.3">
      <c r="AD275" s="28"/>
      <c r="AE275" s="28"/>
      <c r="AF275" s="28"/>
      <c r="AG275" s="28"/>
      <c r="AH275" s="28"/>
      <c r="AI275" s="28"/>
      <c r="AJ275" s="28"/>
      <c r="AK275" s="28"/>
      <c r="AL275" s="28"/>
    </row>
    <row r="276" spans="30:38" x14ac:dyDescent="0.3">
      <c r="AD276" s="28"/>
      <c r="AE276" s="28"/>
      <c r="AF276" s="28"/>
      <c r="AG276" s="28"/>
      <c r="AH276" s="28"/>
      <c r="AI276" s="28"/>
      <c r="AJ276" s="28"/>
      <c r="AK276" s="28"/>
      <c r="AL276" s="28"/>
    </row>
    <row r="277" spans="30:38" x14ac:dyDescent="0.3">
      <c r="AD277" s="28"/>
      <c r="AE277" s="28"/>
      <c r="AF277" s="28"/>
      <c r="AG277" s="28"/>
      <c r="AH277" s="28"/>
      <c r="AI277" s="28"/>
      <c r="AJ277" s="28"/>
      <c r="AK277" s="28"/>
      <c r="AL277" s="28"/>
    </row>
    <row r="278" spans="30:38" x14ac:dyDescent="0.3">
      <c r="AD278" s="28"/>
      <c r="AE278" s="28"/>
      <c r="AF278" s="28"/>
      <c r="AG278" s="28"/>
      <c r="AH278" s="28"/>
      <c r="AI278" s="28"/>
      <c r="AJ278" s="28"/>
      <c r="AK278" s="28"/>
      <c r="AL278" s="28"/>
    </row>
    <row r="279" spans="30:38" x14ac:dyDescent="0.3">
      <c r="AD279" s="28"/>
      <c r="AE279" s="28"/>
      <c r="AF279" s="28"/>
      <c r="AG279" s="28"/>
      <c r="AH279" s="28"/>
      <c r="AI279" s="28"/>
      <c r="AJ279" s="28"/>
      <c r="AK279" s="28"/>
      <c r="AL279" s="28"/>
    </row>
    <row r="280" spans="30:38" x14ac:dyDescent="0.3">
      <c r="AD280" s="28"/>
      <c r="AE280" s="28"/>
      <c r="AF280" s="28"/>
      <c r="AG280" s="28"/>
      <c r="AH280" s="28"/>
      <c r="AI280" s="28"/>
      <c r="AJ280" s="28"/>
      <c r="AK280" s="28"/>
      <c r="AL280" s="28"/>
    </row>
    <row r="281" spans="30:38" x14ac:dyDescent="0.3">
      <c r="AD281" s="28"/>
      <c r="AE281" s="28"/>
      <c r="AF281" s="28"/>
      <c r="AG281" s="28"/>
      <c r="AH281" s="28"/>
      <c r="AI281" s="28"/>
      <c r="AJ281" s="28"/>
      <c r="AK281" s="28"/>
      <c r="AL281" s="28"/>
    </row>
    <row r="282" spans="30:38" x14ac:dyDescent="0.3">
      <c r="AD282" s="28"/>
      <c r="AE282" s="28"/>
      <c r="AF282" s="28"/>
      <c r="AG282" s="28"/>
      <c r="AH282" s="28"/>
      <c r="AI282" s="28"/>
      <c r="AJ282" s="28"/>
      <c r="AK282" s="28"/>
      <c r="AL282" s="28"/>
    </row>
    <row r="283" spans="30:38" x14ac:dyDescent="0.3">
      <c r="AD283" s="28"/>
      <c r="AE283" s="28"/>
      <c r="AF283" s="28"/>
      <c r="AG283" s="28"/>
      <c r="AH283" s="28"/>
      <c r="AI283" s="28"/>
      <c r="AJ283" s="28"/>
      <c r="AK283" s="28"/>
      <c r="AL283" s="28"/>
    </row>
    <row r="284" spans="30:38" x14ac:dyDescent="0.3">
      <c r="AD284" s="28"/>
      <c r="AE284" s="28"/>
      <c r="AF284" s="28"/>
      <c r="AG284" s="28"/>
      <c r="AH284" s="28"/>
      <c r="AI284" s="28"/>
      <c r="AJ284" s="28"/>
      <c r="AK284" s="28"/>
      <c r="AL284" s="28"/>
    </row>
    <row r="285" spans="30:38" x14ac:dyDescent="0.3">
      <c r="AD285" s="28"/>
      <c r="AE285" s="28"/>
      <c r="AF285" s="28"/>
      <c r="AG285" s="28"/>
      <c r="AH285" s="28"/>
      <c r="AI285" s="28"/>
      <c r="AJ285" s="28"/>
      <c r="AK285" s="28"/>
      <c r="AL285" s="28"/>
    </row>
    <row r="286" spans="30:38" x14ac:dyDescent="0.3">
      <c r="AD286" s="28"/>
      <c r="AE286" s="28"/>
      <c r="AF286" s="28"/>
      <c r="AG286" s="28"/>
      <c r="AH286" s="28"/>
      <c r="AI286" s="28"/>
      <c r="AJ286" s="28"/>
      <c r="AK286" s="28"/>
      <c r="AL286" s="28"/>
    </row>
    <row r="287" spans="30:38" x14ac:dyDescent="0.3">
      <c r="AD287" s="28"/>
      <c r="AE287" s="28"/>
      <c r="AF287" s="28"/>
      <c r="AG287" s="28"/>
      <c r="AH287" s="28"/>
      <c r="AI287" s="28"/>
      <c r="AJ287" s="28"/>
      <c r="AK287" s="28"/>
      <c r="AL287" s="28"/>
    </row>
    <row r="288" spans="30:38" x14ac:dyDescent="0.3">
      <c r="AD288" s="28"/>
      <c r="AE288" s="28"/>
      <c r="AF288" s="28"/>
      <c r="AG288" s="28"/>
      <c r="AH288" s="28"/>
      <c r="AI288" s="28"/>
      <c r="AJ288" s="28"/>
      <c r="AK288" s="28"/>
      <c r="AL288" s="28"/>
    </row>
    <row r="289" spans="30:38" x14ac:dyDescent="0.3">
      <c r="AD289" s="28"/>
      <c r="AE289" s="28"/>
      <c r="AF289" s="28"/>
      <c r="AG289" s="28"/>
      <c r="AH289" s="28"/>
      <c r="AI289" s="28"/>
      <c r="AJ289" s="28"/>
      <c r="AK289" s="28"/>
      <c r="AL289" s="28"/>
    </row>
    <row r="290" spans="30:38" x14ac:dyDescent="0.3">
      <c r="AD290" s="28"/>
      <c r="AE290" s="28"/>
      <c r="AF290" s="28"/>
      <c r="AG290" s="28"/>
      <c r="AH290" s="28"/>
      <c r="AI290" s="28"/>
      <c r="AJ290" s="28"/>
      <c r="AK290" s="28"/>
      <c r="AL290" s="28"/>
    </row>
    <row r="291" spans="30:38" x14ac:dyDescent="0.3">
      <c r="AD291" s="28"/>
      <c r="AE291" s="28"/>
      <c r="AF291" s="28"/>
      <c r="AG291" s="28"/>
      <c r="AH291" s="28"/>
      <c r="AI291" s="28"/>
      <c r="AJ291" s="28"/>
      <c r="AK291" s="28"/>
      <c r="AL291" s="28"/>
    </row>
    <row r="292" spans="30:38" x14ac:dyDescent="0.3">
      <c r="AD292" s="28"/>
      <c r="AE292" s="28"/>
      <c r="AF292" s="28"/>
      <c r="AG292" s="28"/>
      <c r="AH292" s="28"/>
      <c r="AI292" s="28"/>
      <c r="AJ292" s="28"/>
      <c r="AK292" s="28"/>
      <c r="AL292" s="28"/>
    </row>
    <row r="293" spans="30:38" x14ac:dyDescent="0.3">
      <c r="AD293" s="28"/>
      <c r="AE293" s="28"/>
      <c r="AF293" s="28"/>
      <c r="AG293" s="28"/>
      <c r="AH293" s="28"/>
      <c r="AI293" s="28"/>
      <c r="AJ293" s="28"/>
      <c r="AK293" s="28"/>
      <c r="AL293" s="28"/>
    </row>
    <row r="294" spans="30:38" x14ac:dyDescent="0.3">
      <c r="AD294" s="28"/>
      <c r="AE294" s="28"/>
      <c r="AF294" s="28"/>
      <c r="AG294" s="28"/>
      <c r="AH294" s="28"/>
      <c r="AI294" s="28"/>
      <c r="AJ294" s="28"/>
      <c r="AK294" s="28"/>
      <c r="AL294" s="28"/>
    </row>
    <row r="295" spans="30:38" x14ac:dyDescent="0.3">
      <c r="AD295" s="28"/>
      <c r="AE295" s="28"/>
      <c r="AF295" s="28"/>
      <c r="AG295" s="28"/>
      <c r="AH295" s="28"/>
      <c r="AI295" s="28"/>
      <c r="AJ295" s="28"/>
      <c r="AK295" s="28"/>
      <c r="AL295" s="28"/>
    </row>
    <row r="296" spans="30:38" x14ac:dyDescent="0.3">
      <c r="AD296" s="28"/>
      <c r="AE296" s="28"/>
      <c r="AF296" s="28"/>
      <c r="AG296" s="28"/>
      <c r="AH296" s="28"/>
      <c r="AI296" s="28"/>
      <c r="AJ296" s="28"/>
      <c r="AK296" s="28"/>
      <c r="AL296" s="28"/>
    </row>
    <row r="297" spans="30:38" x14ac:dyDescent="0.3">
      <c r="AD297" s="28"/>
      <c r="AE297" s="28"/>
      <c r="AF297" s="28"/>
      <c r="AG297" s="28"/>
      <c r="AH297" s="28"/>
      <c r="AI297" s="28"/>
      <c r="AJ297" s="28"/>
      <c r="AK297" s="28"/>
      <c r="AL297" s="28"/>
    </row>
    <row r="298" spans="30:38" x14ac:dyDescent="0.3">
      <c r="AD298" s="28"/>
      <c r="AE298" s="28"/>
      <c r="AF298" s="28"/>
      <c r="AG298" s="28"/>
      <c r="AH298" s="28"/>
      <c r="AI298" s="28"/>
      <c r="AJ298" s="28"/>
      <c r="AK298" s="28"/>
      <c r="AL298" s="28"/>
    </row>
    <row r="299" spans="30:38" x14ac:dyDescent="0.3">
      <c r="AD299" s="28">
        <v>2024</v>
      </c>
      <c r="AE299" s="28" t="s">
        <v>71</v>
      </c>
      <c r="AF299" s="28" t="s">
        <v>72</v>
      </c>
      <c r="AG299" s="28">
        <v>17</v>
      </c>
      <c r="AH299" s="28" t="s">
        <v>44</v>
      </c>
      <c r="AI299" s="28">
        <v>33416</v>
      </c>
      <c r="AJ299" s="28" t="s">
        <v>229</v>
      </c>
      <c r="AK299" s="28" t="s">
        <v>230</v>
      </c>
      <c r="AL299" s="28"/>
    </row>
  </sheetData>
  <mergeCells count="30">
    <mergeCell ref="Q3:Q14"/>
    <mergeCell ref="R23:R25"/>
    <mergeCell ref="K48:K50"/>
    <mergeCell ref="U23:U25"/>
    <mergeCell ref="R26:R28"/>
    <mergeCell ref="U26:U27"/>
    <mergeCell ref="O29:O31"/>
    <mergeCell ref="Q22:Q33"/>
    <mergeCell ref="O23:O28"/>
    <mergeCell ref="U61:U63"/>
    <mergeCell ref="R64:R66"/>
    <mergeCell ref="U64:U65"/>
    <mergeCell ref="O48:O50"/>
    <mergeCell ref="K61:K63"/>
    <mergeCell ref="O61:O66"/>
    <mergeCell ref="P61:P66"/>
    <mergeCell ref="K64:K66"/>
    <mergeCell ref="Q41:Q52"/>
    <mergeCell ref="K42:K44"/>
    <mergeCell ref="O42:O47"/>
    <mergeCell ref="R42:R44"/>
    <mergeCell ref="U42:U44"/>
    <mergeCell ref="K45:K47"/>
    <mergeCell ref="R45:R47"/>
    <mergeCell ref="U45:U46"/>
    <mergeCell ref="K67:K69"/>
    <mergeCell ref="O67:O69"/>
    <mergeCell ref="P67:P69"/>
    <mergeCell ref="Q60:Q71"/>
    <mergeCell ref="R61:R63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S661"/>
  <sheetViews>
    <sheetView topLeftCell="V52" zoomScale="55" zoomScaleNormal="55" workbookViewId="0">
      <selection activeCell="T97" sqref="T97"/>
    </sheetView>
  </sheetViews>
  <sheetFormatPr baseColWidth="10" defaultRowHeight="14.4" x14ac:dyDescent="0.3"/>
  <sheetData>
    <row r="1" spans="1:4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45" x14ac:dyDescent="0.3">
      <c r="A2" s="12">
        <v>2024</v>
      </c>
      <c r="B2" s="12" t="s">
        <v>56</v>
      </c>
      <c r="C2" s="12" t="s">
        <v>57</v>
      </c>
      <c r="D2" s="12">
        <v>6</v>
      </c>
      <c r="E2" s="12" t="s">
        <v>58</v>
      </c>
      <c r="F2" s="12" t="s">
        <v>10</v>
      </c>
      <c r="G2" s="12">
        <v>22.5</v>
      </c>
      <c r="AD2">
        <v>2024</v>
      </c>
      <c r="AE2" t="s">
        <v>56</v>
      </c>
      <c r="AF2" t="s">
        <v>57</v>
      </c>
      <c r="AG2">
        <v>6</v>
      </c>
      <c r="AH2" t="s">
        <v>58</v>
      </c>
      <c r="AI2" t="s">
        <v>10</v>
      </c>
      <c r="AJ2">
        <v>52.5</v>
      </c>
      <c r="AK2" s="12"/>
      <c r="AL2" s="12"/>
    </row>
    <row r="3" spans="1:45" x14ac:dyDescent="0.3">
      <c r="A3" s="12">
        <v>2024</v>
      </c>
      <c r="B3" s="12" t="s">
        <v>56</v>
      </c>
      <c r="C3" s="12" t="s">
        <v>57</v>
      </c>
      <c r="D3" s="12">
        <v>10</v>
      </c>
      <c r="E3" s="12" t="s">
        <v>20</v>
      </c>
      <c r="F3" s="12" t="s">
        <v>10</v>
      </c>
      <c r="G3" s="12">
        <v>4.5</v>
      </c>
      <c r="K3" s="30" t="s">
        <v>231</v>
      </c>
      <c r="O3" t="s">
        <v>101</v>
      </c>
      <c r="Q3" s="59" t="s">
        <v>232</v>
      </c>
      <c r="R3" t="s">
        <v>96</v>
      </c>
      <c r="T3" t="s">
        <v>92</v>
      </c>
      <c r="U3" t="s">
        <v>99</v>
      </c>
      <c r="X3" t="s">
        <v>98</v>
      </c>
      <c r="AB3" t="s">
        <v>97</v>
      </c>
      <c r="AD3">
        <v>2024</v>
      </c>
      <c r="AE3" t="s">
        <v>56</v>
      </c>
      <c r="AF3" t="s">
        <v>57</v>
      </c>
      <c r="AG3">
        <v>9</v>
      </c>
      <c r="AH3" t="s">
        <v>36</v>
      </c>
      <c r="AI3" t="s">
        <v>10</v>
      </c>
      <c r="AJ3">
        <v>42</v>
      </c>
      <c r="AK3" s="12"/>
      <c r="AL3" s="12"/>
    </row>
    <row r="4" spans="1:45" x14ac:dyDescent="0.3">
      <c r="A4" s="12">
        <v>2024</v>
      </c>
      <c r="B4" s="12" t="s">
        <v>56</v>
      </c>
      <c r="C4" s="12" t="s">
        <v>57</v>
      </c>
      <c r="D4" s="12">
        <v>11</v>
      </c>
      <c r="E4" s="12" t="s">
        <v>37</v>
      </c>
      <c r="F4" s="12" t="s">
        <v>10</v>
      </c>
      <c r="G4" s="12">
        <v>12</v>
      </c>
      <c r="K4" t="s">
        <v>96</v>
      </c>
      <c r="M4">
        <f>SUM(G2:G116)</f>
        <v>35220</v>
      </c>
      <c r="Q4" s="43"/>
      <c r="R4" t="s">
        <v>86</v>
      </c>
      <c r="S4" t="s">
        <v>16</v>
      </c>
      <c r="T4" s="14">
        <f>N11</f>
        <v>3.9608177172061332E-3</v>
      </c>
      <c r="U4" s="13">
        <f>O11</f>
        <v>0.12644804088586031</v>
      </c>
      <c r="X4" t="s">
        <v>86</v>
      </c>
      <c r="Y4" t="s">
        <v>85</v>
      </c>
      <c r="AA4">
        <v>2015</v>
      </c>
      <c r="AB4" s="15">
        <v>1</v>
      </c>
      <c r="AD4">
        <v>2024</v>
      </c>
      <c r="AE4" t="s">
        <v>56</v>
      </c>
      <c r="AF4" t="s">
        <v>57</v>
      </c>
      <c r="AG4">
        <v>10</v>
      </c>
      <c r="AH4" t="s">
        <v>20</v>
      </c>
      <c r="AI4" t="s">
        <v>10</v>
      </c>
      <c r="AJ4">
        <v>24.5</v>
      </c>
      <c r="AK4" s="12"/>
      <c r="AN4" t="s">
        <v>96</v>
      </c>
      <c r="AP4">
        <f>SUM(AJ:AJ)</f>
        <v>180092</v>
      </c>
    </row>
    <row r="5" spans="1:45" x14ac:dyDescent="0.3">
      <c r="A5" s="12">
        <v>2024</v>
      </c>
      <c r="B5" s="12" t="s">
        <v>56</v>
      </c>
      <c r="C5" s="12" t="s">
        <v>57</v>
      </c>
      <c r="D5" s="12">
        <v>22</v>
      </c>
      <c r="E5" s="12" t="s">
        <v>46</v>
      </c>
      <c r="F5" s="12" t="s">
        <v>10</v>
      </c>
      <c r="G5" s="12">
        <v>13.5</v>
      </c>
      <c r="L5" t="s">
        <v>10</v>
      </c>
      <c r="M5">
        <v>61.5</v>
      </c>
      <c r="N5" s="14">
        <f>M5/$M$4</f>
        <v>1.7461669505962521E-3</v>
      </c>
      <c r="O5" s="14"/>
      <c r="Q5" s="43"/>
      <c r="S5" t="s">
        <v>17</v>
      </c>
      <c r="T5" s="14">
        <f>N12</f>
        <v>5.8347529812606477E-3</v>
      </c>
      <c r="U5" s="13"/>
      <c r="W5">
        <v>2016</v>
      </c>
      <c r="X5" s="9">
        <v>12</v>
      </c>
      <c r="Y5" s="9">
        <v>21</v>
      </c>
      <c r="AA5">
        <v>2016</v>
      </c>
      <c r="AB5" s="15">
        <v>6</v>
      </c>
      <c r="AD5">
        <v>2024</v>
      </c>
      <c r="AE5" t="s">
        <v>56</v>
      </c>
      <c r="AF5" t="s">
        <v>57</v>
      </c>
      <c r="AG5">
        <v>11</v>
      </c>
      <c r="AH5" t="s">
        <v>37</v>
      </c>
      <c r="AI5" t="s">
        <v>10</v>
      </c>
      <c r="AJ5">
        <v>87.5</v>
      </c>
      <c r="AK5" s="12"/>
      <c r="AO5" t="s">
        <v>10</v>
      </c>
      <c r="AP5">
        <v>982.5</v>
      </c>
      <c r="AQ5" s="14">
        <f>AP5/$AP$4</f>
        <v>5.4555449436954444E-3</v>
      </c>
    </row>
    <row r="6" spans="1:45" x14ac:dyDescent="0.3">
      <c r="A6" s="12">
        <v>2024</v>
      </c>
      <c r="B6" s="12" t="s">
        <v>56</v>
      </c>
      <c r="C6" s="12" t="s">
        <v>57</v>
      </c>
      <c r="D6" s="12">
        <v>27</v>
      </c>
      <c r="E6" s="12" t="s">
        <v>27</v>
      </c>
      <c r="F6" s="12" t="s">
        <v>10</v>
      </c>
      <c r="G6" s="12">
        <v>4.5</v>
      </c>
      <c r="L6" t="s">
        <v>11</v>
      </c>
      <c r="M6">
        <v>949.5</v>
      </c>
      <c r="N6" s="14">
        <f t="shared" ref="N6:N13" si="0">M6/$M$4</f>
        <v>2.6959114139693357E-2</v>
      </c>
      <c r="O6" s="14"/>
      <c r="Q6" s="43"/>
      <c r="S6" t="s">
        <v>18</v>
      </c>
      <c r="T6" s="14">
        <f>N13</f>
        <v>0.11665247018739353</v>
      </c>
      <c r="U6" s="13"/>
      <c r="W6">
        <v>2017</v>
      </c>
      <c r="X6" s="9">
        <v>12</v>
      </c>
      <c r="Y6" s="9">
        <v>24</v>
      </c>
      <c r="AA6">
        <v>2017</v>
      </c>
      <c r="AB6" s="15">
        <v>6</v>
      </c>
      <c r="AD6">
        <v>2024</v>
      </c>
      <c r="AE6" t="s">
        <v>56</v>
      </c>
      <c r="AF6" t="s">
        <v>57</v>
      </c>
      <c r="AG6">
        <v>16</v>
      </c>
      <c r="AH6" t="s">
        <v>38</v>
      </c>
      <c r="AI6" t="s">
        <v>10</v>
      </c>
      <c r="AJ6">
        <v>13.5</v>
      </c>
      <c r="AK6" s="12"/>
      <c r="AO6" t="s">
        <v>11</v>
      </c>
      <c r="AP6">
        <v>15504.5</v>
      </c>
      <c r="AQ6" s="14">
        <f t="shared" ref="AQ6:AQ13" si="1">AP6/$AP$4</f>
        <v>8.6092108477889076E-2</v>
      </c>
    </row>
    <row r="7" spans="1:45" x14ac:dyDescent="0.3">
      <c r="A7" s="12">
        <v>2024</v>
      </c>
      <c r="B7" s="12" t="s">
        <v>56</v>
      </c>
      <c r="C7" s="12" t="s">
        <v>57</v>
      </c>
      <c r="D7" s="12">
        <v>43</v>
      </c>
      <c r="E7" s="12" t="s">
        <v>54</v>
      </c>
      <c r="F7" s="12" t="s">
        <v>10</v>
      </c>
      <c r="G7" s="12">
        <v>4.5</v>
      </c>
      <c r="L7" t="s">
        <v>12</v>
      </c>
      <c r="M7">
        <v>136.5</v>
      </c>
      <c r="N7" s="14">
        <f t="shared" si="0"/>
        <v>3.8756388415672914E-3</v>
      </c>
      <c r="O7" s="14"/>
      <c r="Q7" s="43"/>
      <c r="R7" t="s">
        <v>85</v>
      </c>
      <c r="S7" t="s">
        <v>95</v>
      </c>
      <c r="T7" s="14">
        <f>N7</f>
        <v>3.8756388415672914E-3</v>
      </c>
      <c r="U7" s="13">
        <f>O8</f>
        <v>0.31609880749574104</v>
      </c>
      <c r="W7">
        <v>2018</v>
      </c>
      <c r="X7" s="9">
        <v>12.65</v>
      </c>
      <c r="Y7" s="9">
        <v>25.53</v>
      </c>
      <c r="AA7">
        <v>2018</v>
      </c>
      <c r="AB7" s="15">
        <v>6</v>
      </c>
      <c r="AD7">
        <v>2024</v>
      </c>
      <c r="AE7" t="s">
        <v>56</v>
      </c>
      <c r="AF7" t="s">
        <v>57</v>
      </c>
      <c r="AG7">
        <v>17</v>
      </c>
      <c r="AH7" t="s">
        <v>44</v>
      </c>
      <c r="AI7" t="s">
        <v>10</v>
      </c>
      <c r="AJ7">
        <v>42</v>
      </c>
      <c r="AK7" s="12"/>
      <c r="AO7" t="s">
        <v>12</v>
      </c>
      <c r="AP7">
        <v>1021.5</v>
      </c>
      <c r="AQ7" s="14">
        <f t="shared" si="1"/>
        <v>5.6721009261932794E-3</v>
      </c>
    </row>
    <row r="8" spans="1:45" x14ac:dyDescent="0.3">
      <c r="A8" s="12">
        <v>2024</v>
      </c>
      <c r="B8" s="12" t="s">
        <v>56</v>
      </c>
      <c r="C8" s="12" t="s">
        <v>57</v>
      </c>
      <c r="D8" s="12">
        <v>4</v>
      </c>
      <c r="E8" s="12" t="s">
        <v>9</v>
      </c>
      <c r="F8" s="12" t="s">
        <v>11</v>
      </c>
      <c r="G8" s="12">
        <v>5</v>
      </c>
      <c r="L8" t="s">
        <v>13</v>
      </c>
      <c r="M8">
        <v>6135</v>
      </c>
      <c r="N8" s="14">
        <f t="shared" si="0"/>
        <v>0.174190800681431</v>
      </c>
      <c r="O8" s="13">
        <f>SUM(N7,N10)</f>
        <v>0.31609880749574104</v>
      </c>
      <c r="Q8" s="43"/>
      <c r="S8" t="s">
        <v>15</v>
      </c>
      <c r="T8" s="14">
        <f>N10</f>
        <v>0.31222316865417377</v>
      </c>
      <c r="U8" s="13"/>
      <c r="W8">
        <v>2019</v>
      </c>
      <c r="X8" s="9">
        <v>13.67</v>
      </c>
      <c r="Y8" s="9">
        <v>29.72</v>
      </c>
      <c r="AA8">
        <v>2019</v>
      </c>
      <c r="AB8" s="15">
        <v>5</v>
      </c>
      <c r="AD8">
        <v>2024</v>
      </c>
      <c r="AE8" t="s">
        <v>56</v>
      </c>
      <c r="AF8" t="s">
        <v>57</v>
      </c>
      <c r="AG8">
        <v>19</v>
      </c>
      <c r="AH8" t="s">
        <v>39</v>
      </c>
      <c r="AI8" t="s">
        <v>10</v>
      </c>
      <c r="AJ8">
        <v>99</v>
      </c>
      <c r="AK8" s="12"/>
      <c r="AO8" t="s">
        <v>13</v>
      </c>
      <c r="AP8">
        <v>14505</v>
      </c>
      <c r="AQ8" s="14">
        <f t="shared" si="1"/>
        <v>8.0542167336694573E-2</v>
      </c>
    </row>
    <row r="9" spans="1:45" x14ac:dyDescent="0.3">
      <c r="A9" s="12">
        <v>2024</v>
      </c>
      <c r="B9" s="12" t="s">
        <v>56</v>
      </c>
      <c r="C9" s="12" t="s">
        <v>57</v>
      </c>
      <c r="D9" s="12">
        <v>6</v>
      </c>
      <c r="E9" s="12" t="s">
        <v>58</v>
      </c>
      <c r="F9" s="12" t="s">
        <v>11</v>
      </c>
      <c r="G9" s="12">
        <v>131.5</v>
      </c>
      <c r="L9" t="s">
        <v>14</v>
      </c>
      <c r="M9">
        <v>12487.5</v>
      </c>
      <c r="N9" s="14">
        <f t="shared" si="0"/>
        <v>0.35455706984667801</v>
      </c>
      <c r="O9" s="13"/>
      <c r="Q9" s="43"/>
      <c r="W9">
        <v>2020</v>
      </c>
      <c r="X9" s="9">
        <v>13.98</v>
      </c>
      <c r="Y9" s="9">
        <v>31.45</v>
      </c>
      <c r="AA9">
        <v>2020</v>
      </c>
      <c r="AB9" s="15">
        <v>5</v>
      </c>
      <c r="AD9">
        <v>2024</v>
      </c>
      <c r="AE9" t="s">
        <v>56</v>
      </c>
      <c r="AF9" t="s">
        <v>57</v>
      </c>
      <c r="AG9">
        <v>20</v>
      </c>
      <c r="AH9" t="s">
        <v>45</v>
      </c>
      <c r="AI9" t="s">
        <v>10</v>
      </c>
      <c r="AJ9">
        <v>87</v>
      </c>
      <c r="AK9" s="12"/>
      <c r="AO9" t="s">
        <v>14</v>
      </c>
      <c r="AP9">
        <v>25576</v>
      </c>
      <c r="AQ9" s="14">
        <f t="shared" si="1"/>
        <v>0.14201630277857985</v>
      </c>
    </row>
    <row r="10" spans="1:45" x14ac:dyDescent="0.3">
      <c r="A10" s="12">
        <v>2024</v>
      </c>
      <c r="B10" s="12" t="s">
        <v>56</v>
      </c>
      <c r="C10" s="12" t="s">
        <v>57</v>
      </c>
      <c r="D10" s="12">
        <v>7</v>
      </c>
      <c r="E10" s="12" t="s">
        <v>35</v>
      </c>
      <c r="F10" s="12" t="s">
        <v>11</v>
      </c>
      <c r="G10" s="12">
        <v>6</v>
      </c>
      <c r="L10" t="s">
        <v>15</v>
      </c>
      <c r="M10">
        <v>10996.5</v>
      </c>
      <c r="N10" s="14">
        <f t="shared" si="0"/>
        <v>0.31222316865417377</v>
      </c>
      <c r="O10" s="13"/>
      <c r="Q10" s="43"/>
      <c r="R10" t="s">
        <v>94</v>
      </c>
      <c r="S10" t="s">
        <v>93</v>
      </c>
      <c r="T10" t="s">
        <v>92</v>
      </c>
      <c r="W10">
        <v>2021</v>
      </c>
      <c r="X10" s="9">
        <v>14.13</v>
      </c>
      <c r="Y10" s="9">
        <v>27.41</v>
      </c>
      <c r="AA10">
        <v>2021</v>
      </c>
      <c r="AB10" s="15">
        <v>6</v>
      </c>
      <c r="AD10">
        <v>2024</v>
      </c>
      <c r="AE10" t="s">
        <v>56</v>
      </c>
      <c r="AF10" t="s">
        <v>57</v>
      </c>
      <c r="AG10">
        <v>21</v>
      </c>
      <c r="AH10" t="s">
        <v>25</v>
      </c>
      <c r="AI10" t="s">
        <v>10</v>
      </c>
      <c r="AJ10">
        <v>3</v>
      </c>
      <c r="AK10" s="12"/>
      <c r="AO10" t="s">
        <v>15</v>
      </c>
      <c r="AP10">
        <f>SUM(AJ132:AJ160)</f>
        <v>47636</v>
      </c>
      <c r="AQ10" s="14">
        <f t="shared" si="1"/>
        <v>0.26450925082735488</v>
      </c>
    </row>
    <row r="11" spans="1:45" x14ac:dyDescent="0.3">
      <c r="A11" s="12">
        <v>2024</v>
      </c>
      <c r="B11" s="12" t="s">
        <v>56</v>
      </c>
      <c r="C11" s="12" t="s">
        <v>57</v>
      </c>
      <c r="D11" s="12">
        <v>9</v>
      </c>
      <c r="E11" s="12" t="s">
        <v>36</v>
      </c>
      <c r="F11" s="12" t="s">
        <v>11</v>
      </c>
      <c r="G11" s="12">
        <v>18</v>
      </c>
      <c r="L11" t="s">
        <v>16</v>
      </c>
      <c r="M11">
        <v>139.5</v>
      </c>
      <c r="N11" s="14">
        <f t="shared" si="0"/>
        <v>3.9608177172061332E-3</v>
      </c>
      <c r="O11" s="13">
        <f>SUM(N11:N13)</f>
        <v>0.12644804088586031</v>
      </c>
      <c r="Q11" s="43"/>
      <c r="R11" t="s">
        <v>10</v>
      </c>
      <c r="S11">
        <v>9</v>
      </c>
      <c r="T11" s="13">
        <v>1.7999999999999999E-2</v>
      </c>
      <c r="W11">
        <v>2022</v>
      </c>
      <c r="X11" s="9">
        <v>14.16</v>
      </c>
      <c r="Y11" s="9">
        <v>29.27</v>
      </c>
      <c r="AA11">
        <v>2022</v>
      </c>
      <c r="AB11" s="15">
        <v>5</v>
      </c>
      <c r="AD11">
        <v>2024</v>
      </c>
      <c r="AE11" t="s">
        <v>56</v>
      </c>
      <c r="AF11" t="s">
        <v>57</v>
      </c>
      <c r="AG11">
        <v>22</v>
      </c>
      <c r="AH11" t="s">
        <v>46</v>
      </c>
      <c r="AI11" t="s">
        <v>10</v>
      </c>
      <c r="AJ11">
        <v>85</v>
      </c>
      <c r="AK11" s="12"/>
      <c r="AO11" t="s">
        <v>16</v>
      </c>
      <c r="AP11">
        <f>SUM(AJ161:AJ185)</f>
        <v>907.5</v>
      </c>
      <c r="AQ11" s="14">
        <f t="shared" si="1"/>
        <v>5.0390911311996092E-3</v>
      </c>
    </row>
    <row r="12" spans="1:45" x14ac:dyDescent="0.3">
      <c r="A12" s="12">
        <v>2024</v>
      </c>
      <c r="B12" s="12" t="s">
        <v>56</v>
      </c>
      <c r="C12" s="12" t="s">
        <v>57</v>
      </c>
      <c r="D12" s="12">
        <v>10</v>
      </c>
      <c r="E12" s="12" t="s">
        <v>20</v>
      </c>
      <c r="F12" s="12" t="s">
        <v>11</v>
      </c>
      <c r="G12" s="12">
        <v>153</v>
      </c>
      <c r="L12" t="s">
        <v>17</v>
      </c>
      <c r="M12">
        <v>205.5</v>
      </c>
      <c r="N12" s="14">
        <f t="shared" si="0"/>
        <v>5.8347529812606477E-3</v>
      </c>
      <c r="O12" s="13"/>
      <c r="Q12" s="43"/>
      <c r="R12" t="s">
        <v>13</v>
      </c>
      <c r="S12">
        <v>783.63</v>
      </c>
      <c r="T12" s="13">
        <v>0.9</v>
      </c>
      <c r="W12">
        <v>2023</v>
      </c>
      <c r="X12" s="9">
        <v>13.51</v>
      </c>
      <c r="Y12" s="9">
        <v>27.78</v>
      </c>
      <c r="AA12">
        <v>2023</v>
      </c>
      <c r="AB12" s="9">
        <v>9</v>
      </c>
      <c r="AD12">
        <v>2024</v>
      </c>
      <c r="AE12" t="s">
        <v>56</v>
      </c>
      <c r="AF12" t="s">
        <v>57</v>
      </c>
      <c r="AG12">
        <v>25</v>
      </c>
      <c r="AH12" t="s">
        <v>48</v>
      </c>
      <c r="AI12" t="s">
        <v>10</v>
      </c>
      <c r="AJ12">
        <v>202.5</v>
      </c>
      <c r="AK12" s="12"/>
      <c r="AO12" t="s">
        <v>17</v>
      </c>
      <c r="AP12">
        <f>SUM(AJ186:AJ212)</f>
        <v>913.5</v>
      </c>
      <c r="AQ12" s="14">
        <f t="shared" si="1"/>
        <v>5.0724074361992756E-3</v>
      </c>
    </row>
    <row r="13" spans="1:45" x14ac:dyDescent="0.3">
      <c r="A13" s="12">
        <v>2024</v>
      </c>
      <c r="B13" s="12" t="s">
        <v>56</v>
      </c>
      <c r="C13" s="12" t="s">
        <v>57</v>
      </c>
      <c r="D13" s="12">
        <v>11</v>
      </c>
      <c r="E13" s="12" t="s">
        <v>37</v>
      </c>
      <c r="F13" s="12" t="s">
        <v>11</v>
      </c>
      <c r="G13" s="12">
        <v>232.5</v>
      </c>
      <c r="L13" t="s">
        <v>18</v>
      </c>
      <c r="M13">
        <v>4108.5</v>
      </c>
      <c r="N13" s="14">
        <f t="shared" si="0"/>
        <v>0.11665247018739353</v>
      </c>
      <c r="O13" s="13"/>
      <c r="Q13" s="43"/>
      <c r="R13" t="s">
        <v>16</v>
      </c>
      <c r="S13">
        <v>73.25</v>
      </c>
      <c r="T13" s="13">
        <v>8.2000000000000003E-2</v>
      </c>
      <c r="W13">
        <v>2024</v>
      </c>
      <c r="X13" s="9">
        <v>12.6</v>
      </c>
      <c r="Y13" s="9">
        <v>31.6</v>
      </c>
      <c r="AA13">
        <v>2024</v>
      </c>
      <c r="AB13" s="9">
        <v>8.1999999999999993</v>
      </c>
      <c r="AD13">
        <v>2024</v>
      </c>
      <c r="AE13" t="s">
        <v>56</v>
      </c>
      <c r="AF13" t="s">
        <v>57</v>
      </c>
      <c r="AG13">
        <v>26</v>
      </c>
      <c r="AH13" t="s">
        <v>26</v>
      </c>
      <c r="AI13" t="s">
        <v>10</v>
      </c>
      <c r="AJ13">
        <v>82.5</v>
      </c>
      <c r="AK13" s="12"/>
      <c r="AO13" t="s">
        <v>18</v>
      </c>
      <c r="AP13">
        <f>SUM(AJ213:AJ241)</f>
        <v>13760</v>
      </c>
      <c r="AQ13" s="14">
        <f t="shared" si="1"/>
        <v>7.6405392799235944E-2</v>
      </c>
    </row>
    <row r="14" spans="1:45" x14ac:dyDescent="0.3">
      <c r="A14" s="12">
        <v>2024</v>
      </c>
      <c r="B14" s="12" t="s">
        <v>56</v>
      </c>
      <c r="C14" s="12" t="s">
        <v>57</v>
      </c>
      <c r="D14" s="12">
        <v>12</v>
      </c>
      <c r="E14" s="12" t="s">
        <v>21</v>
      </c>
      <c r="F14" s="12" t="s">
        <v>11</v>
      </c>
      <c r="G14" s="12">
        <v>54</v>
      </c>
      <c r="Q14" s="43"/>
      <c r="R14" t="s">
        <v>83</v>
      </c>
      <c r="S14">
        <f>SUM(AL2:AL85)</f>
        <v>0</v>
      </c>
      <c r="AD14">
        <v>2024</v>
      </c>
      <c r="AE14" t="s">
        <v>56</v>
      </c>
      <c r="AF14" t="s">
        <v>57</v>
      </c>
      <c r="AG14">
        <v>27</v>
      </c>
      <c r="AH14" t="s">
        <v>27</v>
      </c>
      <c r="AI14" t="s">
        <v>10</v>
      </c>
      <c r="AJ14">
        <v>59</v>
      </c>
      <c r="AK14" s="12"/>
      <c r="AR14" s="13">
        <f>SUM(AQ11:AQ13)</f>
        <v>8.6516891366634832E-2</v>
      </c>
      <c r="AS14" t="s">
        <v>86</v>
      </c>
    </row>
    <row r="15" spans="1:45" x14ac:dyDescent="0.3">
      <c r="A15" s="12">
        <v>2024</v>
      </c>
      <c r="B15" s="12" t="s">
        <v>56</v>
      </c>
      <c r="C15" s="12" t="s">
        <v>57</v>
      </c>
      <c r="D15" s="12">
        <v>19</v>
      </c>
      <c r="E15" s="12" t="s">
        <v>39</v>
      </c>
      <c r="F15" s="12" t="s">
        <v>11</v>
      </c>
      <c r="G15" s="12">
        <v>16.5</v>
      </c>
      <c r="AD15">
        <v>2024</v>
      </c>
      <c r="AE15" t="s">
        <v>56</v>
      </c>
      <c r="AF15" t="s">
        <v>57</v>
      </c>
      <c r="AG15">
        <v>28</v>
      </c>
      <c r="AH15" t="s">
        <v>28</v>
      </c>
      <c r="AI15" t="s">
        <v>10</v>
      </c>
      <c r="AJ15">
        <v>9</v>
      </c>
      <c r="AK15" s="12"/>
      <c r="AR15" s="13">
        <f>SUM(AQ10,AQ7)</f>
        <v>0.27018135175354818</v>
      </c>
      <c r="AS15" t="s">
        <v>85</v>
      </c>
    </row>
    <row r="16" spans="1:45" x14ac:dyDescent="0.3">
      <c r="A16" s="12">
        <v>2024</v>
      </c>
      <c r="B16" s="12" t="s">
        <v>56</v>
      </c>
      <c r="C16" s="12" t="s">
        <v>57</v>
      </c>
      <c r="D16" s="12">
        <v>22</v>
      </c>
      <c r="E16" s="12" t="s">
        <v>46</v>
      </c>
      <c r="F16" s="12" t="s">
        <v>11</v>
      </c>
      <c r="G16" s="12">
        <v>64.5</v>
      </c>
      <c r="AD16">
        <v>2024</v>
      </c>
      <c r="AE16" t="s">
        <v>56</v>
      </c>
      <c r="AF16" t="s">
        <v>57</v>
      </c>
      <c r="AG16">
        <v>39</v>
      </c>
      <c r="AH16" t="s">
        <v>51</v>
      </c>
      <c r="AI16" t="s">
        <v>10</v>
      </c>
      <c r="AJ16">
        <v>21</v>
      </c>
      <c r="AK16" s="12"/>
      <c r="AR16" s="13">
        <f>1-AR14-AR15</f>
        <v>0.64330175687981694</v>
      </c>
      <c r="AS16" t="s">
        <v>84</v>
      </c>
    </row>
    <row r="17" spans="1:38" x14ac:dyDescent="0.3">
      <c r="A17" s="12">
        <v>2024</v>
      </c>
      <c r="B17" s="12" t="s">
        <v>56</v>
      </c>
      <c r="C17" s="12" t="s">
        <v>57</v>
      </c>
      <c r="D17" s="12">
        <v>26</v>
      </c>
      <c r="E17" s="12" t="s">
        <v>26</v>
      </c>
      <c r="F17" s="12" t="s">
        <v>11</v>
      </c>
      <c r="G17" s="12">
        <v>54</v>
      </c>
      <c r="AD17">
        <v>2024</v>
      </c>
      <c r="AE17" t="s">
        <v>56</v>
      </c>
      <c r="AF17" t="s">
        <v>57</v>
      </c>
      <c r="AG17">
        <v>42</v>
      </c>
      <c r="AH17" t="s">
        <v>53</v>
      </c>
      <c r="AI17" t="s">
        <v>10</v>
      </c>
      <c r="AJ17">
        <v>57</v>
      </c>
      <c r="AK17" s="12"/>
    </row>
    <row r="18" spans="1:38" x14ac:dyDescent="0.3">
      <c r="A18" s="12">
        <v>2024</v>
      </c>
      <c r="B18" s="12" t="s">
        <v>56</v>
      </c>
      <c r="C18" s="12" t="s">
        <v>57</v>
      </c>
      <c r="D18" s="12">
        <v>27</v>
      </c>
      <c r="E18" s="12" t="s">
        <v>27</v>
      </c>
      <c r="F18" s="12" t="s">
        <v>11</v>
      </c>
      <c r="G18" s="12">
        <v>22.5</v>
      </c>
      <c r="AD18">
        <v>2024</v>
      </c>
      <c r="AE18" t="s">
        <v>56</v>
      </c>
      <c r="AF18" t="s">
        <v>57</v>
      </c>
      <c r="AG18">
        <v>43</v>
      </c>
      <c r="AH18" t="s">
        <v>54</v>
      </c>
      <c r="AI18" t="s">
        <v>10</v>
      </c>
      <c r="AJ18">
        <v>14.5</v>
      </c>
      <c r="AK18" s="12"/>
    </row>
    <row r="19" spans="1:38" x14ac:dyDescent="0.3">
      <c r="A19" s="12">
        <v>2024</v>
      </c>
      <c r="B19" s="12" t="s">
        <v>56</v>
      </c>
      <c r="C19" s="12" t="s">
        <v>57</v>
      </c>
      <c r="D19" s="12">
        <v>28</v>
      </c>
      <c r="E19" s="12" t="s">
        <v>28</v>
      </c>
      <c r="F19" s="12" t="s">
        <v>11</v>
      </c>
      <c r="G19" s="12">
        <v>48</v>
      </c>
      <c r="AD19">
        <v>2024</v>
      </c>
      <c r="AE19" t="s">
        <v>56</v>
      </c>
      <c r="AF19" t="s">
        <v>57</v>
      </c>
      <c r="AG19">
        <v>96</v>
      </c>
      <c r="AH19" t="s">
        <v>31</v>
      </c>
      <c r="AI19" t="s">
        <v>10</v>
      </c>
      <c r="AJ19">
        <v>1</v>
      </c>
      <c r="AK19" s="12"/>
    </row>
    <row r="20" spans="1:38" x14ac:dyDescent="0.3">
      <c r="A20" s="12">
        <v>2024</v>
      </c>
      <c r="B20" s="12" t="s">
        <v>56</v>
      </c>
      <c r="C20" s="12" t="s">
        <v>57</v>
      </c>
      <c r="D20" s="12">
        <v>32</v>
      </c>
      <c r="E20" s="12" t="s">
        <v>40</v>
      </c>
      <c r="F20" s="12" t="s">
        <v>11</v>
      </c>
      <c r="G20" s="12">
        <v>36</v>
      </c>
      <c r="AD20">
        <v>2024</v>
      </c>
      <c r="AE20" t="s">
        <v>56</v>
      </c>
      <c r="AF20" t="s">
        <v>57</v>
      </c>
      <c r="AG20">
        <v>4</v>
      </c>
      <c r="AH20" t="s">
        <v>9</v>
      </c>
      <c r="AI20" t="s">
        <v>11</v>
      </c>
      <c r="AJ20">
        <v>5</v>
      </c>
      <c r="AK20" s="12"/>
    </row>
    <row r="21" spans="1:38" x14ac:dyDescent="0.3">
      <c r="A21" s="12">
        <v>2024</v>
      </c>
      <c r="B21" s="12" t="s">
        <v>56</v>
      </c>
      <c r="C21" s="12" t="s">
        <v>57</v>
      </c>
      <c r="D21" s="12">
        <v>43</v>
      </c>
      <c r="E21" s="12" t="s">
        <v>54</v>
      </c>
      <c r="F21" s="12" t="s">
        <v>11</v>
      </c>
      <c r="G21" s="12">
        <v>108</v>
      </c>
      <c r="AD21">
        <v>2024</v>
      </c>
      <c r="AE21" t="s">
        <v>56</v>
      </c>
      <c r="AF21" t="s">
        <v>57</v>
      </c>
      <c r="AG21">
        <v>6</v>
      </c>
      <c r="AH21" t="s">
        <v>58</v>
      </c>
      <c r="AI21" t="s">
        <v>11</v>
      </c>
      <c r="AJ21">
        <v>206.5</v>
      </c>
      <c r="AK21" s="12"/>
    </row>
    <row r="22" spans="1:38" x14ac:dyDescent="0.3">
      <c r="A22" s="12">
        <v>2024</v>
      </c>
      <c r="B22" s="12" t="s">
        <v>56</v>
      </c>
      <c r="C22" s="12" t="s">
        <v>57</v>
      </c>
      <c r="D22" s="12">
        <v>6</v>
      </c>
      <c r="E22" s="12" t="s">
        <v>58</v>
      </c>
      <c r="F22" s="12" t="s">
        <v>12</v>
      </c>
      <c r="G22" s="12">
        <v>34.5</v>
      </c>
      <c r="AD22">
        <v>2024</v>
      </c>
      <c r="AE22" t="s">
        <v>56</v>
      </c>
      <c r="AF22" t="s">
        <v>57</v>
      </c>
      <c r="AG22">
        <v>7</v>
      </c>
      <c r="AH22" t="s">
        <v>35</v>
      </c>
      <c r="AI22" t="s">
        <v>11</v>
      </c>
      <c r="AJ22">
        <v>331.5</v>
      </c>
      <c r="AK22" s="12"/>
    </row>
    <row r="23" spans="1:38" x14ac:dyDescent="0.3">
      <c r="A23" s="12">
        <v>2024</v>
      </c>
      <c r="B23" s="12" t="s">
        <v>56</v>
      </c>
      <c r="C23" s="12" t="s">
        <v>57</v>
      </c>
      <c r="D23" s="12">
        <v>10</v>
      </c>
      <c r="E23" s="12" t="s">
        <v>20</v>
      </c>
      <c r="F23" s="12" t="s">
        <v>12</v>
      </c>
      <c r="G23" s="12">
        <v>16.5</v>
      </c>
      <c r="AD23">
        <v>2024</v>
      </c>
      <c r="AE23" t="s">
        <v>56</v>
      </c>
      <c r="AF23" t="s">
        <v>57</v>
      </c>
      <c r="AG23">
        <v>9</v>
      </c>
      <c r="AH23" t="s">
        <v>36</v>
      </c>
      <c r="AI23" t="s">
        <v>11</v>
      </c>
      <c r="AJ23">
        <v>345</v>
      </c>
      <c r="AK23" s="12"/>
    </row>
    <row r="24" spans="1:38" x14ac:dyDescent="0.3">
      <c r="A24" s="12">
        <v>2024</v>
      </c>
      <c r="B24" s="12" t="s">
        <v>56</v>
      </c>
      <c r="C24" s="12" t="s">
        <v>57</v>
      </c>
      <c r="D24" s="12">
        <v>11</v>
      </c>
      <c r="E24" s="12" t="s">
        <v>37</v>
      </c>
      <c r="F24" s="12" t="s">
        <v>12</v>
      </c>
      <c r="G24" s="12">
        <v>37.5</v>
      </c>
      <c r="K24" s="31" t="s">
        <v>234</v>
      </c>
      <c r="O24" t="s">
        <v>101</v>
      </c>
      <c r="Q24" s="47" t="s">
        <v>236</v>
      </c>
      <c r="R24" t="s">
        <v>96</v>
      </c>
      <c r="T24" t="s">
        <v>92</v>
      </c>
      <c r="U24" t="s">
        <v>99</v>
      </c>
      <c r="X24" t="s">
        <v>98</v>
      </c>
      <c r="AB24" t="s">
        <v>97</v>
      </c>
      <c r="AD24">
        <v>2024</v>
      </c>
      <c r="AE24" t="s">
        <v>56</v>
      </c>
      <c r="AF24" t="s">
        <v>57</v>
      </c>
      <c r="AG24">
        <v>10</v>
      </c>
      <c r="AH24" t="s">
        <v>20</v>
      </c>
      <c r="AI24" t="s">
        <v>11</v>
      </c>
      <c r="AJ24">
        <v>175</v>
      </c>
      <c r="AK24" s="12"/>
    </row>
    <row r="25" spans="1:38" x14ac:dyDescent="0.3">
      <c r="A25" s="12">
        <v>2024</v>
      </c>
      <c r="B25" s="12" t="s">
        <v>56</v>
      </c>
      <c r="C25" s="12" t="s">
        <v>57</v>
      </c>
      <c r="D25" s="12">
        <v>12</v>
      </c>
      <c r="E25" s="12" t="s">
        <v>21</v>
      </c>
      <c r="F25" s="12" t="s">
        <v>12</v>
      </c>
      <c r="G25" s="12">
        <v>9</v>
      </c>
      <c r="K25" t="s">
        <v>96</v>
      </c>
      <c r="M25">
        <f>SUM(G117:G255)</f>
        <v>31537.5</v>
      </c>
      <c r="Q25" s="44"/>
      <c r="R25" t="s">
        <v>86</v>
      </c>
      <c r="S25" t="s">
        <v>16</v>
      </c>
      <c r="T25" s="14">
        <f>N32</f>
        <v>1.4268727705112961E-4</v>
      </c>
      <c r="U25" s="13">
        <f>O32</f>
        <v>4.1617122473246136E-2</v>
      </c>
      <c r="X25" t="s">
        <v>86</v>
      </c>
      <c r="Y25" t="s">
        <v>85</v>
      </c>
      <c r="AA25">
        <v>2015</v>
      </c>
      <c r="AB25">
        <v>0</v>
      </c>
      <c r="AD25">
        <v>2024</v>
      </c>
      <c r="AE25" t="s">
        <v>56</v>
      </c>
      <c r="AF25" t="s">
        <v>57</v>
      </c>
      <c r="AG25">
        <v>11</v>
      </c>
      <c r="AH25" t="s">
        <v>37</v>
      </c>
      <c r="AI25" t="s">
        <v>11</v>
      </c>
      <c r="AJ25">
        <v>930</v>
      </c>
      <c r="AK25" s="12"/>
    </row>
    <row r="26" spans="1:38" x14ac:dyDescent="0.3">
      <c r="A26" s="12">
        <v>2024</v>
      </c>
      <c r="B26" s="12" t="s">
        <v>56</v>
      </c>
      <c r="C26" s="12" t="s">
        <v>57</v>
      </c>
      <c r="D26" s="12">
        <v>26</v>
      </c>
      <c r="E26" s="12" t="s">
        <v>26</v>
      </c>
      <c r="F26" s="12" t="s">
        <v>12</v>
      </c>
      <c r="G26" s="12">
        <v>9</v>
      </c>
      <c r="L26" t="s">
        <v>10</v>
      </c>
      <c r="M26">
        <v>522</v>
      </c>
      <c r="N26" s="14">
        <f>M26/$M$25</f>
        <v>1.6551724137931035E-2</v>
      </c>
      <c r="O26" s="14"/>
      <c r="Q26" s="44"/>
      <c r="S26" t="s">
        <v>17</v>
      </c>
      <c r="T26" s="14">
        <f>N33</f>
        <v>1.1747919143876337E-2</v>
      </c>
      <c r="U26" s="13"/>
      <c r="W26">
        <v>2016</v>
      </c>
      <c r="X26" s="9">
        <v>11</v>
      </c>
      <c r="Y26" s="9">
        <v>9</v>
      </c>
      <c r="AA26">
        <v>2016</v>
      </c>
      <c r="AB26">
        <v>6</v>
      </c>
      <c r="AD26">
        <v>2024</v>
      </c>
      <c r="AE26" t="s">
        <v>56</v>
      </c>
      <c r="AF26" t="s">
        <v>57</v>
      </c>
      <c r="AG26">
        <v>12</v>
      </c>
      <c r="AH26" t="s">
        <v>21</v>
      </c>
      <c r="AI26" t="s">
        <v>11</v>
      </c>
      <c r="AJ26">
        <v>927</v>
      </c>
      <c r="AK26" s="12"/>
    </row>
    <row r="27" spans="1:38" x14ac:dyDescent="0.3">
      <c r="A27" s="12">
        <v>2024</v>
      </c>
      <c r="B27" s="12" t="s">
        <v>56</v>
      </c>
      <c r="C27" s="12" t="s">
        <v>57</v>
      </c>
      <c r="D27" s="12">
        <v>28</v>
      </c>
      <c r="E27" s="12" t="s">
        <v>28</v>
      </c>
      <c r="F27" s="12" t="s">
        <v>12</v>
      </c>
      <c r="G27" s="12">
        <v>12</v>
      </c>
      <c r="L27" t="s">
        <v>11</v>
      </c>
      <c r="M27">
        <v>8914.5</v>
      </c>
      <c r="N27" s="14">
        <f t="shared" ref="N27:N34" si="2">M27/$M$25</f>
        <v>0.28266349583828776</v>
      </c>
      <c r="O27" s="14"/>
      <c r="Q27" s="44"/>
      <c r="S27" t="s">
        <v>18</v>
      </c>
      <c r="T27" s="14">
        <f>N34</f>
        <v>2.9726516052318668E-2</v>
      </c>
      <c r="U27" s="13"/>
      <c r="W27">
        <v>2017</v>
      </c>
      <c r="X27" s="9">
        <v>10</v>
      </c>
      <c r="Y27" s="9">
        <v>14</v>
      </c>
      <c r="AA27">
        <v>2017</v>
      </c>
      <c r="AB27">
        <v>6</v>
      </c>
      <c r="AD27">
        <v>2024</v>
      </c>
      <c r="AE27" t="s">
        <v>56</v>
      </c>
      <c r="AF27" t="s">
        <v>57</v>
      </c>
      <c r="AG27">
        <v>13</v>
      </c>
      <c r="AH27" t="s">
        <v>22</v>
      </c>
      <c r="AI27" t="s">
        <v>11</v>
      </c>
      <c r="AJ27">
        <v>4.5</v>
      </c>
      <c r="AK27" s="12"/>
    </row>
    <row r="28" spans="1:38" x14ac:dyDescent="0.3">
      <c r="A28" s="12">
        <v>2024</v>
      </c>
      <c r="B28" s="12" t="s">
        <v>56</v>
      </c>
      <c r="C28" s="12" t="s">
        <v>57</v>
      </c>
      <c r="D28" s="12">
        <v>31</v>
      </c>
      <c r="E28" s="12" t="s">
        <v>49</v>
      </c>
      <c r="F28" s="12" t="s">
        <v>12</v>
      </c>
      <c r="G28" s="12">
        <v>6</v>
      </c>
      <c r="L28" t="s">
        <v>12</v>
      </c>
      <c r="M28">
        <v>333</v>
      </c>
      <c r="N28" s="14">
        <f t="shared" si="2"/>
        <v>1.0558858501783591E-2</v>
      </c>
      <c r="O28" s="14"/>
      <c r="Q28" s="44"/>
      <c r="R28" t="s">
        <v>85</v>
      </c>
      <c r="S28" t="s">
        <v>95</v>
      </c>
      <c r="T28" s="14">
        <f>N28</f>
        <v>1.0558858501783591E-2</v>
      </c>
      <c r="U28" s="13">
        <f>O29</f>
        <v>0.16494649227110583</v>
      </c>
      <c r="W28">
        <v>2018</v>
      </c>
      <c r="X28" s="9">
        <v>11.18</v>
      </c>
      <c r="Y28" s="9">
        <v>13.9</v>
      </c>
      <c r="AA28">
        <v>2018</v>
      </c>
      <c r="AB28">
        <v>6</v>
      </c>
      <c r="AD28">
        <v>2024</v>
      </c>
      <c r="AE28" t="s">
        <v>56</v>
      </c>
      <c r="AF28" t="s">
        <v>57</v>
      </c>
      <c r="AG28">
        <v>15</v>
      </c>
      <c r="AH28" t="s">
        <v>23</v>
      </c>
      <c r="AI28" t="s">
        <v>11</v>
      </c>
      <c r="AJ28">
        <v>67.5</v>
      </c>
      <c r="AK28" s="12"/>
    </row>
    <row r="29" spans="1:38" x14ac:dyDescent="0.3">
      <c r="A29" s="12">
        <v>2024</v>
      </c>
      <c r="B29" s="12" t="s">
        <v>56</v>
      </c>
      <c r="C29" s="12" t="s">
        <v>57</v>
      </c>
      <c r="D29" s="12">
        <v>32</v>
      </c>
      <c r="E29" s="12" t="s">
        <v>40</v>
      </c>
      <c r="F29" s="12" t="s">
        <v>12</v>
      </c>
      <c r="G29" s="12">
        <v>6</v>
      </c>
      <c r="L29" t="s">
        <v>13</v>
      </c>
      <c r="M29">
        <v>3298.5</v>
      </c>
      <c r="N29" s="14">
        <f t="shared" si="2"/>
        <v>0.104589774078478</v>
      </c>
      <c r="O29" s="13">
        <f>SUM(N28,N31)</f>
        <v>0.16494649227110583</v>
      </c>
      <c r="Q29" s="44"/>
      <c r="S29" t="s">
        <v>15</v>
      </c>
      <c r="T29" s="14">
        <f>N31</f>
        <v>0.15438763376932224</v>
      </c>
      <c r="U29" s="13"/>
      <c r="W29">
        <v>2019</v>
      </c>
      <c r="X29" s="9">
        <v>12.06</v>
      </c>
      <c r="Y29" s="9">
        <v>14.3</v>
      </c>
      <c r="AA29">
        <v>2019</v>
      </c>
      <c r="AB29">
        <v>4</v>
      </c>
      <c r="AD29">
        <v>2024</v>
      </c>
      <c r="AE29" t="s">
        <v>56</v>
      </c>
      <c r="AF29" t="s">
        <v>57</v>
      </c>
      <c r="AG29">
        <v>16</v>
      </c>
      <c r="AH29" t="s">
        <v>38</v>
      </c>
      <c r="AI29" t="s">
        <v>11</v>
      </c>
      <c r="AJ29">
        <v>193.5</v>
      </c>
      <c r="AK29" s="12"/>
    </row>
    <row r="30" spans="1:38" x14ac:dyDescent="0.3">
      <c r="A30" s="12">
        <v>2024</v>
      </c>
      <c r="B30" s="12" t="s">
        <v>56</v>
      </c>
      <c r="C30" s="12" t="s">
        <v>57</v>
      </c>
      <c r="D30" s="12">
        <v>43</v>
      </c>
      <c r="E30" s="12" t="s">
        <v>54</v>
      </c>
      <c r="F30" s="12" t="s">
        <v>12</v>
      </c>
      <c r="G30" s="12">
        <v>6</v>
      </c>
      <c r="L30" t="s">
        <v>14</v>
      </c>
      <c r="M30">
        <v>12288</v>
      </c>
      <c r="N30" s="14">
        <f t="shared" si="2"/>
        <v>0.38963139120095125</v>
      </c>
      <c r="O30" s="13"/>
      <c r="Q30" s="44"/>
      <c r="W30">
        <v>2020</v>
      </c>
      <c r="X30" s="9">
        <v>11.24</v>
      </c>
      <c r="Y30" s="9">
        <v>11.98</v>
      </c>
      <c r="AA30">
        <v>2020</v>
      </c>
      <c r="AB30">
        <v>3</v>
      </c>
      <c r="AD30">
        <v>2024</v>
      </c>
      <c r="AE30" t="s">
        <v>56</v>
      </c>
      <c r="AF30" t="s">
        <v>57</v>
      </c>
      <c r="AG30">
        <v>17</v>
      </c>
      <c r="AH30" t="s">
        <v>44</v>
      </c>
      <c r="AI30" t="s">
        <v>11</v>
      </c>
      <c r="AJ30">
        <v>864.75</v>
      </c>
      <c r="AK30" s="12"/>
      <c r="AL30" s="12"/>
    </row>
    <row r="31" spans="1:38" x14ac:dyDescent="0.3">
      <c r="A31" s="12">
        <v>2024</v>
      </c>
      <c r="B31" s="12" t="s">
        <v>56</v>
      </c>
      <c r="C31" s="12" t="s">
        <v>57</v>
      </c>
      <c r="D31" s="12">
        <v>4</v>
      </c>
      <c r="E31" s="12" t="s">
        <v>9</v>
      </c>
      <c r="F31" s="12" t="s">
        <v>13</v>
      </c>
      <c r="G31" s="12">
        <v>185</v>
      </c>
      <c r="L31" t="s">
        <v>15</v>
      </c>
      <c r="M31">
        <v>4869</v>
      </c>
      <c r="N31" s="14">
        <f t="shared" si="2"/>
        <v>0.15438763376932224</v>
      </c>
      <c r="O31" s="13"/>
      <c r="Q31" s="44"/>
      <c r="R31" t="s">
        <v>94</v>
      </c>
      <c r="S31" t="s">
        <v>93</v>
      </c>
      <c r="T31" t="s">
        <v>92</v>
      </c>
      <c r="W31">
        <v>2021</v>
      </c>
      <c r="X31" s="9">
        <v>9.25</v>
      </c>
      <c r="Y31" s="9">
        <v>11.69</v>
      </c>
      <c r="AA31">
        <v>2021</v>
      </c>
      <c r="AB31">
        <v>3</v>
      </c>
      <c r="AD31">
        <v>2024</v>
      </c>
      <c r="AE31" t="s">
        <v>56</v>
      </c>
      <c r="AF31" t="s">
        <v>57</v>
      </c>
      <c r="AG31">
        <v>19</v>
      </c>
      <c r="AH31" t="s">
        <v>39</v>
      </c>
      <c r="AI31" t="s">
        <v>11</v>
      </c>
      <c r="AJ31">
        <v>667.65</v>
      </c>
      <c r="AK31" s="12"/>
      <c r="AL31" s="12"/>
    </row>
    <row r="32" spans="1:38" x14ac:dyDescent="0.3">
      <c r="A32" s="12">
        <v>2024</v>
      </c>
      <c r="B32" s="12" t="s">
        <v>56</v>
      </c>
      <c r="C32" s="12" t="s">
        <v>57</v>
      </c>
      <c r="D32" s="12">
        <v>6</v>
      </c>
      <c r="E32" s="12" t="s">
        <v>58</v>
      </c>
      <c r="F32" s="12" t="s">
        <v>13</v>
      </c>
      <c r="G32" s="12">
        <v>1025.5</v>
      </c>
      <c r="L32" t="s">
        <v>16</v>
      </c>
      <c r="M32">
        <v>4.5</v>
      </c>
      <c r="N32" s="14">
        <f t="shared" si="2"/>
        <v>1.4268727705112961E-4</v>
      </c>
      <c r="O32" s="13">
        <f>SUM(N32:N34)</f>
        <v>4.1617122473246136E-2</v>
      </c>
      <c r="Q32" s="44"/>
      <c r="R32" t="s">
        <v>10</v>
      </c>
      <c r="S32">
        <v>230.7</v>
      </c>
      <c r="T32" s="13">
        <v>0.31900000000000001</v>
      </c>
      <c r="W32">
        <v>2022</v>
      </c>
      <c r="X32" s="9">
        <v>5.9</v>
      </c>
      <c r="Y32" s="9">
        <v>12.17</v>
      </c>
      <c r="AA32">
        <v>2022</v>
      </c>
      <c r="AB32">
        <v>3</v>
      </c>
      <c r="AD32">
        <v>2024</v>
      </c>
      <c r="AE32" t="s">
        <v>56</v>
      </c>
      <c r="AF32" t="s">
        <v>57</v>
      </c>
      <c r="AG32">
        <v>20</v>
      </c>
      <c r="AH32" t="s">
        <v>45</v>
      </c>
      <c r="AI32" t="s">
        <v>11</v>
      </c>
      <c r="AJ32">
        <v>784</v>
      </c>
      <c r="AK32" s="12"/>
      <c r="AL32" s="12"/>
    </row>
    <row r="33" spans="1:38" x14ac:dyDescent="0.3">
      <c r="A33" s="12">
        <v>2024</v>
      </c>
      <c r="B33" s="12" t="s">
        <v>56</v>
      </c>
      <c r="C33" s="12" t="s">
        <v>57</v>
      </c>
      <c r="D33" s="12">
        <v>7</v>
      </c>
      <c r="E33" s="12" t="s">
        <v>35</v>
      </c>
      <c r="F33" s="12" t="s">
        <v>13</v>
      </c>
      <c r="G33" s="12">
        <v>204</v>
      </c>
      <c r="L33" t="s">
        <v>17</v>
      </c>
      <c r="M33">
        <v>370.5</v>
      </c>
      <c r="N33" s="14">
        <f t="shared" si="2"/>
        <v>1.1747919143876337E-2</v>
      </c>
      <c r="O33" s="13"/>
      <c r="Q33" s="44"/>
      <c r="R33" t="s">
        <v>13</v>
      </c>
      <c r="S33">
        <v>508.8</v>
      </c>
      <c r="T33" s="13">
        <v>0.65500000000000003</v>
      </c>
      <c r="W33">
        <v>2023</v>
      </c>
      <c r="X33" s="9">
        <v>5.1100000000000003</v>
      </c>
      <c r="Y33" s="9">
        <v>12.6</v>
      </c>
      <c r="AA33">
        <v>2023</v>
      </c>
      <c r="AB33">
        <v>3.25</v>
      </c>
      <c r="AD33">
        <v>2024</v>
      </c>
      <c r="AE33" t="s">
        <v>56</v>
      </c>
      <c r="AF33" t="s">
        <v>57</v>
      </c>
      <c r="AG33">
        <v>21</v>
      </c>
      <c r="AH33" t="s">
        <v>25</v>
      </c>
      <c r="AI33" t="s">
        <v>11</v>
      </c>
      <c r="AJ33">
        <v>111</v>
      </c>
      <c r="AK33" s="12"/>
      <c r="AL33" s="12"/>
    </row>
    <row r="34" spans="1:38" x14ac:dyDescent="0.3">
      <c r="A34" s="12">
        <v>2024</v>
      </c>
      <c r="B34" s="12" t="s">
        <v>56</v>
      </c>
      <c r="C34" s="12" t="s">
        <v>57</v>
      </c>
      <c r="D34" s="12">
        <v>9</v>
      </c>
      <c r="E34" s="12" t="s">
        <v>36</v>
      </c>
      <c r="F34" s="12" t="s">
        <v>13</v>
      </c>
      <c r="G34" s="12">
        <v>216</v>
      </c>
      <c r="L34" t="s">
        <v>18</v>
      </c>
      <c r="M34">
        <v>937.5</v>
      </c>
      <c r="N34" s="14">
        <f t="shared" si="2"/>
        <v>2.9726516052318668E-2</v>
      </c>
      <c r="O34" s="13"/>
      <c r="Q34" s="44"/>
      <c r="R34" t="s">
        <v>16</v>
      </c>
      <c r="S34">
        <v>23.1</v>
      </c>
      <c r="T34" s="13">
        <v>2.5999999999999999E-2</v>
      </c>
      <c r="W34">
        <v>2024</v>
      </c>
      <c r="X34" s="9">
        <v>4.2</v>
      </c>
      <c r="Y34" s="9">
        <v>16.5</v>
      </c>
      <c r="AA34">
        <v>2024</v>
      </c>
      <c r="AB34">
        <v>2.6</v>
      </c>
      <c r="AD34">
        <v>2024</v>
      </c>
      <c r="AE34" t="s">
        <v>56</v>
      </c>
      <c r="AF34" t="s">
        <v>57</v>
      </c>
      <c r="AG34">
        <v>22</v>
      </c>
      <c r="AH34" t="s">
        <v>46</v>
      </c>
      <c r="AI34" t="s">
        <v>11</v>
      </c>
      <c r="AJ34">
        <v>1752</v>
      </c>
      <c r="AK34" s="12"/>
      <c r="AL34" s="12"/>
    </row>
    <row r="35" spans="1:38" x14ac:dyDescent="0.3">
      <c r="A35" s="12">
        <v>2024</v>
      </c>
      <c r="B35" s="12" t="s">
        <v>56</v>
      </c>
      <c r="C35" s="12" t="s">
        <v>57</v>
      </c>
      <c r="D35" s="12">
        <v>10</v>
      </c>
      <c r="E35" s="12" t="s">
        <v>20</v>
      </c>
      <c r="F35" s="12" t="s">
        <v>13</v>
      </c>
      <c r="G35" s="12">
        <v>759</v>
      </c>
      <c r="Q35" s="44"/>
      <c r="R35" t="s">
        <v>83</v>
      </c>
      <c r="S35">
        <v>762.6</v>
      </c>
      <c r="AD35">
        <v>2024</v>
      </c>
      <c r="AE35" t="s">
        <v>56</v>
      </c>
      <c r="AF35" t="s">
        <v>57</v>
      </c>
      <c r="AG35">
        <v>23</v>
      </c>
      <c r="AH35" t="s">
        <v>47</v>
      </c>
      <c r="AI35" t="s">
        <v>11</v>
      </c>
      <c r="AJ35">
        <v>99</v>
      </c>
      <c r="AK35" s="12"/>
      <c r="AL35" s="12"/>
    </row>
    <row r="36" spans="1:38" x14ac:dyDescent="0.3">
      <c r="A36" s="12">
        <v>2024</v>
      </c>
      <c r="B36" s="12" t="s">
        <v>56</v>
      </c>
      <c r="C36" s="12" t="s">
        <v>57</v>
      </c>
      <c r="D36" s="12">
        <v>11</v>
      </c>
      <c r="E36" s="12" t="s">
        <v>37</v>
      </c>
      <c r="F36" s="12" t="s">
        <v>13</v>
      </c>
      <c r="G36" s="12">
        <v>1143</v>
      </c>
      <c r="AD36">
        <v>2024</v>
      </c>
      <c r="AE36" t="s">
        <v>56</v>
      </c>
      <c r="AF36" t="s">
        <v>57</v>
      </c>
      <c r="AG36">
        <v>25</v>
      </c>
      <c r="AH36" t="s">
        <v>48</v>
      </c>
      <c r="AI36" t="s">
        <v>11</v>
      </c>
      <c r="AJ36">
        <v>3567.5</v>
      </c>
      <c r="AK36" s="12"/>
      <c r="AL36" s="12"/>
    </row>
    <row r="37" spans="1:38" x14ac:dyDescent="0.3">
      <c r="A37" s="12">
        <v>2024</v>
      </c>
      <c r="B37" s="12" t="s">
        <v>56</v>
      </c>
      <c r="C37" s="12" t="s">
        <v>57</v>
      </c>
      <c r="D37" s="12">
        <v>12</v>
      </c>
      <c r="E37" s="12" t="s">
        <v>21</v>
      </c>
      <c r="F37" s="12" t="s">
        <v>13</v>
      </c>
      <c r="G37" s="12">
        <v>231</v>
      </c>
      <c r="AD37">
        <v>2024</v>
      </c>
      <c r="AE37" t="s">
        <v>56</v>
      </c>
      <c r="AF37" t="s">
        <v>57</v>
      </c>
      <c r="AG37">
        <v>26</v>
      </c>
      <c r="AH37" t="s">
        <v>26</v>
      </c>
      <c r="AI37" t="s">
        <v>11</v>
      </c>
      <c r="AJ37">
        <v>1479</v>
      </c>
      <c r="AK37" s="12"/>
      <c r="AL37" s="12"/>
    </row>
    <row r="38" spans="1:38" x14ac:dyDescent="0.3">
      <c r="A38" s="12">
        <v>2024</v>
      </c>
      <c r="B38" s="12" t="s">
        <v>56</v>
      </c>
      <c r="C38" s="12" t="s">
        <v>57</v>
      </c>
      <c r="D38" s="12">
        <v>19</v>
      </c>
      <c r="E38" s="12" t="s">
        <v>39</v>
      </c>
      <c r="F38" s="12" t="s">
        <v>13</v>
      </c>
      <c r="G38" s="12">
        <v>213</v>
      </c>
      <c r="AD38">
        <v>2024</v>
      </c>
      <c r="AE38" t="s">
        <v>56</v>
      </c>
      <c r="AF38" t="s">
        <v>57</v>
      </c>
      <c r="AG38">
        <v>27</v>
      </c>
      <c r="AH38" t="s">
        <v>27</v>
      </c>
      <c r="AI38" t="s">
        <v>11</v>
      </c>
      <c r="AJ38">
        <v>756</v>
      </c>
      <c r="AK38" s="12"/>
      <c r="AL38" s="12"/>
    </row>
    <row r="39" spans="1:38" x14ac:dyDescent="0.3">
      <c r="A39" s="12">
        <v>2024</v>
      </c>
      <c r="B39" s="12" t="s">
        <v>56</v>
      </c>
      <c r="C39" s="12" t="s">
        <v>57</v>
      </c>
      <c r="D39" s="12">
        <v>22</v>
      </c>
      <c r="E39" s="12" t="s">
        <v>46</v>
      </c>
      <c r="F39" s="12" t="s">
        <v>13</v>
      </c>
      <c r="G39" s="12">
        <v>681</v>
      </c>
      <c r="AD39">
        <v>2024</v>
      </c>
      <c r="AE39" t="s">
        <v>56</v>
      </c>
      <c r="AF39" t="s">
        <v>57</v>
      </c>
      <c r="AG39">
        <v>28</v>
      </c>
      <c r="AH39" t="s">
        <v>28</v>
      </c>
      <c r="AI39" t="s">
        <v>11</v>
      </c>
      <c r="AJ39">
        <v>156</v>
      </c>
      <c r="AK39" s="12"/>
      <c r="AL39" s="12"/>
    </row>
    <row r="40" spans="1:38" x14ac:dyDescent="0.3">
      <c r="A40" s="12">
        <v>2024</v>
      </c>
      <c r="B40" s="12" t="s">
        <v>56</v>
      </c>
      <c r="C40" s="12" t="s">
        <v>57</v>
      </c>
      <c r="D40" s="12">
        <v>26</v>
      </c>
      <c r="E40" s="12" t="s">
        <v>26</v>
      </c>
      <c r="F40" s="12" t="s">
        <v>13</v>
      </c>
      <c r="G40" s="12">
        <v>225</v>
      </c>
      <c r="AD40">
        <v>2024</v>
      </c>
      <c r="AE40" t="s">
        <v>56</v>
      </c>
      <c r="AF40" t="s">
        <v>57</v>
      </c>
      <c r="AG40">
        <v>31</v>
      </c>
      <c r="AH40" t="s">
        <v>49</v>
      </c>
      <c r="AI40" t="s">
        <v>11</v>
      </c>
      <c r="AJ40">
        <v>394.5</v>
      </c>
      <c r="AK40" s="12"/>
      <c r="AL40" s="12"/>
    </row>
    <row r="41" spans="1:38" x14ac:dyDescent="0.3">
      <c r="A41" s="12">
        <v>2024</v>
      </c>
      <c r="B41" s="12" t="s">
        <v>56</v>
      </c>
      <c r="C41" s="12" t="s">
        <v>57</v>
      </c>
      <c r="D41" s="12">
        <v>27</v>
      </c>
      <c r="E41" s="12" t="s">
        <v>27</v>
      </c>
      <c r="F41" s="12" t="s">
        <v>13</v>
      </c>
      <c r="G41" s="12">
        <v>166.5</v>
      </c>
      <c r="AD41">
        <v>2024</v>
      </c>
      <c r="AE41" t="s">
        <v>56</v>
      </c>
      <c r="AF41" t="s">
        <v>57</v>
      </c>
      <c r="AG41">
        <v>32</v>
      </c>
      <c r="AH41" t="s">
        <v>40</v>
      </c>
      <c r="AI41" t="s">
        <v>11</v>
      </c>
      <c r="AJ41">
        <v>232.5</v>
      </c>
      <c r="AK41" s="12"/>
      <c r="AL41" s="12"/>
    </row>
    <row r="42" spans="1:38" x14ac:dyDescent="0.3">
      <c r="A42" s="12">
        <v>2024</v>
      </c>
      <c r="B42" s="12" t="s">
        <v>56</v>
      </c>
      <c r="C42" s="12" t="s">
        <v>57</v>
      </c>
      <c r="D42" s="12">
        <v>28</v>
      </c>
      <c r="E42" s="12" t="s">
        <v>28</v>
      </c>
      <c r="F42" s="12" t="s">
        <v>13</v>
      </c>
      <c r="G42" s="12">
        <v>156</v>
      </c>
      <c r="AD42">
        <v>2024</v>
      </c>
      <c r="AE42" t="s">
        <v>56</v>
      </c>
      <c r="AF42" t="s">
        <v>57</v>
      </c>
      <c r="AG42">
        <v>39</v>
      </c>
      <c r="AH42" t="s">
        <v>51</v>
      </c>
      <c r="AI42" t="s">
        <v>11</v>
      </c>
      <c r="AJ42">
        <v>205.5</v>
      </c>
      <c r="AK42" s="12"/>
      <c r="AL42" s="12"/>
    </row>
    <row r="43" spans="1:38" x14ac:dyDescent="0.3">
      <c r="A43" s="12">
        <v>2024</v>
      </c>
      <c r="B43" s="12" t="s">
        <v>56</v>
      </c>
      <c r="C43" s="12" t="s">
        <v>57</v>
      </c>
      <c r="D43" s="12">
        <v>31</v>
      </c>
      <c r="E43" s="12" t="s">
        <v>49</v>
      </c>
      <c r="F43" s="12" t="s">
        <v>13</v>
      </c>
      <c r="G43" s="12">
        <v>24</v>
      </c>
      <c r="AD43">
        <v>2024</v>
      </c>
      <c r="AE43" t="s">
        <v>56</v>
      </c>
      <c r="AF43" t="s">
        <v>57</v>
      </c>
      <c r="AG43">
        <v>40</v>
      </c>
      <c r="AH43" t="s">
        <v>41</v>
      </c>
      <c r="AI43" t="s">
        <v>11</v>
      </c>
      <c r="AJ43">
        <v>129</v>
      </c>
      <c r="AK43" s="12"/>
      <c r="AL43" s="12"/>
    </row>
    <row r="44" spans="1:38" x14ac:dyDescent="0.3">
      <c r="A44" s="12">
        <v>2024</v>
      </c>
      <c r="B44" s="12" t="s">
        <v>56</v>
      </c>
      <c r="C44" s="12" t="s">
        <v>57</v>
      </c>
      <c r="D44" s="12">
        <v>32</v>
      </c>
      <c r="E44" s="12" t="s">
        <v>40</v>
      </c>
      <c r="F44" s="12" t="s">
        <v>13</v>
      </c>
      <c r="G44" s="12">
        <v>156</v>
      </c>
      <c r="AD44">
        <v>2024</v>
      </c>
      <c r="AE44" t="s">
        <v>56</v>
      </c>
      <c r="AF44" t="s">
        <v>57</v>
      </c>
      <c r="AG44">
        <v>41</v>
      </c>
      <c r="AH44" t="s">
        <v>52</v>
      </c>
      <c r="AI44" t="s">
        <v>11</v>
      </c>
      <c r="AJ44">
        <v>18</v>
      </c>
      <c r="AK44" s="12"/>
      <c r="AL44" s="12"/>
    </row>
    <row r="45" spans="1:38" x14ac:dyDescent="0.3">
      <c r="A45" s="12">
        <v>2024</v>
      </c>
      <c r="B45" s="12" t="s">
        <v>56</v>
      </c>
      <c r="C45" s="12" t="s">
        <v>57</v>
      </c>
      <c r="D45" s="12">
        <v>35</v>
      </c>
      <c r="E45" s="12" t="s">
        <v>59</v>
      </c>
      <c r="F45" s="12" t="s">
        <v>13</v>
      </c>
      <c r="G45" s="12">
        <v>31.5</v>
      </c>
      <c r="K45" s="10" t="s">
        <v>235</v>
      </c>
      <c r="O45" t="s">
        <v>101</v>
      </c>
      <c r="Q45" s="45" t="s">
        <v>237</v>
      </c>
      <c r="R45" t="s">
        <v>96</v>
      </c>
      <c r="T45" t="s">
        <v>92</v>
      </c>
      <c r="U45" t="s">
        <v>99</v>
      </c>
      <c r="X45" t="s">
        <v>98</v>
      </c>
      <c r="AB45" t="s">
        <v>97</v>
      </c>
      <c r="AD45">
        <v>2024</v>
      </c>
      <c r="AE45" t="s">
        <v>56</v>
      </c>
      <c r="AF45" t="s">
        <v>57</v>
      </c>
      <c r="AG45">
        <v>42</v>
      </c>
      <c r="AH45" t="s">
        <v>53</v>
      </c>
      <c r="AI45" t="s">
        <v>11</v>
      </c>
      <c r="AJ45">
        <v>974</v>
      </c>
      <c r="AK45" s="12"/>
      <c r="AL45" s="12"/>
    </row>
    <row r="46" spans="1:38" x14ac:dyDescent="0.3">
      <c r="A46" s="12">
        <v>2024</v>
      </c>
      <c r="B46" s="12" t="s">
        <v>56</v>
      </c>
      <c r="C46" s="12" t="s">
        <v>57</v>
      </c>
      <c r="D46" s="12">
        <v>43</v>
      </c>
      <c r="E46" s="12" t="s">
        <v>54</v>
      </c>
      <c r="F46" s="12" t="s">
        <v>13</v>
      </c>
      <c r="G46" s="12">
        <v>718.5</v>
      </c>
      <c r="K46" t="s">
        <v>96</v>
      </c>
      <c r="M46">
        <v>19137</v>
      </c>
      <c r="Q46" s="45"/>
      <c r="R46" t="s">
        <v>86</v>
      </c>
      <c r="S46" t="s">
        <v>16</v>
      </c>
      <c r="T46" s="14">
        <f>N53</f>
        <v>8.1517479228719238E-3</v>
      </c>
      <c r="U46" s="13">
        <f>O53</f>
        <v>9.5312744944348632E-2</v>
      </c>
      <c r="X46" t="s">
        <v>86</v>
      </c>
      <c r="Y46" t="s">
        <v>85</v>
      </c>
      <c r="AA46">
        <v>2015</v>
      </c>
      <c r="AB46">
        <v>0</v>
      </c>
      <c r="AD46">
        <v>2024</v>
      </c>
      <c r="AE46" t="s">
        <v>56</v>
      </c>
      <c r="AF46" t="s">
        <v>57</v>
      </c>
      <c r="AG46">
        <v>43</v>
      </c>
      <c r="AH46" t="s">
        <v>54</v>
      </c>
      <c r="AI46" t="s">
        <v>11</v>
      </c>
      <c r="AJ46">
        <v>119</v>
      </c>
      <c r="AK46" s="12"/>
      <c r="AL46" s="12"/>
    </row>
    <row r="47" spans="1:38" x14ac:dyDescent="0.3">
      <c r="A47" s="12">
        <v>2024</v>
      </c>
      <c r="B47" s="12" t="s">
        <v>56</v>
      </c>
      <c r="C47" s="12" t="s">
        <v>57</v>
      </c>
      <c r="D47" s="12">
        <v>4</v>
      </c>
      <c r="E47" s="12" t="s">
        <v>9</v>
      </c>
      <c r="F47" s="12" t="s">
        <v>14</v>
      </c>
      <c r="G47" s="12">
        <v>235</v>
      </c>
      <c r="L47" t="s">
        <v>10</v>
      </c>
      <c r="M47">
        <v>28.5</v>
      </c>
      <c r="N47" s="14">
        <f>M47/$M$46</f>
        <v>1.4892616397554476E-3</v>
      </c>
      <c r="O47" s="14"/>
      <c r="Q47" s="45"/>
      <c r="S47" t="s">
        <v>17</v>
      </c>
      <c r="T47" s="14">
        <f>N54</f>
        <v>8.7004232638344565E-3</v>
      </c>
      <c r="U47" s="13"/>
      <c r="W47">
        <v>2016</v>
      </c>
      <c r="X47" s="9">
        <v>17</v>
      </c>
      <c r="Y47" s="9">
        <v>26</v>
      </c>
      <c r="AA47">
        <v>2016</v>
      </c>
      <c r="AB47">
        <v>10</v>
      </c>
      <c r="AD47">
        <v>2024</v>
      </c>
      <c r="AE47" t="s">
        <v>56</v>
      </c>
      <c r="AF47" t="s">
        <v>57</v>
      </c>
      <c r="AG47">
        <v>96</v>
      </c>
      <c r="AH47" t="s">
        <v>31</v>
      </c>
      <c r="AI47" t="s">
        <v>11</v>
      </c>
      <c r="AJ47">
        <v>9.6</v>
      </c>
      <c r="AK47" s="12"/>
      <c r="AL47" s="12"/>
    </row>
    <row r="48" spans="1:38" x14ac:dyDescent="0.3">
      <c r="A48" s="12">
        <v>2024</v>
      </c>
      <c r="B48" s="12" t="s">
        <v>56</v>
      </c>
      <c r="C48" s="12" t="s">
        <v>57</v>
      </c>
      <c r="D48" s="12">
        <v>6</v>
      </c>
      <c r="E48" s="12" t="s">
        <v>58</v>
      </c>
      <c r="F48" s="12" t="s">
        <v>14</v>
      </c>
      <c r="G48" s="12">
        <v>2151.5</v>
      </c>
      <c r="L48" t="s">
        <v>11</v>
      </c>
      <c r="M48">
        <v>502.5</v>
      </c>
      <c r="N48" s="14">
        <f t="shared" ref="N48:N55" si="3">M48/$M$46</f>
        <v>2.6258034174635524E-2</v>
      </c>
      <c r="O48" s="14"/>
      <c r="Q48" s="45"/>
      <c r="S48" t="s">
        <v>18</v>
      </c>
      <c r="T48" s="14">
        <f>N55</f>
        <v>7.846057375764226E-2</v>
      </c>
      <c r="U48" s="13"/>
      <c r="W48">
        <v>2017</v>
      </c>
      <c r="X48" s="9">
        <v>13</v>
      </c>
      <c r="Y48" s="9">
        <v>35</v>
      </c>
      <c r="AA48">
        <v>2017</v>
      </c>
      <c r="AB48">
        <v>10</v>
      </c>
      <c r="AD48">
        <v>2024</v>
      </c>
      <c r="AE48" t="s">
        <v>56</v>
      </c>
      <c r="AF48" t="s">
        <v>57</v>
      </c>
      <c r="AG48">
        <v>6</v>
      </c>
      <c r="AH48" t="s">
        <v>58</v>
      </c>
      <c r="AI48" t="s">
        <v>12</v>
      </c>
      <c r="AJ48">
        <v>34.5</v>
      </c>
      <c r="AK48" s="12"/>
      <c r="AL48" s="12"/>
    </row>
    <row r="49" spans="1:38" x14ac:dyDescent="0.3">
      <c r="A49" s="12">
        <v>2024</v>
      </c>
      <c r="B49" s="12" t="s">
        <v>56</v>
      </c>
      <c r="C49" s="12" t="s">
        <v>57</v>
      </c>
      <c r="D49" s="12">
        <v>7</v>
      </c>
      <c r="E49" s="12" t="s">
        <v>35</v>
      </c>
      <c r="F49" s="12" t="s">
        <v>14</v>
      </c>
      <c r="G49" s="12">
        <v>312</v>
      </c>
      <c r="L49" t="s">
        <v>12</v>
      </c>
      <c r="M49">
        <v>4.5</v>
      </c>
      <c r="N49" s="14">
        <f t="shared" si="3"/>
        <v>2.3514657469822856E-4</v>
      </c>
      <c r="O49" s="14"/>
      <c r="Q49" s="45"/>
      <c r="R49" t="s">
        <v>85</v>
      </c>
      <c r="S49" t="s">
        <v>95</v>
      </c>
      <c r="T49" s="14">
        <f>N49</f>
        <v>2.3514657469822856E-4</v>
      </c>
      <c r="U49" s="13">
        <f>O50</f>
        <v>0.37137482364006902</v>
      </c>
      <c r="W49">
        <v>2018</v>
      </c>
      <c r="X49" s="9">
        <v>12.52</v>
      </c>
      <c r="Y49" s="9">
        <v>37.68</v>
      </c>
      <c r="AA49">
        <v>2018</v>
      </c>
      <c r="AB49">
        <v>10</v>
      </c>
      <c r="AD49">
        <v>2024</v>
      </c>
      <c r="AE49" t="s">
        <v>56</v>
      </c>
      <c r="AF49" t="s">
        <v>57</v>
      </c>
      <c r="AG49">
        <v>7</v>
      </c>
      <c r="AH49" t="s">
        <v>35</v>
      </c>
      <c r="AI49" t="s">
        <v>12</v>
      </c>
      <c r="AJ49">
        <v>9</v>
      </c>
      <c r="AK49" s="12"/>
      <c r="AL49" s="12"/>
    </row>
    <row r="50" spans="1:38" x14ac:dyDescent="0.3">
      <c r="A50" s="12">
        <v>2024</v>
      </c>
      <c r="B50" s="12" t="s">
        <v>56</v>
      </c>
      <c r="C50" s="12" t="s">
        <v>57</v>
      </c>
      <c r="D50" s="12">
        <v>9</v>
      </c>
      <c r="E50" s="12" t="s">
        <v>36</v>
      </c>
      <c r="F50" s="12" t="s">
        <v>14</v>
      </c>
      <c r="G50" s="12">
        <v>339</v>
      </c>
      <c r="L50" t="s">
        <v>13</v>
      </c>
      <c r="M50">
        <v>4066.5</v>
      </c>
      <c r="N50" s="14">
        <f t="shared" si="3"/>
        <v>0.21249412133563256</v>
      </c>
      <c r="O50" s="13">
        <f>SUM(N49,N52)</f>
        <v>0.37137482364006902</v>
      </c>
      <c r="Q50" s="45"/>
      <c r="S50" t="s">
        <v>15</v>
      </c>
      <c r="T50" s="14">
        <f>N52</f>
        <v>0.37113967706537077</v>
      </c>
      <c r="U50" s="13"/>
      <c r="W50">
        <v>2019</v>
      </c>
      <c r="X50" s="9">
        <v>12.15</v>
      </c>
      <c r="Y50" s="9">
        <v>41.24</v>
      </c>
      <c r="AA50">
        <v>2019</v>
      </c>
      <c r="AB50">
        <v>7</v>
      </c>
      <c r="AD50">
        <v>2024</v>
      </c>
      <c r="AE50" t="s">
        <v>56</v>
      </c>
      <c r="AF50" t="s">
        <v>57</v>
      </c>
      <c r="AG50">
        <v>9</v>
      </c>
      <c r="AH50" t="s">
        <v>36</v>
      </c>
      <c r="AI50" t="s">
        <v>12</v>
      </c>
      <c r="AJ50">
        <v>12</v>
      </c>
      <c r="AK50" s="12"/>
      <c r="AL50" s="12"/>
    </row>
    <row r="51" spans="1:38" x14ac:dyDescent="0.3">
      <c r="A51" s="12">
        <v>2024</v>
      </c>
      <c r="B51" s="12" t="s">
        <v>56</v>
      </c>
      <c r="C51" s="12" t="s">
        <v>57</v>
      </c>
      <c r="D51" s="12">
        <v>10</v>
      </c>
      <c r="E51" s="12" t="s">
        <v>20</v>
      </c>
      <c r="F51" s="12" t="s">
        <v>14</v>
      </c>
      <c r="G51" s="12">
        <v>1908</v>
      </c>
      <c r="L51" t="s">
        <v>14</v>
      </c>
      <c r="M51">
        <v>5608.5</v>
      </c>
      <c r="N51" s="14">
        <f t="shared" si="3"/>
        <v>0.29307101426555887</v>
      </c>
      <c r="O51" s="13"/>
      <c r="Q51" s="45"/>
      <c r="W51">
        <v>2020</v>
      </c>
      <c r="X51" s="9">
        <v>10.27</v>
      </c>
      <c r="Y51" s="9">
        <v>38.54</v>
      </c>
      <c r="AA51">
        <v>2020</v>
      </c>
      <c r="AB51">
        <v>8</v>
      </c>
      <c r="AD51">
        <v>2024</v>
      </c>
      <c r="AE51" t="s">
        <v>56</v>
      </c>
      <c r="AF51" t="s">
        <v>57</v>
      </c>
      <c r="AG51">
        <v>10</v>
      </c>
      <c r="AH51" t="s">
        <v>20</v>
      </c>
      <c r="AI51" t="s">
        <v>12</v>
      </c>
      <c r="AJ51">
        <v>16.5</v>
      </c>
      <c r="AK51" s="12"/>
      <c r="AL51" s="12"/>
    </row>
    <row r="52" spans="1:38" x14ac:dyDescent="0.3">
      <c r="A52" s="12">
        <v>2024</v>
      </c>
      <c r="B52" s="12" t="s">
        <v>56</v>
      </c>
      <c r="C52" s="12" t="s">
        <v>57</v>
      </c>
      <c r="D52" s="12">
        <v>11</v>
      </c>
      <c r="E52" s="12" t="s">
        <v>37</v>
      </c>
      <c r="F52" s="12" t="s">
        <v>14</v>
      </c>
      <c r="G52" s="12">
        <v>2341.5</v>
      </c>
      <c r="L52" t="s">
        <v>15</v>
      </c>
      <c r="M52">
        <v>7102.5</v>
      </c>
      <c r="N52" s="14">
        <f t="shared" si="3"/>
        <v>0.37113967706537077</v>
      </c>
      <c r="O52" s="13"/>
      <c r="Q52" s="45"/>
      <c r="R52" t="s">
        <v>94</v>
      </c>
      <c r="S52" t="s">
        <v>93</v>
      </c>
      <c r="T52" t="s">
        <v>92</v>
      </c>
      <c r="W52">
        <v>2021</v>
      </c>
      <c r="X52" s="9">
        <v>8.2899999999999991</v>
      </c>
      <c r="Y52" s="9">
        <v>38.799999999999997</v>
      </c>
      <c r="AA52">
        <v>2021</v>
      </c>
      <c r="AB52">
        <v>7</v>
      </c>
      <c r="AD52">
        <v>2024</v>
      </c>
      <c r="AE52" t="s">
        <v>56</v>
      </c>
      <c r="AF52" t="s">
        <v>57</v>
      </c>
      <c r="AG52">
        <v>11</v>
      </c>
      <c r="AH52" t="s">
        <v>37</v>
      </c>
      <c r="AI52" t="s">
        <v>12</v>
      </c>
      <c r="AJ52">
        <v>93</v>
      </c>
      <c r="AK52" s="12"/>
      <c r="AL52" s="12"/>
    </row>
    <row r="53" spans="1:38" x14ac:dyDescent="0.3">
      <c r="A53" s="12">
        <v>2024</v>
      </c>
      <c r="B53" s="12" t="s">
        <v>56</v>
      </c>
      <c r="C53" s="12" t="s">
        <v>57</v>
      </c>
      <c r="D53" s="12">
        <v>12</v>
      </c>
      <c r="E53" s="12" t="s">
        <v>21</v>
      </c>
      <c r="F53" s="12" t="s">
        <v>14</v>
      </c>
      <c r="G53" s="12">
        <v>708</v>
      </c>
      <c r="L53" t="s">
        <v>16</v>
      </c>
      <c r="M53">
        <v>156</v>
      </c>
      <c r="N53" s="14">
        <f t="shared" si="3"/>
        <v>8.1517479228719238E-3</v>
      </c>
      <c r="O53" s="13">
        <f>SUM(N53:N55)</f>
        <v>9.5312744944348632E-2</v>
      </c>
      <c r="Q53" s="45"/>
      <c r="R53" t="s">
        <v>10</v>
      </c>
      <c r="S53">
        <v>25.5</v>
      </c>
      <c r="T53" s="13">
        <v>6.7000000000000004E-2</v>
      </c>
      <c r="W53">
        <v>2022</v>
      </c>
      <c r="X53" s="9">
        <v>10.11</v>
      </c>
      <c r="Y53" s="9">
        <v>39.36</v>
      </c>
      <c r="AA53">
        <v>2022</v>
      </c>
      <c r="AB53">
        <v>7</v>
      </c>
      <c r="AD53">
        <v>2024</v>
      </c>
      <c r="AE53" t="s">
        <v>56</v>
      </c>
      <c r="AF53" t="s">
        <v>57</v>
      </c>
      <c r="AG53">
        <v>12</v>
      </c>
      <c r="AH53" t="s">
        <v>21</v>
      </c>
      <c r="AI53" t="s">
        <v>12</v>
      </c>
      <c r="AJ53">
        <v>39</v>
      </c>
      <c r="AK53" s="12"/>
      <c r="AL53" s="12"/>
    </row>
    <row r="54" spans="1:38" x14ac:dyDescent="0.3">
      <c r="A54" s="12">
        <v>2024</v>
      </c>
      <c r="B54" s="12" t="s">
        <v>56</v>
      </c>
      <c r="C54" s="12" t="s">
        <v>57</v>
      </c>
      <c r="D54" s="12">
        <v>19</v>
      </c>
      <c r="E54" s="12" t="s">
        <v>39</v>
      </c>
      <c r="F54" s="12" t="s">
        <v>14</v>
      </c>
      <c r="G54" s="12">
        <v>324</v>
      </c>
      <c r="L54" t="s">
        <v>17</v>
      </c>
      <c r="M54">
        <v>166.5</v>
      </c>
      <c r="N54" s="14">
        <f t="shared" si="3"/>
        <v>8.7004232638344565E-3</v>
      </c>
      <c r="O54" s="13"/>
      <c r="Q54" s="45"/>
      <c r="R54" t="s">
        <v>13</v>
      </c>
      <c r="S54">
        <v>389.7</v>
      </c>
      <c r="T54" s="13">
        <v>0.874</v>
      </c>
      <c r="W54">
        <v>2023</v>
      </c>
      <c r="X54" s="9">
        <v>10.84</v>
      </c>
      <c r="Y54" s="9">
        <v>41.86</v>
      </c>
      <c r="AA54">
        <v>2023</v>
      </c>
      <c r="AB54">
        <v>9.1</v>
      </c>
      <c r="AD54">
        <v>2024</v>
      </c>
      <c r="AE54" t="s">
        <v>56</v>
      </c>
      <c r="AF54" t="s">
        <v>57</v>
      </c>
      <c r="AG54">
        <v>13</v>
      </c>
      <c r="AH54" t="s">
        <v>22</v>
      </c>
      <c r="AI54" t="s">
        <v>12</v>
      </c>
      <c r="AJ54">
        <v>4.5</v>
      </c>
      <c r="AK54" s="12"/>
      <c r="AL54" s="12"/>
    </row>
    <row r="55" spans="1:38" x14ac:dyDescent="0.3">
      <c r="A55" s="12">
        <v>2024</v>
      </c>
      <c r="B55" s="12" t="s">
        <v>56</v>
      </c>
      <c r="C55" s="12" t="s">
        <v>57</v>
      </c>
      <c r="D55" s="12">
        <v>22</v>
      </c>
      <c r="E55" s="12" t="s">
        <v>46</v>
      </c>
      <c r="F55" s="12" t="s">
        <v>14</v>
      </c>
      <c r="G55" s="12">
        <v>961.5</v>
      </c>
      <c r="L55" t="s">
        <v>18</v>
      </c>
      <c r="M55">
        <v>1501.5</v>
      </c>
      <c r="N55" s="14">
        <f t="shared" si="3"/>
        <v>7.846057375764226E-2</v>
      </c>
      <c r="O55" s="13"/>
      <c r="Q55" s="45"/>
      <c r="R55" t="s">
        <v>16</v>
      </c>
      <c r="S55">
        <v>25.35</v>
      </c>
      <c r="T55" s="13">
        <f t="shared" ref="T54:T55" si="4">S55/$S$56</f>
        <v>5.7541709227102486E-2</v>
      </c>
      <c r="W55">
        <v>2024</v>
      </c>
      <c r="X55" s="9">
        <v>9.5</v>
      </c>
      <c r="Y55" s="9">
        <v>37.1</v>
      </c>
      <c r="AA55">
        <v>2024</v>
      </c>
      <c r="AB55">
        <v>5.8</v>
      </c>
      <c r="AD55">
        <v>2024</v>
      </c>
      <c r="AE55" t="s">
        <v>56</v>
      </c>
      <c r="AF55" t="s">
        <v>57</v>
      </c>
      <c r="AG55">
        <v>15</v>
      </c>
      <c r="AH55" t="s">
        <v>23</v>
      </c>
      <c r="AI55" t="s">
        <v>12</v>
      </c>
      <c r="AJ55">
        <v>9</v>
      </c>
      <c r="AK55" s="12"/>
      <c r="AL55" s="12"/>
    </row>
    <row r="56" spans="1:38" x14ac:dyDescent="0.3">
      <c r="A56" s="12">
        <v>2024</v>
      </c>
      <c r="B56" s="12" t="s">
        <v>56</v>
      </c>
      <c r="C56" s="12" t="s">
        <v>57</v>
      </c>
      <c r="D56" s="12">
        <v>26</v>
      </c>
      <c r="E56" s="12" t="s">
        <v>26</v>
      </c>
      <c r="F56" s="12" t="s">
        <v>14</v>
      </c>
      <c r="G56" s="12">
        <v>693</v>
      </c>
      <c r="Q56" s="45"/>
      <c r="R56" t="s">
        <v>83</v>
      </c>
      <c r="S56">
        <v>440.55</v>
      </c>
      <c r="AD56">
        <v>2024</v>
      </c>
      <c r="AE56" t="s">
        <v>56</v>
      </c>
      <c r="AF56" t="s">
        <v>57</v>
      </c>
      <c r="AG56">
        <v>16</v>
      </c>
      <c r="AH56" t="s">
        <v>38</v>
      </c>
      <c r="AI56" t="s">
        <v>12</v>
      </c>
      <c r="AJ56">
        <v>18</v>
      </c>
      <c r="AK56" s="12"/>
      <c r="AL56" s="12"/>
    </row>
    <row r="57" spans="1:38" x14ac:dyDescent="0.3">
      <c r="A57" s="12">
        <v>2024</v>
      </c>
      <c r="B57" s="12" t="s">
        <v>56</v>
      </c>
      <c r="C57" s="12" t="s">
        <v>57</v>
      </c>
      <c r="D57" s="12">
        <v>27</v>
      </c>
      <c r="E57" s="12" t="s">
        <v>27</v>
      </c>
      <c r="F57" s="12" t="s">
        <v>14</v>
      </c>
      <c r="G57" s="12">
        <v>297</v>
      </c>
      <c r="AD57">
        <v>2024</v>
      </c>
      <c r="AE57" t="s">
        <v>56</v>
      </c>
      <c r="AF57" t="s">
        <v>57</v>
      </c>
      <c r="AG57">
        <v>17</v>
      </c>
      <c r="AH57" t="s">
        <v>44</v>
      </c>
      <c r="AI57" t="s">
        <v>12</v>
      </c>
      <c r="AJ57">
        <v>51</v>
      </c>
      <c r="AK57" s="12"/>
      <c r="AL57" s="12"/>
    </row>
    <row r="58" spans="1:38" x14ac:dyDescent="0.3">
      <c r="A58" s="12">
        <v>2024</v>
      </c>
      <c r="B58" s="12" t="s">
        <v>56</v>
      </c>
      <c r="C58" s="12" t="s">
        <v>57</v>
      </c>
      <c r="D58" s="12">
        <v>28</v>
      </c>
      <c r="E58" s="12" t="s">
        <v>28</v>
      </c>
      <c r="F58" s="12" t="s">
        <v>14</v>
      </c>
      <c r="G58" s="12">
        <v>381</v>
      </c>
      <c r="AD58">
        <v>2024</v>
      </c>
      <c r="AE58" t="s">
        <v>56</v>
      </c>
      <c r="AF58" t="s">
        <v>57</v>
      </c>
      <c r="AG58">
        <v>19</v>
      </c>
      <c r="AH58" t="s">
        <v>39</v>
      </c>
      <c r="AI58" t="s">
        <v>12</v>
      </c>
      <c r="AJ58">
        <v>43.4</v>
      </c>
      <c r="AK58" s="12"/>
      <c r="AL58" s="12"/>
    </row>
    <row r="59" spans="1:38" x14ac:dyDescent="0.3">
      <c r="A59" s="12">
        <v>2024</v>
      </c>
      <c r="B59" s="12" t="s">
        <v>56</v>
      </c>
      <c r="C59" s="12" t="s">
        <v>57</v>
      </c>
      <c r="D59" s="12">
        <v>31</v>
      </c>
      <c r="E59" s="12" t="s">
        <v>49</v>
      </c>
      <c r="F59" s="12" t="s">
        <v>14</v>
      </c>
      <c r="G59" s="12">
        <v>85.5</v>
      </c>
      <c r="AD59">
        <v>2024</v>
      </c>
      <c r="AE59" t="s">
        <v>56</v>
      </c>
      <c r="AF59" t="s">
        <v>57</v>
      </c>
      <c r="AG59">
        <v>20</v>
      </c>
      <c r="AH59" t="s">
        <v>45</v>
      </c>
      <c r="AI59" t="s">
        <v>12</v>
      </c>
      <c r="AJ59">
        <v>42</v>
      </c>
      <c r="AK59" s="12"/>
      <c r="AL59" s="12"/>
    </row>
    <row r="60" spans="1:38" x14ac:dyDescent="0.3">
      <c r="A60" s="12">
        <v>2024</v>
      </c>
      <c r="B60" s="12" t="s">
        <v>56</v>
      </c>
      <c r="C60" s="12" t="s">
        <v>57</v>
      </c>
      <c r="D60" s="12">
        <v>32</v>
      </c>
      <c r="E60" s="12" t="s">
        <v>40</v>
      </c>
      <c r="F60" s="12" t="s">
        <v>14</v>
      </c>
      <c r="G60" s="12">
        <v>489</v>
      </c>
      <c r="AD60">
        <v>2024</v>
      </c>
      <c r="AE60" t="s">
        <v>56</v>
      </c>
      <c r="AF60" t="s">
        <v>57</v>
      </c>
      <c r="AG60">
        <v>21</v>
      </c>
      <c r="AH60" t="s">
        <v>25</v>
      </c>
      <c r="AI60" t="s">
        <v>12</v>
      </c>
      <c r="AJ60">
        <v>7.5</v>
      </c>
      <c r="AK60" s="12"/>
      <c r="AL60" s="12"/>
    </row>
    <row r="61" spans="1:38" x14ac:dyDescent="0.3">
      <c r="A61" s="12">
        <v>2024</v>
      </c>
      <c r="B61" s="12" t="s">
        <v>56</v>
      </c>
      <c r="C61" s="12" t="s">
        <v>57</v>
      </c>
      <c r="D61" s="12">
        <v>35</v>
      </c>
      <c r="E61" s="12" t="s">
        <v>59</v>
      </c>
      <c r="F61" s="12" t="s">
        <v>14</v>
      </c>
      <c r="G61" s="12">
        <v>45</v>
      </c>
      <c r="AD61">
        <v>2024</v>
      </c>
      <c r="AE61" t="s">
        <v>56</v>
      </c>
      <c r="AF61" t="s">
        <v>57</v>
      </c>
      <c r="AG61">
        <v>22</v>
      </c>
      <c r="AH61" t="s">
        <v>46</v>
      </c>
      <c r="AI61" t="s">
        <v>12</v>
      </c>
      <c r="AJ61">
        <v>119.5</v>
      </c>
      <c r="AK61" s="12"/>
      <c r="AL61" s="12"/>
    </row>
    <row r="62" spans="1:38" x14ac:dyDescent="0.3">
      <c r="A62" s="12">
        <v>2024</v>
      </c>
      <c r="B62" s="12" t="s">
        <v>56</v>
      </c>
      <c r="C62" s="12" t="s">
        <v>57</v>
      </c>
      <c r="D62" s="12">
        <v>43</v>
      </c>
      <c r="E62" s="12" t="s">
        <v>54</v>
      </c>
      <c r="F62" s="12" t="s">
        <v>14</v>
      </c>
      <c r="G62" s="12">
        <v>1216.5</v>
      </c>
      <c r="AD62">
        <v>2024</v>
      </c>
      <c r="AE62" t="s">
        <v>56</v>
      </c>
      <c r="AF62" t="s">
        <v>57</v>
      </c>
      <c r="AG62">
        <v>23</v>
      </c>
      <c r="AH62" t="s">
        <v>47</v>
      </c>
      <c r="AI62" t="s">
        <v>12</v>
      </c>
      <c r="AJ62">
        <v>13.5</v>
      </c>
      <c r="AK62" s="12"/>
      <c r="AL62" s="12"/>
    </row>
    <row r="63" spans="1:38" x14ac:dyDescent="0.3">
      <c r="A63" s="12">
        <v>2024</v>
      </c>
      <c r="B63" s="12" t="s">
        <v>56</v>
      </c>
      <c r="C63" s="12" t="s">
        <v>57</v>
      </c>
      <c r="D63" s="12">
        <v>4</v>
      </c>
      <c r="E63" s="12" t="s">
        <v>9</v>
      </c>
      <c r="F63" s="12" t="s">
        <v>15</v>
      </c>
      <c r="G63" s="12">
        <v>300</v>
      </c>
      <c r="AD63">
        <v>2024</v>
      </c>
      <c r="AE63" t="s">
        <v>56</v>
      </c>
      <c r="AF63" t="s">
        <v>57</v>
      </c>
      <c r="AG63">
        <v>25</v>
      </c>
      <c r="AH63" t="s">
        <v>48</v>
      </c>
      <c r="AI63" t="s">
        <v>12</v>
      </c>
      <c r="AJ63">
        <v>198</v>
      </c>
      <c r="AK63" s="12"/>
      <c r="AL63" s="12"/>
    </row>
    <row r="64" spans="1:38" x14ac:dyDescent="0.3">
      <c r="A64" s="12">
        <v>2024</v>
      </c>
      <c r="B64" s="12" t="s">
        <v>56</v>
      </c>
      <c r="C64" s="12" t="s">
        <v>57</v>
      </c>
      <c r="D64" s="12">
        <v>6</v>
      </c>
      <c r="E64" s="12" t="s">
        <v>58</v>
      </c>
      <c r="F64" s="12" t="s">
        <v>15</v>
      </c>
      <c r="G64" s="12">
        <v>1822.5</v>
      </c>
      <c r="AD64">
        <v>2024</v>
      </c>
      <c r="AE64" t="s">
        <v>56</v>
      </c>
      <c r="AF64" t="s">
        <v>57</v>
      </c>
      <c r="AG64">
        <v>26</v>
      </c>
      <c r="AH64" t="s">
        <v>26</v>
      </c>
      <c r="AI64" t="s">
        <v>12</v>
      </c>
      <c r="AJ64">
        <v>73.5</v>
      </c>
      <c r="AK64" s="12"/>
      <c r="AL64" s="12"/>
    </row>
    <row r="65" spans="1:38" x14ac:dyDescent="0.3">
      <c r="A65" s="12">
        <v>2024</v>
      </c>
      <c r="B65" s="12" t="s">
        <v>56</v>
      </c>
      <c r="C65" s="12" t="s">
        <v>57</v>
      </c>
      <c r="D65" s="12">
        <v>7</v>
      </c>
      <c r="E65" s="12" t="s">
        <v>35</v>
      </c>
      <c r="F65" s="12" t="s">
        <v>15</v>
      </c>
      <c r="G65" s="12">
        <v>300</v>
      </c>
      <c r="AD65">
        <v>2024</v>
      </c>
      <c r="AE65" t="s">
        <v>56</v>
      </c>
      <c r="AF65" t="s">
        <v>57</v>
      </c>
      <c r="AG65">
        <v>27</v>
      </c>
      <c r="AH65" t="s">
        <v>27</v>
      </c>
      <c r="AI65" t="s">
        <v>12</v>
      </c>
      <c r="AJ65">
        <v>17</v>
      </c>
      <c r="AK65" s="12"/>
      <c r="AL65" s="12"/>
    </row>
    <row r="66" spans="1:38" x14ac:dyDescent="0.3">
      <c r="A66" s="12">
        <v>2024</v>
      </c>
      <c r="B66" s="12" t="s">
        <v>56</v>
      </c>
      <c r="C66" s="12" t="s">
        <v>57</v>
      </c>
      <c r="D66" s="12">
        <v>9</v>
      </c>
      <c r="E66" s="12" t="s">
        <v>36</v>
      </c>
      <c r="F66" s="12" t="s">
        <v>15</v>
      </c>
      <c r="G66" s="12">
        <v>379.5</v>
      </c>
      <c r="K66" s="28" t="s">
        <v>238</v>
      </c>
      <c r="O66" t="s">
        <v>101</v>
      </c>
      <c r="Q66" s="50" t="s">
        <v>239</v>
      </c>
      <c r="R66" t="s">
        <v>96</v>
      </c>
      <c r="T66" t="s">
        <v>92</v>
      </c>
      <c r="U66" t="s">
        <v>99</v>
      </c>
      <c r="X66" t="s">
        <v>98</v>
      </c>
      <c r="AB66" t="s">
        <v>97</v>
      </c>
      <c r="AD66">
        <v>2024</v>
      </c>
      <c r="AE66" t="s">
        <v>56</v>
      </c>
      <c r="AF66" t="s">
        <v>57</v>
      </c>
      <c r="AG66">
        <v>28</v>
      </c>
      <c r="AH66" t="s">
        <v>28</v>
      </c>
      <c r="AI66" t="s">
        <v>12</v>
      </c>
      <c r="AJ66">
        <v>16.5</v>
      </c>
      <c r="AK66" s="12"/>
      <c r="AL66" s="12"/>
    </row>
    <row r="67" spans="1:38" x14ac:dyDescent="0.3">
      <c r="A67" s="12">
        <v>2024</v>
      </c>
      <c r="B67" s="12" t="s">
        <v>56</v>
      </c>
      <c r="C67" s="12" t="s">
        <v>57</v>
      </c>
      <c r="D67" s="12">
        <v>10</v>
      </c>
      <c r="E67" s="12" t="s">
        <v>20</v>
      </c>
      <c r="F67" s="12" t="s">
        <v>15</v>
      </c>
      <c r="G67" s="12">
        <v>1719</v>
      </c>
      <c r="K67" t="s">
        <v>96</v>
      </c>
      <c r="M67">
        <v>37774.5</v>
      </c>
      <c r="Q67" s="50"/>
      <c r="R67" t="s">
        <v>86</v>
      </c>
      <c r="S67" t="s">
        <v>16</v>
      </c>
      <c r="T67" s="14">
        <f>N74</f>
        <v>6.5917484016995596E-3</v>
      </c>
      <c r="U67" s="13">
        <f>O74</f>
        <v>0.10070285510066314</v>
      </c>
      <c r="X67" t="s">
        <v>86</v>
      </c>
      <c r="Y67" t="s">
        <v>85</v>
      </c>
      <c r="AA67">
        <v>2015</v>
      </c>
      <c r="AB67">
        <v>2</v>
      </c>
      <c r="AD67">
        <v>2024</v>
      </c>
      <c r="AE67" t="s">
        <v>56</v>
      </c>
      <c r="AF67" t="s">
        <v>57</v>
      </c>
      <c r="AG67">
        <v>31</v>
      </c>
      <c r="AH67" t="s">
        <v>49</v>
      </c>
      <c r="AI67" t="s">
        <v>12</v>
      </c>
      <c r="AJ67">
        <v>18</v>
      </c>
      <c r="AK67" s="12"/>
      <c r="AL67" s="12"/>
    </row>
    <row r="68" spans="1:38" x14ac:dyDescent="0.3">
      <c r="A68" s="12">
        <v>2024</v>
      </c>
      <c r="B68" s="12" t="s">
        <v>56</v>
      </c>
      <c r="C68" s="12" t="s">
        <v>57</v>
      </c>
      <c r="D68" s="12">
        <v>11</v>
      </c>
      <c r="E68" s="12" t="s">
        <v>37</v>
      </c>
      <c r="F68" s="12" t="s">
        <v>15</v>
      </c>
      <c r="G68" s="12">
        <v>1978.5</v>
      </c>
      <c r="L68" t="s">
        <v>10</v>
      </c>
      <c r="M68">
        <v>169.5</v>
      </c>
      <c r="N68" s="14">
        <f>M68/$M$67</f>
        <v>4.4871540324822297E-3</v>
      </c>
      <c r="O68" s="14"/>
      <c r="Q68" s="50"/>
      <c r="S68" t="s">
        <v>17</v>
      </c>
      <c r="T68" s="14">
        <f>N75</f>
        <v>1.5089544534011038E-3</v>
      </c>
      <c r="U68" s="13"/>
      <c r="W68">
        <v>2016</v>
      </c>
      <c r="X68" s="9">
        <v>13</v>
      </c>
      <c r="Y68" s="9">
        <v>24</v>
      </c>
      <c r="AA68">
        <v>2016</v>
      </c>
      <c r="AB68">
        <v>7</v>
      </c>
      <c r="AD68">
        <v>2024</v>
      </c>
      <c r="AE68" t="s">
        <v>56</v>
      </c>
      <c r="AF68" t="s">
        <v>57</v>
      </c>
      <c r="AG68">
        <v>32</v>
      </c>
      <c r="AH68" t="s">
        <v>40</v>
      </c>
      <c r="AI68" t="s">
        <v>12</v>
      </c>
      <c r="AJ68">
        <v>18</v>
      </c>
      <c r="AK68" s="12"/>
      <c r="AL68" s="12"/>
    </row>
    <row r="69" spans="1:38" x14ac:dyDescent="0.3">
      <c r="A69" s="12">
        <v>2024</v>
      </c>
      <c r="B69" s="12" t="s">
        <v>56</v>
      </c>
      <c r="C69" s="12" t="s">
        <v>57</v>
      </c>
      <c r="D69" s="12">
        <v>12</v>
      </c>
      <c r="E69" s="12" t="s">
        <v>21</v>
      </c>
      <c r="F69" s="12" t="s">
        <v>15</v>
      </c>
      <c r="G69" s="12">
        <v>534</v>
      </c>
      <c r="L69" t="s">
        <v>11</v>
      </c>
      <c r="M69">
        <v>1884</v>
      </c>
      <c r="N69" s="14">
        <f t="shared" ref="N69:N76" si="5">M69/$M$67</f>
        <v>4.9874915617678595E-2</v>
      </c>
      <c r="O69" s="14"/>
      <c r="Q69" s="50"/>
      <c r="S69" t="s">
        <v>18</v>
      </c>
      <c r="T69" s="14">
        <f>N76</f>
        <v>9.260215224556248E-2</v>
      </c>
      <c r="U69" s="13"/>
      <c r="W69">
        <v>2017</v>
      </c>
      <c r="X69" s="9">
        <v>13</v>
      </c>
      <c r="Y69" s="9">
        <v>27</v>
      </c>
      <c r="AA69">
        <v>2017</v>
      </c>
      <c r="AB69">
        <v>6</v>
      </c>
      <c r="AD69">
        <v>2024</v>
      </c>
      <c r="AE69" t="s">
        <v>56</v>
      </c>
      <c r="AF69" t="s">
        <v>57</v>
      </c>
      <c r="AG69">
        <v>39</v>
      </c>
      <c r="AH69" t="s">
        <v>51</v>
      </c>
      <c r="AI69" t="s">
        <v>12</v>
      </c>
      <c r="AJ69">
        <v>52.5</v>
      </c>
      <c r="AK69" s="12"/>
      <c r="AL69" s="12"/>
    </row>
    <row r="70" spans="1:38" x14ac:dyDescent="0.3">
      <c r="A70" s="12">
        <v>2024</v>
      </c>
      <c r="B70" s="12" t="s">
        <v>56</v>
      </c>
      <c r="C70" s="12" t="s">
        <v>57</v>
      </c>
      <c r="D70" s="12">
        <v>19</v>
      </c>
      <c r="E70" s="12" t="s">
        <v>39</v>
      </c>
      <c r="F70" s="12" t="s">
        <v>15</v>
      </c>
      <c r="G70" s="12">
        <v>346.5</v>
      </c>
      <c r="L70" t="s">
        <v>12</v>
      </c>
      <c r="M70">
        <v>163.5</v>
      </c>
      <c r="N70" s="14">
        <f t="shared" si="5"/>
        <v>4.3283167215979034E-3</v>
      </c>
      <c r="O70" s="14"/>
      <c r="Q70" s="50"/>
      <c r="R70" t="s">
        <v>85</v>
      </c>
      <c r="S70" t="s">
        <v>95</v>
      </c>
      <c r="T70" s="14">
        <f>N70</f>
        <v>4.3283167215979034E-3</v>
      </c>
      <c r="U70" s="13">
        <f>O71</f>
        <v>0.31767462176865346</v>
      </c>
      <c r="W70">
        <v>2018</v>
      </c>
      <c r="X70" s="9">
        <v>13.74</v>
      </c>
      <c r="Y70" s="9">
        <v>31.94</v>
      </c>
      <c r="AA70">
        <v>2018</v>
      </c>
      <c r="AB70">
        <v>6</v>
      </c>
      <c r="AD70">
        <v>2024</v>
      </c>
      <c r="AE70" t="s">
        <v>56</v>
      </c>
      <c r="AF70" t="s">
        <v>57</v>
      </c>
      <c r="AG70">
        <v>40</v>
      </c>
      <c r="AH70" t="s">
        <v>41</v>
      </c>
      <c r="AI70" t="s">
        <v>12</v>
      </c>
      <c r="AJ70">
        <v>28.5</v>
      </c>
      <c r="AK70" s="12"/>
      <c r="AL70" s="12"/>
    </row>
    <row r="71" spans="1:38" x14ac:dyDescent="0.3">
      <c r="A71" s="12">
        <v>2024</v>
      </c>
      <c r="B71" s="12" t="s">
        <v>56</v>
      </c>
      <c r="C71" s="12" t="s">
        <v>57</v>
      </c>
      <c r="D71" s="12">
        <v>22</v>
      </c>
      <c r="E71" s="12" t="s">
        <v>46</v>
      </c>
      <c r="F71" s="12" t="s">
        <v>15</v>
      </c>
      <c r="G71" s="12">
        <v>969</v>
      </c>
      <c r="L71" t="s">
        <v>13</v>
      </c>
      <c r="M71">
        <v>5943</v>
      </c>
      <c r="N71" s="14">
        <f t="shared" si="5"/>
        <v>0.15732835643092563</v>
      </c>
      <c r="O71" s="13">
        <f>SUM(N70,N73)</f>
        <v>0.31767462176865346</v>
      </c>
      <c r="Q71" s="50"/>
      <c r="S71" t="s">
        <v>15</v>
      </c>
      <c r="T71" s="14">
        <f>N73</f>
        <v>0.31334630504705557</v>
      </c>
      <c r="U71" s="13"/>
      <c r="W71">
        <v>2019</v>
      </c>
      <c r="X71" s="9">
        <v>13.34</v>
      </c>
      <c r="Y71" s="9">
        <v>32.53</v>
      </c>
      <c r="AA71">
        <v>2019</v>
      </c>
      <c r="AB71">
        <v>6</v>
      </c>
      <c r="AD71">
        <v>2024</v>
      </c>
      <c r="AE71" t="s">
        <v>56</v>
      </c>
      <c r="AF71" t="s">
        <v>57</v>
      </c>
      <c r="AG71">
        <v>42</v>
      </c>
      <c r="AH71" t="s">
        <v>53</v>
      </c>
      <c r="AI71" t="s">
        <v>12</v>
      </c>
      <c r="AJ71">
        <v>79.5</v>
      </c>
      <c r="AK71" s="12"/>
      <c r="AL71" s="12"/>
    </row>
    <row r="72" spans="1:38" x14ac:dyDescent="0.3">
      <c r="A72" s="12">
        <v>2024</v>
      </c>
      <c r="B72" s="12" t="s">
        <v>56</v>
      </c>
      <c r="C72" s="12" t="s">
        <v>57</v>
      </c>
      <c r="D72" s="12">
        <v>26</v>
      </c>
      <c r="E72" s="12" t="s">
        <v>26</v>
      </c>
      <c r="F72" s="12" t="s">
        <v>15</v>
      </c>
      <c r="G72" s="12">
        <v>567</v>
      </c>
      <c r="L72" t="s">
        <v>14</v>
      </c>
      <c r="M72">
        <v>13974</v>
      </c>
      <c r="N72" s="14">
        <f t="shared" si="5"/>
        <v>0.36993209704959695</v>
      </c>
      <c r="O72" s="13"/>
      <c r="Q72" s="50"/>
      <c r="W72">
        <v>2020</v>
      </c>
      <c r="X72" s="9">
        <v>12.3</v>
      </c>
      <c r="Y72" s="9">
        <v>32.200000000000003</v>
      </c>
      <c r="AA72">
        <v>2020</v>
      </c>
      <c r="AB72">
        <v>4</v>
      </c>
      <c r="AD72">
        <v>2024</v>
      </c>
      <c r="AE72" t="s">
        <v>56</v>
      </c>
      <c r="AF72" t="s">
        <v>57</v>
      </c>
      <c r="AG72">
        <v>43</v>
      </c>
      <c r="AH72" t="s">
        <v>54</v>
      </c>
      <c r="AI72" t="s">
        <v>12</v>
      </c>
      <c r="AJ72">
        <v>6</v>
      </c>
      <c r="AK72" s="12"/>
      <c r="AL72" s="12"/>
    </row>
    <row r="73" spans="1:38" x14ac:dyDescent="0.3">
      <c r="A73" s="12">
        <v>2024</v>
      </c>
      <c r="B73" s="12" t="s">
        <v>56</v>
      </c>
      <c r="C73" s="12" t="s">
        <v>57</v>
      </c>
      <c r="D73" s="12">
        <v>27</v>
      </c>
      <c r="E73" s="12" t="s">
        <v>27</v>
      </c>
      <c r="F73" s="12" t="s">
        <v>15</v>
      </c>
      <c r="G73" s="12">
        <v>234</v>
      </c>
      <c r="L73" t="s">
        <v>15</v>
      </c>
      <c r="M73">
        <v>11836.5</v>
      </c>
      <c r="N73" s="14">
        <f t="shared" si="5"/>
        <v>0.31334630504705557</v>
      </c>
      <c r="O73" s="13"/>
      <c r="Q73" s="50"/>
      <c r="R73" t="s">
        <v>94</v>
      </c>
      <c r="S73" t="s">
        <v>93</v>
      </c>
      <c r="T73" t="s">
        <v>92</v>
      </c>
      <c r="W73">
        <v>2021</v>
      </c>
      <c r="X73" s="9">
        <v>12.07</v>
      </c>
      <c r="Y73" s="9">
        <v>32.29</v>
      </c>
      <c r="AA73">
        <v>2021</v>
      </c>
      <c r="AB73">
        <v>4</v>
      </c>
      <c r="AD73">
        <v>2024</v>
      </c>
      <c r="AE73" t="s">
        <v>56</v>
      </c>
      <c r="AF73" t="s">
        <v>57</v>
      </c>
      <c r="AG73">
        <v>96</v>
      </c>
      <c r="AH73" t="s">
        <v>31</v>
      </c>
      <c r="AI73" t="s">
        <v>12</v>
      </c>
      <c r="AJ73">
        <v>1.6</v>
      </c>
      <c r="AK73" s="12"/>
      <c r="AL73" s="12"/>
    </row>
    <row r="74" spans="1:38" x14ac:dyDescent="0.3">
      <c r="A74" s="12">
        <v>2024</v>
      </c>
      <c r="B74" s="12" t="s">
        <v>56</v>
      </c>
      <c r="C74" s="12" t="s">
        <v>57</v>
      </c>
      <c r="D74" s="12">
        <v>28</v>
      </c>
      <c r="E74" s="12" t="s">
        <v>28</v>
      </c>
      <c r="F74" s="12" t="s">
        <v>15</v>
      </c>
      <c r="G74" s="12">
        <v>244.5</v>
      </c>
      <c r="L74" t="s">
        <v>16</v>
      </c>
      <c r="M74">
        <v>249</v>
      </c>
      <c r="N74" s="14">
        <f t="shared" si="5"/>
        <v>6.5917484016995596E-3</v>
      </c>
      <c r="O74" s="13">
        <f>SUM(N74:N76)</f>
        <v>0.10070285510066314</v>
      </c>
      <c r="Q74" s="50"/>
      <c r="R74" t="s">
        <v>10</v>
      </c>
      <c r="S74">
        <v>73.95</v>
      </c>
      <c r="T74" s="13">
        <v>0.10199999999999999</v>
      </c>
      <c r="W74">
        <v>2022</v>
      </c>
      <c r="X74" s="9">
        <v>10.62</v>
      </c>
      <c r="Y74" s="9">
        <v>31.94</v>
      </c>
      <c r="AA74">
        <v>2022</v>
      </c>
      <c r="AB74">
        <v>5</v>
      </c>
      <c r="AD74">
        <v>2024</v>
      </c>
      <c r="AE74" t="s">
        <v>56</v>
      </c>
      <c r="AF74" t="s">
        <v>57</v>
      </c>
      <c r="AG74">
        <v>4</v>
      </c>
      <c r="AH74" t="s">
        <v>9</v>
      </c>
      <c r="AI74" t="s">
        <v>13</v>
      </c>
      <c r="AJ74">
        <v>190</v>
      </c>
      <c r="AK74" s="12"/>
      <c r="AL74" s="12"/>
    </row>
    <row r="75" spans="1:38" x14ac:dyDescent="0.3">
      <c r="A75" s="12">
        <v>2024</v>
      </c>
      <c r="B75" s="12" t="s">
        <v>56</v>
      </c>
      <c r="C75" s="12" t="s">
        <v>57</v>
      </c>
      <c r="D75" s="12">
        <v>31</v>
      </c>
      <c r="E75" s="12" t="s">
        <v>49</v>
      </c>
      <c r="F75" s="12" t="s">
        <v>15</v>
      </c>
      <c r="G75" s="12">
        <v>61.5</v>
      </c>
      <c r="L75" t="s">
        <v>17</v>
      </c>
      <c r="M75">
        <v>57</v>
      </c>
      <c r="N75" s="14">
        <f t="shared" si="5"/>
        <v>1.5089544534011038E-3</v>
      </c>
      <c r="O75" s="13"/>
      <c r="Q75" s="50"/>
      <c r="R75" t="s">
        <v>13</v>
      </c>
      <c r="S75">
        <v>868.97</v>
      </c>
      <c r="T75" s="13">
        <v>0.86299999999999999</v>
      </c>
      <c r="W75">
        <v>2023</v>
      </c>
      <c r="X75" s="9">
        <v>8.69</v>
      </c>
      <c r="Y75" s="9">
        <v>32.36</v>
      </c>
      <c r="AA75">
        <v>2023</v>
      </c>
      <c r="AB75">
        <v>4.8499999999999996</v>
      </c>
      <c r="AD75">
        <v>2024</v>
      </c>
      <c r="AE75" t="s">
        <v>56</v>
      </c>
      <c r="AF75" t="s">
        <v>57</v>
      </c>
      <c r="AG75">
        <v>6</v>
      </c>
      <c r="AH75" t="s">
        <v>58</v>
      </c>
      <c r="AI75" t="s">
        <v>13</v>
      </c>
      <c r="AJ75">
        <v>1145.5</v>
      </c>
      <c r="AK75" s="12"/>
      <c r="AL75" s="12"/>
    </row>
    <row r="76" spans="1:38" x14ac:dyDescent="0.3">
      <c r="A76" s="12">
        <v>2024</v>
      </c>
      <c r="B76" s="12" t="s">
        <v>56</v>
      </c>
      <c r="C76" s="12" t="s">
        <v>57</v>
      </c>
      <c r="D76" s="12">
        <v>32</v>
      </c>
      <c r="E76" s="12" t="s">
        <v>40</v>
      </c>
      <c r="F76" s="12" t="s">
        <v>15</v>
      </c>
      <c r="G76" s="12">
        <v>405</v>
      </c>
      <c r="L76" t="s">
        <v>18</v>
      </c>
      <c r="M76">
        <v>3498</v>
      </c>
      <c r="N76" s="14">
        <f t="shared" si="5"/>
        <v>9.260215224556248E-2</v>
      </c>
      <c r="O76" s="13"/>
      <c r="Q76" s="50"/>
      <c r="R76" t="s">
        <v>16</v>
      </c>
      <c r="S76">
        <v>33.69</v>
      </c>
      <c r="T76" s="13">
        <v>3.4000000000000002E-2</v>
      </c>
      <c r="W76">
        <v>2024</v>
      </c>
      <c r="X76" s="9">
        <v>10.1</v>
      </c>
      <c r="Y76" s="9">
        <v>31.77</v>
      </c>
      <c r="AA76">
        <v>2024</v>
      </c>
      <c r="AB76">
        <v>3.4</v>
      </c>
      <c r="AD76">
        <v>2024</v>
      </c>
      <c r="AE76" t="s">
        <v>56</v>
      </c>
      <c r="AF76" t="s">
        <v>57</v>
      </c>
      <c r="AG76">
        <v>7</v>
      </c>
      <c r="AH76" t="s">
        <v>35</v>
      </c>
      <c r="AI76" t="s">
        <v>13</v>
      </c>
      <c r="AJ76">
        <v>696</v>
      </c>
      <c r="AK76" s="12"/>
      <c r="AL76" s="12"/>
    </row>
    <row r="77" spans="1:38" x14ac:dyDescent="0.3">
      <c r="A77" s="12">
        <v>2024</v>
      </c>
      <c r="B77" s="12" t="s">
        <v>56</v>
      </c>
      <c r="C77" s="12" t="s">
        <v>57</v>
      </c>
      <c r="D77" s="12">
        <v>35</v>
      </c>
      <c r="E77" s="12" t="s">
        <v>59</v>
      </c>
      <c r="F77" s="12" t="s">
        <v>15</v>
      </c>
      <c r="G77" s="12">
        <v>36</v>
      </c>
      <c r="Q77" s="50"/>
      <c r="R77" t="s">
        <v>83</v>
      </c>
      <c r="S77">
        <v>976.61</v>
      </c>
      <c r="AD77">
        <v>2024</v>
      </c>
      <c r="AE77" t="s">
        <v>56</v>
      </c>
      <c r="AF77" t="s">
        <v>57</v>
      </c>
      <c r="AG77">
        <v>9</v>
      </c>
      <c r="AH77" t="s">
        <v>36</v>
      </c>
      <c r="AI77" t="s">
        <v>13</v>
      </c>
      <c r="AJ77">
        <v>843</v>
      </c>
      <c r="AK77" s="12"/>
      <c r="AL77" s="12"/>
    </row>
    <row r="78" spans="1:38" x14ac:dyDescent="0.3">
      <c r="A78" s="12">
        <v>2024</v>
      </c>
      <c r="B78" s="12" t="s">
        <v>56</v>
      </c>
      <c r="C78" s="12" t="s">
        <v>57</v>
      </c>
      <c r="D78" s="12">
        <v>43</v>
      </c>
      <c r="E78" s="12" t="s">
        <v>54</v>
      </c>
      <c r="F78" s="12" t="s">
        <v>15</v>
      </c>
      <c r="G78" s="12">
        <v>1099.5</v>
      </c>
      <c r="AD78">
        <v>2024</v>
      </c>
      <c r="AE78" t="s">
        <v>56</v>
      </c>
      <c r="AF78" t="s">
        <v>57</v>
      </c>
      <c r="AG78">
        <v>10</v>
      </c>
      <c r="AH78" t="s">
        <v>20</v>
      </c>
      <c r="AI78" t="s">
        <v>13</v>
      </c>
      <c r="AJ78">
        <v>847</v>
      </c>
      <c r="AK78" s="12"/>
      <c r="AL78" s="12"/>
    </row>
    <row r="79" spans="1:38" x14ac:dyDescent="0.3">
      <c r="A79" s="12">
        <v>2024</v>
      </c>
      <c r="B79" s="12" t="s">
        <v>56</v>
      </c>
      <c r="C79" s="12" t="s">
        <v>57</v>
      </c>
      <c r="D79" s="12">
        <v>6</v>
      </c>
      <c r="E79" s="12" t="s">
        <v>58</v>
      </c>
      <c r="F79" s="12" t="s">
        <v>16</v>
      </c>
      <c r="G79" s="12">
        <v>36</v>
      </c>
      <c r="AD79">
        <v>2024</v>
      </c>
      <c r="AE79" t="s">
        <v>56</v>
      </c>
      <c r="AF79" t="s">
        <v>57</v>
      </c>
      <c r="AG79">
        <v>11</v>
      </c>
      <c r="AH79" t="s">
        <v>37</v>
      </c>
      <c r="AI79" t="s">
        <v>13</v>
      </c>
      <c r="AJ79">
        <v>2215.5</v>
      </c>
      <c r="AK79" s="12"/>
      <c r="AL79" s="12"/>
    </row>
    <row r="80" spans="1:38" x14ac:dyDescent="0.3">
      <c r="A80" s="12">
        <v>2024</v>
      </c>
      <c r="B80" s="12" t="s">
        <v>56</v>
      </c>
      <c r="C80" s="12" t="s">
        <v>57</v>
      </c>
      <c r="D80" s="12">
        <v>9</v>
      </c>
      <c r="E80" s="12" t="s">
        <v>36</v>
      </c>
      <c r="F80" s="12" t="s">
        <v>16</v>
      </c>
      <c r="G80" s="12">
        <v>6</v>
      </c>
      <c r="AD80">
        <v>2024</v>
      </c>
      <c r="AE80" t="s">
        <v>56</v>
      </c>
      <c r="AF80" t="s">
        <v>57</v>
      </c>
      <c r="AG80">
        <v>12</v>
      </c>
      <c r="AH80" t="s">
        <v>21</v>
      </c>
      <c r="AI80" t="s">
        <v>13</v>
      </c>
      <c r="AJ80">
        <v>1501.5</v>
      </c>
      <c r="AK80" s="12"/>
      <c r="AL80" s="12"/>
    </row>
    <row r="81" spans="1:38" x14ac:dyDescent="0.3">
      <c r="A81" s="12">
        <v>2024</v>
      </c>
      <c r="B81" s="12" t="s">
        <v>56</v>
      </c>
      <c r="C81" s="12" t="s">
        <v>57</v>
      </c>
      <c r="D81" s="12">
        <v>10</v>
      </c>
      <c r="E81" s="12" t="s">
        <v>20</v>
      </c>
      <c r="F81" s="12" t="s">
        <v>16</v>
      </c>
      <c r="G81" s="12">
        <v>16.5</v>
      </c>
      <c r="AD81">
        <v>2024</v>
      </c>
      <c r="AE81" t="s">
        <v>56</v>
      </c>
      <c r="AF81" t="s">
        <v>57</v>
      </c>
      <c r="AG81">
        <v>13</v>
      </c>
      <c r="AH81" t="s">
        <v>22</v>
      </c>
      <c r="AI81" t="s">
        <v>13</v>
      </c>
      <c r="AJ81">
        <v>31.5</v>
      </c>
      <c r="AK81" s="12"/>
      <c r="AL81" s="12"/>
    </row>
    <row r="82" spans="1:38" x14ac:dyDescent="0.3">
      <c r="A82" s="12">
        <v>2024</v>
      </c>
      <c r="B82" s="12" t="s">
        <v>56</v>
      </c>
      <c r="C82" s="12" t="s">
        <v>57</v>
      </c>
      <c r="D82" s="12">
        <v>11</v>
      </c>
      <c r="E82" s="12" t="s">
        <v>37</v>
      </c>
      <c r="F82" s="12" t="s">
        <v>16</v>
      </c>
      <c r="G82" s="12">
        <v>24</v>
      </c>
      <c r="AD82">
        <v>2024</v>
      </c>
      <c r="AE82" t="s">
        <v>56</v>
      </c>
      <c r="AF82" t="s">
        <v>57</v>
      </c>
      <c r="AG82">
        <v>15</v>
      </c>
      <c r="AH82" t="s">
        <v>23</v>
      </c>
      <c r="AI82" t="s">
        <v>13</v>
      </c>
      <c r="AJ82">
        <v>67.5</v>
      </c>
      <c r="AK82" s="12"/>
      <c r="AL82" s="12"/>
    </row>
    <row r="83" spans="1:38" x14ac:dyDescent="0.3">
      <c r="A83" s="12">
        <v>2024</v>
      </c>
      <c r="B83" s="12" t="s">
        <v>56</v>
      </c>
      <c r="C83" s="12" t="s">
        <v>57</v>
      </c>
      <c r="D83" s="12">
        <v>12</v>
      </c>
      <c r="E83" s="12" t="s">
        <v>21</v>
      </c>
      <c r="F83" s="12" t="s">
        <v>16</v>
      </c>
      <c r="G83" s="12">
        <v>9</v>
      </c>
      <c r="AD83">
        <v>2024</v>
      </c>
      <c r="AE83" t="s">
        <v>56</v>
      </c>
      <c r="AF83" t="s">
        <v>57</v>
      </c>
      <c r="AG83">
        <v>16</v>
      </c>
      <c r="AH83" t="s">
        <v>38</v>
      </c>
      <c r="AI83" t="s">
        <v>13</v>
      </c>
      <c r="AJ83">
        <v>103.5</v>
      </c>
      <c r="AK83" s="12"/>
      <c r="AL83" s="12"/>
    </row>
    <row r="84" spans="1:38" x14ac:dyDescent="0.3">
      <c r="A84" s="12">
        <v>2024</v>
      </c>
      <c r="B84" s="12" t="s">
        <v>56</v>
      </c>
      <c r="C84" s="12" t="s">
        <v>57</v>
      </c>
      <c r="D84" s="12">
        <v>22</v>
      </c>
      <c r="E84" s="12" t="s">
        <v>46</v>
      </c>
      <c r="F84" s="12" t="s">
        <v>16</v>
      </c>
      <c r="G84" s="12">
        <v>13.5</v>
      </c>
      <c r="AD84">
        <v>2024</v>
      </c>
      <c r="AE84" t="s">
        <v>56</v>
      </c>
      <c r="AF84" t="s">
        <v>57</v>
      </c>
      <c r="AG84">
        <v>17</v>
      </c>
      <c r="AH84" t="s">
        <v>44</v>
      </c>
      <c r="AI84" t="s">
        <v>13</v>
      </c>
      <c r="AJ84">
        <v>716.25</v>
      </c>
      <c r="AK84" s="12"/>
      <c r="AL84" s="12"/>
    </row>
    <row r="85" spans="1:38" x14ac:dyDescent="0.3">
      <c r="A85" s="12">
        <v>2024</v>
      </c>
      <c r="B85" s="12" t="s">
        <v>56</v>
      </c>
      <c r="C85" s="12" t="s">
        <v>57</v>
      </c>
      <c r="D85" s="12">
        <v>26</v>
      </c>
      <c r="E85" s="12" t="s">
        <v>26</v>
      </c>
      <c r="F85" s="12" t="s">
        <v>16</v>
      </c>
      <c r="G85" s="12">
        <v>9</v>
      </c>
      <c r="AD85">
        <v>2024</v>
      </c>
      <c r="AE85" t="s">
        <v>56</v>
      </c>
      <c r="AF85" t="s">
        <v>57</v>
      </c>
      <c r="AG85">
        <v>19</v>
      </c>
      <c r="AH85" t="s">
        <v>39</v>
      </c>
      <c r="AI85" t="s">
        <v>13</v>
      </c>
      <c r="AJ85">
        <v>2547.5500000000002</v>
      </c>
      <c r="AK85" s="12"/>
      <c r="AL85" s="12"/>
    </row>
    <row r="86" spans="1:38" x14ac:dyDescent="0.3">
      <c r="A86" s="12">
        <v>2024</v>
      </c>
      <c r="B86" s="12" t="s">
        <v>56</v>
      </c>
      <c r="C86" s="12" t="s">
        <v>57</v>
      </c>
      <c r="D86" s="12">
        <v>27</v>
      </c>
      <c r="E86" s="12" t="s">
        <v>27</v>
      </c>
      <c r="F86" s="12" t="s">
        <v>16</v>
      </c>
      <c r="G86" s="12">
        <v>9</v>
      </c>
      <c r="AD86">
        <v>2024</v>
      </c>
      <c r="AE86" t="s">
        <v>56</v>
      </c>
      <c r="AF86" t="s">
        <v>57</v>
      </c>
      <c r="AG86">
        <v>20</v>
      </c>
      <c r="AH86" t="s">
        <v>45</v>
      </c>
      <c r="AI86" t="s">
        <v>13</v>
      </c>
      <c r="AJ86">
        <v>2013</v>
      </c>
      <c r="AK86" s="11"/>
      <c r="AL86" s="11"/>
    </row>
    <row r="87" spans="1:38" x14ac:dyDescent="0.3">
      <c r="A87" s="12">
        <v>2024</v>
      </c>
      <c r="B87" s="12" t="s">
        <v>56</v>
      </c>
      <c r="C87" s="12" t="s">
        <v>57</v>
      </c>
      <c r="D87" s="12">
        <v>28</v>
      </c>
      <c r="E87" s="12" t="s">
        <v>28</v>
      </c>
      <c r="F87" s="12" t="s">
        <v>16</v>
      </c>
      <c r="G87" s="12">
        <v>6</v>
      </c>
      <c r="K87" s="32" t="s">
        <v>240</v>
      </c>
      <c r="O87" t="s">
        <v>101</v>
      </c>
      <c r="Q87" s="63" t="s">
        <v>241</v>
      </c>
      <c r="R87" t="s">
        <v>96</v>
      </c>
      <c r="T87" t="s">
        <v>92</v>
      </c>
      <c r="U87" t="s">
        <v>99</v>
      </c>
      <c r="X87" t="s">
        <v>98</v>
      </c>
      <c r="AB87" t="s">
        <v>97</v>
      </c>
      <c r="AD87">
        <v>2024</v>
      </c>
      <c r="AE87" t="s">
        <v>56</v>
      </c>
      <c r="AF87" t="s">
        <v>57</v>
      </c>
      <c r="AG87">
        <v>21</v>
      </c>
      <c r="AH87" t="s">
        <v>25</v>
      </c>
      <c r="AI87" t="s">
        <v>13</v>
      </c>
      <c r="AJ87">
        <v>586.5</v>
      </c>
      <c r="AK87" s="11"/>
      <c r="AL87" s="11"/>
    </row>
    <row r="88" spans="1:38" x14ac:dyDescent="0.3">
      <c r="A88" s="12">
        <v>2024</v>
      </c>
      <c r="B88" s="12" t="s">
        <v>56</v>
      </c>
      <c r="C88" s="12" t="s">
        <v>57</v>
      </c>
      <c r="D88" s="12">
        <v>43</v>
      </c>
      <c r="E88" s="12" t="s">
        <v>54</v>
      </c>
      <c r="F88" s="12" t="s">
        <v>16</v>
      </c>
      <c r="G88" s="12">
        <v>10.5</v>
      </c>
      <c r="K88" t="s">
        <v>96</v>
      </c>
      <c r="M88">
        <v>37033.5</v>
      </c>
      <c r="Q88" s="63"/>
      <c r="R88" t="s">
        <v>86</v>
      </c>
      <c r="S88" t="s">
        <v>16</v>
      </c>
      <c r="T88" s="14">
        <f>N95</f>
        <v>7.0881769208959453E-3</v>
      </c>
      <c r="U88" s="13">
        <f>O95</f>
        <v>8.6759285511766371E-2</v>
      </c>
      <c r="X88" t="s">
        <v>86</v>
      </c>
      <c r="Y88" t="s">
        <v>85</v>
      </c>
      <c r="AA88">
        <v>2015</v>
      </c>
      <c r="AB88">
        <v>3</v>
      </c>
      <c r="AD88">
        <v>2024</v>
      </c>
      <c r="AE88" t="s">
        <v>56</v>
      </c>
      <c r="AF88" t="s">
        <v>57</v>
      </c>
      <c r="AG88">
        <v>22</v>
      </c>
      <c r="AH88" t="s">
        <v>46</v>
      </c>
      <c r="AI88" t="s">
        <v>13</v>
      </c>
      <c r="AJ88">
        <v>3101.5</v>
      </c>
      <c r="AK88" s="11"/>
      <c r="AL88" s="11"/>
    </row>
    <row r="89" spans="1:38" x14ac:dyDescent="0.3">
      <c r="A89" s="12">
        <v>2024</v>
      </c>
      <c r="B89" s="12" t="s">
        <v>56</v>
      </c>
      <c r="C89" s="12" t="s">
        <v>57</v>
      </c>
      <c r="D89" s="12">
        <v>4</v>
      </c>
      <c r="E89" s="12" t="s">
        <v>9</v>
      </c>
      <c r="F89" s="12" t="s">
        <v>17</v>
      </c>
      <c r="G89" s="12">
        <v>5</v>
      </c>
      <c r="L89" t="s">
        <v>10</v>
      </c>
      <c r="M89">
        <v>36</v>
      </c>
      <c r="N89" s="14">
        <f>M89/$M$88</f>
        <v>9.7209283486572964E-4</v>
      </c>
      <c r="O89" s="14"/>
      <c r="Q89" s="63"/>
      <c r="S89" t="s">
        <v>17</v>
      </c>
      <c r="T89" s="14">
        <f>N96</f>
        <v>3.2403094495524324E-3</v>
      </c>
      <c r="U89" s="13"/>
      <c r="W89">
        <v>2016</v>
      </c>
      <c r="X89" s="9">
        <v>13</v>
      </c>
      <c r="Y89" s="9">
        <v>19</v>
      </c>
      <c r="AA89">
        <v>2016</v>
      </c>
      <c r="AB89">
        <v>6</v>
      </c>
      <c r="AD89">
        <v>2024</v>
      </c>
      <c r="AE89" t="s">
        <v>56</v>
      </c>
      <c r="AF89" t="s">
        <v>57</v>
      </c>
      <c r="AG89">
        <v>23</v>
      </c>
      <c r="AH89" t="s">
        <v>47</v>
      </c>
      <c r="AI89" t="s">
        <v>13</v>
      </c>
      <c r="AJ89">
        <v>499.5</v>
      </c>
      <c r="AK89" s="11"/>
      <c r="AL89" s="11"/>
    </row>
    <row r="90" spans="1:38" x14ac:dyDescent="0.3">
      <c r="A90" s="12">
        <v>2024</v>
      </c>
      <c r="B90" s="12" t="s">
        <v>56</v>
      </c>
      <c r="C90" s="12" t="s">
        <v>57</v>
      </c>
      <c r="D90" s="12">
        <v>6</v>
      </c>
      <c r="E90" s="12" t="s">
        <v>58</v>
      </c>
      <c r="F90" s="12" t="s">
        <v>17</v>
      </c>
      <c r="G90" s="12">
        <v>14.5</v>
      </c>
      <c r="L90" t="s">
        <v>11</v>
      </c>
      <c r="M90">
        <v>1153.5</v>
      </c>
      <c r="N90" s="14">
        <f t="shared" ref="N90:N97" si="6">M90/$M$88</f>
        <v>3.1147474583822755E-2</v>
      </c>
      <c r="O90" s="14"/>
      <c r="Q90" s="63"/>
      <c r="S90" t="s">
        <v>18</v>
      </c>
      <c r="T90" s="14">
        <f>N97</f>
        <v>7.6430799141317993E-2</v>
      </c>
      <c r="U90" s="13"/>
      <c r="W90">
        <v>2017</v>
      </c>
      <c r="X90" s="9">
        <v>12</v>
      </c>
      <c r="Y90" s="9">
        <v>27</v>
      </c>
      <c r="AA90">
        <v>2017</v>
      </c>
      <c r="AB90">
        <v>7</v>
      </c>
      <c r="AD90">
        <v>2024</v>
      </c>
      <c r="AE90" t="s">
        <v>56</v>
      </c>
      <c r="AF90" t="s">
        <v>57</v>
      </c>
      <c r="AG90">
        <v>25</v>
      </c>
      <c r="AH90" t="s">
        <v>48</v>
      </c>
      <c r="AI90" t="s">
        <v>13</v>
      </c>
      <c r="AJ90">
        <v>2286</v>
      </c>
      <c r="AK90" s="11"/>
      <c r="AL90" s="11"/>
    </row>
    <row r="91" spans="1:38" x14ac:dyDescent="0.3">
      <c r="A91" s="12">
        <v>2024</v>
      </c>
      <c r="B91" s="12" t="s">
        <v>56</v>
      </c>
      <c r="C91" s="12" t="s">
        <v>57</v>
      </c>
      <c r="D91" s="12">
        <v>7</v>
      </c>
      <c r="E91" s="12" t="s">
        <v>35</v>
      </c>
      <c r="F91" s="12" t="s">
        <v>17</v>
      </c>
      <c r="G91" s="12">
        <v>6</v>
      </c>
      <c r="L91" t="s">
        <v>12</v>
      </c>
      <c r="M91">
        <v>135</v>
      </c>
      <c r="N91" s="14">
        <f t="shared" si="6"/>
        <v>3.6453481307464862E-3</v>
      </c>
      <c r="O91" s="14"/>
      <c r="Q91" s="63"/>
      <c r="R91" t="s">
        <v>85</v>
      </c>
      <c r="S91" t="s">
        <v>95</v>
      </c>
      <c r="T91" s="14">
        <f>N91</f>
        <v>3.6453481307464862E-3</v>
      </c>
      <c r="U91" s="13">
        <f>O92</f>
        <v>0.29960711247924177</v>
      </c>
      <c r="W91">
        <v>2018</v>
      </c>
      <c r="X91" s="9">
        <v>14.27</v>
      </c>
      <c r="Y91" s="9">
        <v>26.28</v>
      </c>
      <c r="AA91">
        <v>2018</v>
      </c>
      <c r="AB91">
        <v>7</v>
      </c>
      <c r="AD91">
        <v>2024</v>
      </c>
      <c r="AE91" t="s">
        <v>56</v>
      </c>
      <c r="AF91" t="s">
        <v>57</v>
      </c>
      <c r="AG91">
        <v>26</v>
      </c>
      <c r="AH91" t="s">
        <v>26</v>
      </c>
      <c r="AI91" t="s">
        <v>13</v>
      </c>
      <c r="AJ91">
        <v>1908</v>
      </c>
      <c r="AK91" s="11"/>
      <c r="AL91" s="11"/>
    </row>
    <row r="92" spans="1:38" x14ac:dyDescent="0.3">
      <c r="A92" s="12">
        <v>2024</v>
      </c>
      <c r="B92" s="12" t="s">
        <v>56</v>
      </c>
      <c r="C92" s="12" t="s">
        <v>57</v>
      </c>
      <c r="D92" s="12">
        <v>9</v>
      </c>
      <c r="E92" s="12" t="s">
        <v>36</v>
      </c>
      <c r="F92" s="12" t="s">
        <v>17</v>
      </c>
      <c r="G92" s="12">
        <v>12</v>
      </c>
      <c r="L92" t="s">
        <v>13</v>
      </c>
      <c r="M92">
        <v>5818.5</v>
      </c>
      <c r="N92" s="14">
        <f t="shared" si="6"/>
        <v>0.15711450443517355</v>
      </c>
      <c r="O92" s="13">
        <f>SUM(N91,N94)</f>
        <v>0.29960711247924177</v>
      </c>
      <c r="Q92" s="63"/>
      <c r="S92" t="s">
        <v>15</v>
      </c>
      <c r="T92" s="14">
        <f>N94</f>
        <v>0.2959617643484953</v>
      </c>
      <c r="U92" s="13"/>
      <c r="W92">
        <v>2019</v>
      </c>
      <c r="X92" s="9">
        <v>14.97</v>
      </c>
      <c r="Y92" s="9">
        <v>25.67</v>
      </c>
      <c r="AA92">
        <v>2019</v>
      </c>
      <c r="AB92">
        <v>4</v>
      </c>
      <c r="AD92">
        <v>2024</v>
      </c>
      <c r="AE92" t="s">
        <v>56</v>
      </c>
      <c r="AF92" t="s">
        <v>57</v>
      </c>
      <c r="AG92">
        <v>27</v>
      </c>
      <c r="AH92" t="s">
        <v>27</v>
      </c>
      <c r="AI92" t="s">
        <v>13</v>
      </c>
      <c r="AJ92">
        <v>1380.5</v>
      </c>
      <c r="AK92" s="11"/>
      <c r="AL92" s="11"/>
    </row>
    <row r="93" spans="1:38" x14ac:dyDescent="0.3">
      <c r="A93" s="12">
        <v>2024</v>
      </c>
      <c r="B93" s="12" t="s">
        <v>56</v>
      </c>
      <c r="C93" s="12" t="s">
        <v>57</v>
      </c>
      <c r="D93" s="12">
        <v>10</v>
      </c>
      <c r="E93" s="12" t="s">
        <v>20</v>
      </c>
      <c r="F93" s="12" t="s">
        <v>17</v>
      </c>
      <c r="G93" s="12">
        <v>18</v>
      </c>
      <c r="L93" t="s">
        <v>14</v>
      </c>
      <c r="M93">
        <v>15717</v>
      </c>
      <c r="N93" s="14">
        <f t="shared" si="6"/>
        <v>0.42439953015512982</v>
      </c>
      <c r="O93" s="13"/>
      <c r="Q93" s="63"/>
      <c r="W93">
        <v>2020</v>
      </c>
      <c r="X93" s="9">
        <v>14.7</v>
      </c>
      <c r="Y93" s="9">
        <v>27.06</v>
      </c>
      <c r="AA93">
        <v>2020</v>
      </c>
      <c r="AB93">
        <v>4</v>
      </c>
      <c r="AD93">
        <v>2024</v>
      </c>
      <c r="AE93" t="s">
        <v>56</v>
      </c>
      <c r="AF93" t="s">
        <v>57</v>
      </c>
      <c r="AG93">
        <v>28</v>
      </c>
      <c r="AH93" t="s">
        <v>28</v>
      </c>
      <c r="AI93" t="s">
        <v>13</v>
      </c>
      <c r="AJ93">
        <v>690</v>
      </c>
      <c r="AK93" s="11"/>
      <c r="AL93" s="11"/>
    </row>
    <row r="94" spans="1:38" x14ac:dyDescent="0.3">
      <c r="A94" s="12">
        <v>2024</v>
      </c>
      <c r="B94" s="12" t="s">
        <v>56</v>
      </c>
      <c r="C94" s="12" t="s">
        <v>57</v>
      </c>
      <c r="D94" s="12">
        <v>11</v>
      </c>
      <c r="E94" s="12" t="s">
        <v>37</v>
      </c>
      <c r="F94" s="12" t="s">
        <v>17</v>
      </c>
      <c r="G94" s="12">
        <v>37.5</v>
      </c>
      <c r="L94" t="s">
        <v>15</v>
      </c>
      <c r="M94">
        <v>10960.5</v>
      </c>
      <c r="N94" s="14">
        <f t="shared" si="6"/>
        <v>0.2959617643484953</v>
      </c>
      <c r="O94" s="13"/>
      <c r="Q94" s="63"/>
      <c r="R94" t="s">
        <v>94</v>
      </c>
      <c r="S94" t="s">
        <v>93</v>
      </c>
      <c r="T94" t="s">
        <v>92</v>
      </c>
      <c r="W94">
        <v>2021</v>
      </c>
      <c r="X94" s="9">
        <v>15.15</v>
      </c>
      <c r="Y94" s="9">
        <v>30.53</v>
      </c>
      <c r="AA94">
        <v>2021</v>
      </c>
      <c r="AB94">
        <v>3</v>
      </c>
      <c r="AD94">
        <v>2024</v>
      </c>
      <c r="AE94" t="s">
        <v>56</v>
      </c>
      <c r="AF94" t="s">
        <v>57</v>
      </c>
      <c r="AG94">
        <v>31</v>
      </c>
      <c r="AH94" t="s">
        <v>49</v>
      </c>
      <c r="AI94" t="s">
        <v>13</v>
      </c>
      <c r="AJ94">
        <v>561</v>
      </c>
      <c r="AK94" s="11"/>
      <c r="AL94" s="11"/>
    </row>
    <row r="95" spans="1:38" x14ac:dyDescent="0.3">
      <c r="A95" s="12">
        <v>2024</v>
      </c>
      <c r="B95" s="12" t="s">
        <v>56</v>
      </c>
      <c r="C95" s="12" t="s">
        <v>57</v>
      </c>
      <c r="D95" s="12">
        <v>19</v>
      </c>
      <c r="E95" s="12" t="s">
        <v>39</v>
      </c>
      <c r="F95" s="12" t="s">
        <v>17</v>
      </c>
      <c r="G95" s="12">
        <v>6</v>
      </c>
      <c r="L95" t="s">
        <v>16</v>
      </c>
      <c r="M95">
        <v>262.5</v>
      </c>
      <c r="N95" s="14">
        <f t="shared" si="6"/>
        <v>7.0881769208959453E-3</v>
      </c>
      <c r="O95" s="13">
        <f>SUM(N95:N97)</f>
        <v>8.6759285511766371E-2</v>
      </c>
      <c r="Q95" s="63"/>
      <c r="R95" t="s">
        <v>10</v>
      </c>
      <c r="S95">
        <v>15</v>
      </c>
      <c r="T95" s="13">
        <v>0.04</v>
      </c>
      <c r="W95">
        <v>2022</v>
      </c>
      <c r="X95" s="9">
        <v>12.82</v>
      </c>
      <c r="Y95" s="9">
        <v>25.91</v>
      </c>
      <c r="AA95">
        <v>2022</v>
      </c>
      <c r="AB95">
        <v>2</v>
      </c>
      <c r="AD95">
        <v>2024</v>
      </c>
      <c r="AE95" t="s">
        <v>56</v>
      </c>
      <c r="AF95" t="s">
        <v>57</v>
      </c>
      <c r="AG95">
        <v>32</v>
      </c>
      <c r="AH95" t="s">
        <v>40</v>
      </c>
      <c r="AI95" t="s">
        <v>13</v>
      </c>
      <c r="AJ95">
        <v>658.5</v>
      </c>
      <c r="AK95" s="11"/>
      <c r="AL95" s="11"/>
    </row>
    <row r="96" spans="1:38" x14ac:dyDescent="0.3">
      <c r="A96" s="12">
        <v>2024</v>
      </c>
      <c r="B96" s="12" t="s">
        <v>56</v>
      </c>
      <c r="C96" s="12" t="s">
        <v>57</v>
      </c>
      <c r="D96" s="12">
        <v>22</v>
      </c>
      <c r="E96" s="12" t="s">
        <v>46</v>
      </c>
      <c r="F96" s="12" t="s">
        <v>17</v>
      </c>
      <c r="G96" s="12">
        <v>19.5</v>
      </c>
      <c r="L96" t="s">
        <v>17</v>
      </c>
      <c r="M96">
        <v>120</v>
      </c>
      <c r="N96" s="14">
        <f t="shared" si="6"/>
        <v>3.2403094495524324E-3</v>
      </c>
      <c r="O96" s="13"/>
      <c r="Q96" s="63"/>
      <c r="R96" t="s">
        <v>13</v>
      </c>
      <c r="S96">
        <v>875.9</v>
      </c>
      <c r="T96" s="13">
        <v>0.93799999999999994</v>
      </c>
      <c r="W96">
        <v>2023</v>
      </c>
      <c r="X96" s="9">
        <v>10.5</v>
      </c>
      <c r="Y96" s="9">
        <v>26.92</v>
      </c>
      <c r="AA96">
        <v>2023</v>
      </c>
      <c r="AB96">
        <v>2.14</v>
      </c>
      <c r="AD96">
        <v>2024</v>
      </c>
      <c r="AE96" t="s">
        <v>56</v>
      </c>
      <c r="AF96" t="s">
        <v>57</v>
      </c>
      <c r="AG96">
        <v>35</v>
      </c>
      <c r="AH96" t="s">
        <v>59</v>
      </c>
      <c r="AI96" t="s">
        <v>13</v>
      </c>
      <c r="AJ96">
        <v>27</v>
      </c>
      <c r="AK96" s="11"/>
      <c r="AL96" s="11"/>
    </row>
    <row r="97" spans="1:38" x14ac:dyDescent="0.3">
      <c r="A97" s="12">
        <v>2024</v>
      </c>
      <c r="B97" s="12" t="s">
        <v>56</v>
      </c>
      <c r="C97" s="12" t="s">
        <v>57</v>
      </c>
      <c r="D97" s="12">
        <v>27</v>
      </c>
      <c r="E97" s="12" t="s">
        <v>27</v>
      </c>
      <c r="F97" s="12" t="s">
        <v>17</v>
      </c>
      <c r="G97" s="12">
        <v>9</v>
      </c>
      <c r="L97" t="s">
        <v>18</v>
      </c>
      <c r="M97">
        <v>2830.5</v>
      </c>
      <c r="N97" s="14">
        <f t="shared" si="6"/>
        <v>7.6430799141317993E-2</v>
      </c>
      <c r="O97" s="13"/>
      <c r="Q97" s="63"/>
      <c r="R97" t="s">
        <v>16</v>
      </c>
      <c r="S97">
        <v>20.2</v>
      </c>
      <c r="T97" s="13">
        <f t="shared" ref="T96:T97" si="7">S97/$S$98</f>
        <v>2.2171002085391283E-2</v>
      </c>
      <c r="W97">
        <v>2024</v>
      </c>
      <c r="X97" s="9">
        <v>8.6999999999999993</v>
      </c>
      <c r="Y97" s="9">
        <v>30</v>
      </c>
      <c r="AA97">
        <v>2024</v>
      </c>
      <c r="AB97">
        <v>2.2000000000000002</v>
      </c>
      <c r="AD97">
        <v>2024</v>
      </c>
      <c r="AE97" t="s">
        <v>56</v>
      </c>
      <c r="AF97" t="s">
        <v>57</v>
      </c>
      <c r="AG97">
        <v>39</v>
      </c>
      <c r="AH97" t="s">
        <v>51</v>
      </c>
      <c r="AI97" t="s">
        <v>13</v>
      </c>
      <c r="AJ97">
        <v>72</v>
      </c>
      <c r="AK97" s="11"/>
      <c r="AL97" s="11"/>
    </row>
    <row r="98" spans="1:38" x14ac:dyDescent="0.3">
      <c r="A98" s="12">
        <v>2024</v>
      </c>
      <c r="B98" s="12" t="s">
        <v>56</v>
      </c>
      <c r="C98" s="12" t="s">
        <v>57</v>
      </c>
      <c r="D98" s="12">
        <v>28</v>
      </c>
      <c r="E98" s="12" t="s">
        <v>28</v>
      </c>
      <c r="F98" s="12" t="s">
        <v>17</v>
      </c>
      <c r="G98" s="12">
        <v>12</v>
      </c>
      <c r="Q98" s="63"/>
      <c r="R98" t="s">
        <v>83</v>
      </c>
      <c r="S98">
        <v>911.1</v>
      </c>
      <c r="AD98">
        <v>2024</v>
      </c>
      <c r="AE98" t="s">
        <v>56</v>
      </c>
      <c r="AF98" t="s">
        <v>57</v>
      </c>
      <c r="AG98">
        <v>40</v>
      </c>
      <c r="AH98" t="s">
        <v>41</v>
      </c>
      <c r="AI98" t="s">
        <v>13</v>
      </c>
      <c r="AJ98">
        <v>21</v>
      </c>
      <c r="AK98" s="11"/>
      <c r="AL98" s="11"/>
    </row>
    <row r="99" spans="1:38" x14ac:dyDescent="0.3">
      <c r="A99" s="12">
        <v>2024</v>
      </c>
      <c r="B99" s="12" t="s">
        <v>56</v>
      </c>
      <c r="C99" s="12" t="s">
        <v>57</v>
      </c>
      <c r="D99" s="12">
        <v>35</v>
      </c>
      <c r="E99" s="12" t="s">
        <v>59</v>
      </c>
      <c r="F99" s="12" t="s">
        <v>17</v>
      </c>
      <c r="G99" s="12">
        <v>4.5</v>
      </c>
      <c r="AD99">
        <v>2024</v>
      </c>
      <c r="AE99" t="s">
        <v>56</v>
      </c>
      <c r="AF99" t="s">
        <v>57</v>
      </c>
      <c r="AG99">
        <v>41</v>
      </c>
      <c r="AH99" t="s">
        <v>52</v>
      </c>
      <c r="AI99" t="s">
        <v>13</v>
      </c>
      <c r="AJ99">
        <v>139.5</v>
      </c>
      <c r="AK99" s="11"/>
      <c r="AL99" s="11"/>
    </row>
    <row r="100" spans="1:38" x14ac:dyDescent="0.3">
      <c r="A100" s="12">
        <v>2024</v>
      </c>
      <c r="B100" s="12" t="s">
        <v>56</v>
      </c>
      <c r="C100" s="12" t="s">
        <v>57</v>
      </c>
      <c r="D100" s="12">
        <v>43</v>
      </c>
      <c r="E100" s="12" t="s">
        <v>54</v>
      </c>
      <c r="F100" s="12" t="s">
        <v>17</v>
      </c>
      <c r="G100" s="12">
        <v>61.5</v>
      </c>
      <c r="AD100">
        <v>2024</v>
      </c>
      <c r="AE100" t="s">
        <v>56</v>
      </c>
      <c r="AF100" t="s">
        <v>57</v>
      </c>
      <c r="AG100">
        <v>42</v>
      </c>
      <c r="AH100" t="s">
        <v>53</v>
      </c>
      <c r="AI100" t="s">
        <v>13</v>
      </c>
      <c r="AJ100">
        <v>1679</v>
      </c>
      <c r="AK100" s="11"/>
      <c r="AL100" s="11"/>
    </row>
    <row r="101" spans="1:38" x14ac:dyDescent="0.3">
      <c r="A101" s="12">
        <v>2024</v>
      </c>
      <c r="B101" s="12" t="s">
        <v>56</v>
      </c>
      <c r="C101" s="12" t="s">
        <v>57</v>
      </c>
      <c r="D101" s="12">
        <v>4</v>
      </c>
      <c r="E101" s="12" t="s">
        <v>9</v>
      </c>
      <c r="F101" s="12" t="s">
        <v>18</v>
      </c>
      <c r="G101" s="12">
        <v>135</v>
      </c>
      <c r="AD101">
        <v>2024</v>
      </c>
      <c r="AE101" t="s">
        <v>56</v>
      </c>
      <c r="AF101" t="s">
        <v>57</v>
      </c>
      <c r="AG101">
        <v>43</v>
      </c>
      <c r="AH101" t="s">
        <v>54</v>
      </c>
      <c r="AI101" t="s">
        <v>13</v>
      </c>
      <c r="AJ101">
        <v>845</v>
      </c>
      <c r="AK101" s="11"/>
      <c r="AL101" s="11"/>
    </row>
    <row r="102" spans="1:38" x14ac:dyDescent="0.3">
      <c r="A102" s="12">
        <v>2024</v>
      </c>
      <c r="B102" s="12" t="s">
        <v>56</v>
      </c>
      <c r="C102" s="12" t="s">
        <v>57</v>
      </c>
      <c r="D102" s="12">
        <v>6</v>
      </c>
      <c r="E102" s="12" t="s">
        <v>58</v>
      </c>
      <c r="F102" s="12" t="s">
        <v>18</v>
      </c>
      <c r="G102" s="12">
        <v>717</v>
      </c>
      <c r="AD102">
        <v>2024</v>
      </c>
      <c r="AE102" t="s">
        <v>56</v>
      </c>
      <c r="AF102" t="s">
        <v>57</v>
      </c>
      <c r="AG102">
        <v>96</v>
      </c>
      <c r="AH102" t="s">
        <v>31</v>
      </c>
      <c r="AI102" t="s">
        <v>13</v>
      </c>
      <c r="AJ102">
        <v>3.7</v>
      </c>
      <c r="AK102" s="11"/>
      <c r="AL102" s="11"/>
    </row>
    <row r="103" spans="1:38" x14ac:dyDescent="0.3">
      <c r="A103" s="12">
        <v>2024</v>
      </c>
      <c r="B103" s="12" t="s">
        <v>56</v>
      </c>
      <c r="C103" s="12" t="s">
        <v>57</v>
      </c>
      <c r="D103" s="12">
        <v>7</v>
      </c>
      <c r="E103" s="12" t="s">
        <v>35</v>
      </c>
      <c r="F103" s="12" t="s">
        <v>18</v>
      </c>
      <c r="G103" s="12">
        <v>162</v>
      </c>
      <c r="AD103">
        <v>2024</v>
      </c>
      <c r="AE103" t="s">
        <v>56</v>
      </c>
      <c r="AF103" t="s">
        <v>57</v>
      </c>
      <c r="AG103">
        <v>4</v>
      </c>
      <c r="AH103" t="s">
        <v>9</v>
      </c>
      <c r="AI103" t="s">
        <v>14</v>
      </c>
      <c r="AJ103">
        <v>240</v>
      </c>
      <c r="AK103" s="11"/>
      <c r="AL103" s="11"/>
    </row>
    <row r="104" spans="1:38" x14ac:dyDescent="0.3">
      <c r="A104" s="12">
        <v>2024</v>
      </c>
      <c r="B104" s="12" t="s">
        <v>56</v>
      </c>
      <c r="C104" s="12" t="s">
        <v>57</v>
      </c>
      <c r="D104" s="12">
        <v>9</v>
      </c>
      <c r="E104" s="12" t="s">
        <v>36</v>
      </c>
      <c r="F104" s="12" t="s">
        <v>18</v>
      </c>
      <c r="G104" s="12">
        <v>174</v>
      </c>
      <c r="AD104">
        <v>2024</v>
      </c>
      <c r="AE104" t="s">
        <v>56</v>
      </c>
      <c r="AF104" t="s">
        <v>57</v>
      </c>
      <c r="AG104">
        <v>6</v>
      </c>
      <c r="AH104" t="s">
        <v>58</v>
      </c>
      <c r="AI104" t="s">
        <v>14</v>
      </c>
      <c r="AJ104">
        <v>2609</v>
      </c>
      <c r="AK104" s="11"/>
      <c r="AL104" s="11"/>
    </row>
    <row r="105" spans="1:38" x14ac:dyDescent="0.3">
      <c r="A105" s="12">
        <v>2024</v>
      </c>
      <c r="B105" s="12" t="s">
        <v>56</v>
      </c>
      <c r="C105" s="12" t="s">
        <v>57</v>
      </c>
      <c r="D105" s="12">
        <v>10</v>
      </c>
      <c r="E105" s="12" t="s">
        <v>20</v>
      </c>
      <c r="F105" s="12" t="s">
        <v>18</v>
      </c>
      <c r="G105" s="12">
        <v>508.5</v>
      </c>
      <c r="AD105">
        <v>2024</v>
      </c>
      <c r="AE105" t="s">
        <v>56</v>
      </c>
      <c r="AF105" t="s">
        <v>57</v>
      </c>
      <c r="AG105">
        <v>7</v>
      </c>
      <c r="AH105" t="s">
        <v>35</v>
      </c>
      <c r="AI105" t="s">
        <v>14</v>
      </c>
      <c r="AJ105">
        <v>1438.5</v>
      </c>
      <c r="AK105" s="11"/>
      <c r="AL105" s="11"/>
    </row>
    <row r="106" spans="1:38" x14ac:dyDescent="0.3">
      <c r="A106" s="12">
        <v>2024</v>
      </c>
      <c r="B106" s="12" t="s">
        <v>56</v>
      </c>
      <c r="C106" s="12" t="s">
        <v>57</v>
      </c>
      <c r="D106" s="12">
        <v>11</v>
      </c>
      <c r="E106" s="12" t="s">
        <v>37</v>
      </c>
      <c r="F106" s="12" t="s">
        <v>18</v>
      </c>
      <c r="G106" s="12">
        <v>727.5</v>
      </c>
      <c r="AD106">
        <v>2024</v>
      </c>
      <c r="AE106" t="s">
        <v>56</v>
      </c>
      <c r="AF106" t="s">
        <v>57</v>
      </c>
      <c r="AG106">
        <v>9</v>
      </c>
      <c r="AH106" t="s">
        <v>36</v>
      </c>
      <c r="AI106" t="s">
        <v>14</v>
      </c>
      <c r="AJ106">
        <v>1623</v>
      </c>
      <c r="AK106" s="11"/>
      <c r="AL106" s="11"/>
    </row>
    <row r="107" spans="1:38" x14ac:dyDescent="0.3">
      <c r="A107" s="12">
        <v>2024</v>
      </c>
      <c r="B107" s="12" t="s">
        <v>56</v>
      </c>
      <c r="C107" s="12" t="s">
        <v>57</v>
      </c>
      <c r="D107" s="12">
        <v>12</v>
      </c>
      <c r="E107" s="12" t="s">
        <v>21</v>
      </c>
      <c r="F107" s="12" t="s">
        <v>18</v>
      </c>
      <c r="G107" s="12">
        <v>147</v>
      </c>
      <c r="AD107">
        <v>2024</v>
      </c>
      <c r="AE107" t="s">
        <v>56</v>
      </c>
      <c r="AF107" t="s">
        <v>57</v>
      </c>
      <c r="AG107">
        <v>10</v>
      </c>
      <c r="AH107" t="s">
        <v>20</v>
      </c>
      <c r="AI107" t="s">
        <v>14</v>
      </c>
      <c r="AJ107">
        <v>2291</v>
      </c>
      <c r="AK107" s="11"/>
      <c r="AL107" s="11"/>
    </row>
    <row r="108" spans="1:38" x14ac:dyDescent="0.3">
      <c r="A108" s="12">
        <v>2024</v>
      </c>
      <c r="B108" s="12" t="s">
        <v>56</v>
      </c>
      <c r="C108" s="12" t="s">
        <v>57</v>
      </c>
      <c r="D108" s="12">
        <v>19</v>
      </c>
      <c r="E108" s="12" t="s">
        <v>39</v>
      </c>
      <c r="F108" s="12" t="s">
        <v>18</v>
      </c>
      <c r="G108" s="12">
        <v>168</v>
      </c>
      <c r="K108" s="33" t="s">
        <v>242</v>
      </c>
      <c r="O108" t="s">
        <v>101</v>
      </c>
      <c r="Q108" s="46" t="s">
        <v>242</v>
      </c>
      <c r="R108" t="s">
        <v>96</v>
      </c>
      <c r="T108" t="s">
        <v>92</v>
      </c>
      <c r="U108" t="s">
        <v>99</v>
      </c>
      <c r="X108" t="s">
        <v>98</v>
      </c>
      <c r="AB108" t="s">
        <v>97</v>
      </c>
      <c r="AD108">
        <v>2024</v>
      </c>
      <c r="AE108" t="s">
        <v>56</v>
      </c>
      <c r="AF108" t="s">
        <v>57</v>
      </c>
      <c r="AG108">
        <v>11</v>
      </c>
      <c r="AH108" t="s">
        <v>37</v>
      </c>
      <c r="AI108" t="s">
        <v>14</v>
      </c>
      <c r="AJ108">
        <v>6051</v>
      </c>
      <c r="AK108" s="11"/>
      <c r="AL108" s="11"/>
    </row>
    <row r="109" spans="1:38" x14ac:dyDescent="0.3">
      <c r="A109" s="12">
        <v>2024</v>
      </c>
      <c r="B109" s="12" t="s">
        <v>56</v>
      </c>
      <c r="C109" s="12" t="s">
        <v>57</v>
      </c>
      <c r="D109" s="12">
        <v>22</v>
      </c>
      <c r="E109" s="12" t="s">
        <v>46</v>
      </c>
      <c r="F109" s="12" t="s">
        <v>18</v>
      </c>
      <c r="G109" s="12">
        <v>435</v>
      </c>
      <c r="K109" t="s">
        <v>96</v>
      </c>
      <c r="M109">
        <v>3588</v>
      </c>
      <c r="Q109" s="46"/>
      <c r="R109" t="s">
        <v>86</v>
      </c>
      <c r="S109" t="s">
        <v>16</v>
      </c>
      <c r="T109" s="14">
        <f>N116</f>
        <v>0</v>
      </c>
      <c r="U109" s="13">
        <f>O116</f>
        <v>4.5429208472686736E-2</v>
      </c>
      <c r="X109" t="s">
        <v>86</v>
      </c>
      <c r="Y109" t="s">
        <v>85</v>
      </c>
      <c r="AA109">
        <v>2015</v>
      </c>
      <c r="AD109">
        <v>2024</v>
      </c>
      <c r="AE109" t="s">
        <v>56</v>
      </c>
      <c r="AF109" t="s">
        <v>57</v>
      </c>
      <c r="AG109">
        <v>12</v>
      </c>
      <c r="AH109" t="s">
        <v>21</v>
      </c>
      <c r="AI109" t="s">
        <v>14</v>
      </c>
      <c r="AJ109">
        <v>4686</v>
      </c>
      <c r="AK109" s="11"/>
      <c r="AL109" s="11"/>
    </row>
    <row r="110" spans="1:38" x14ac:dyDescent="0.3">
      <c r="A110" s="12">
        <v>2024</v>
      </c>
      <c r="B110" s="12" t="s">
        <v>56</v>
      </c>
      <c r="C110" s="12" t="s">
        <v>57</v>
      </c>
      <c r="D110" s="12">
        <v>26</v>
      </c>
      <c r="E110" s="12" t="s">
        <v>26</v>
      </c>
      <c r="F110" s="12" t="s">
        <v>18</v>
      </c>
      <c r="G110" s="12">
        <v>126</v>
      </c>
      <c r="L110" t="s">
        <v>10</v>
      </c>
      <c r="M110">
        <v>60</v>
      </c>
      <c r="N110" s="14">
        <f>M110/$M$109</f>
        <v>1.6722408026755852E-2</v>
      </c>
      <c r="O110" s="14"/>
      <c r="Q110" s="46"/>
      <c r="S110" t="s">
        <v>17</v>
      </c>
      <c r="T110" s="14">
        <f>N117</f>
        <v>0</v>
      </c>
      <c r="U110" s="13"/>
      <c r="W110">
        <v>2016</v>
      </c>
      <c r="X110" s="9"/>
      <c r="Y110" s="9"/>
      <c r="AA110">
        <v>2016</v>
      </c>
      <c r="AD110">
        <v>2024</v>
      </c>
      <c r="AE110" t="s">
        <v>56</v>
      </c>
      <c r="AF110" t="s">
        <v>57</v>
      </c>
      <c r="AG110">
        <v>13</v>
      </c>
      <c r="AH110" t="s">
        <v>22</v>
      </c>
      <c r="AI110" t="s">
        <v>14</v>
      </c>
      <c r="AJ110">
        <v>90</v>
      </c>
      <c r="AK110" s="11"/>
      <c r="AL110" s="11"/>
    </row>
    <row r="111" spans="1:38" x14ac:dyDescent="0.3">
      <c r="A111" s="12">
        <v>2024</v>
      </c>
      <c r="B111" s="12" t="s">
        <v>56</v>
      </c>
      <c r="C111" s="12" t="s">
        <v>57</v>
      </c>
      <c r="D111" s="12">
        <v>27</v>
      </c>
      <c r="E111" s="12" t="s">
        <v>27</v>
      </c>
      <c r="F111" s="12" t="s">
        <v>18</v>
      </c>
      <c r="G111" s="12">
        <v>99</v>
      </c>
      <c r="L111" t="s">
        <v>11</v>
      </c>
      <c r="M111">
        <v>280</v>
      </c>
      <c r="N111" s="14">
        <f t="shared" ref="N111:N118" si="8">M111/$M$109</f>
        <v>7.8037904124860641E-2</v>
      </c>
      <c r="O111" s="14"/>
      <c r="Q111" s="46"/>
      <c r="S111" t="s">
        <v>18</v>
      </c>
      <c r="T111" s="14">
        <f>N118</f>
        <v>4.5429208472686736E-2</v>
      </c>
      <c r="U111" s="13"/>
      <c r="W111">
        <v>2017</v>
      </c>
      <c r="X111" s="9"/>
      <c r="Y111" s="9"/>
      <c r="AA111">
        <v>2017</v>
      </c>
      <c r="AD111">
        <v>2024</v>
      </c>
      <c r="AE111" t="s">
        <v>56</v>
      </c>
      <c r="AF111" t="s">
        <v>57</v>
      </c>
      <c r="AG111">
        <v>15</v>
      </c>
      <c r="AH111" t="s">
        <v>23</v>
      </c>
      <c r="AI111" t="s">
        <v>14</v>
      </c>
      <c r="AJ111">
        <v>326.25</v>
      </c>
      <c r="AK111" s="11"/>
      <c r="AL111" s="11"/>
    </row>
    <row r="112" spans="1:38" x14ac:dyDescent="0.3">
      <c r="A112" s="12">
        <v>2024</v>
      </c>
      <c r="B112" s="12" t="s">
        <v>56</v>
      </c>
      <c r="C112" s="12" t="s">
        <v>57</v>
      </c>
      <c r="D112" s="12">
        <v>28</v>
      </c>
      <c r="E112" s="12" t="s">
        <v>28</v>
      </c>
      <c r="F112" s="12" t="s">
        <v>18</v>
      </c>
      <c r="G112" s="12">
        <v>96</v>
      </c>
      <c r="L112" t="s">
        <v>12</v>
      </c>
      <c r="M112">
        <v>0</v>
      </c>
      <c r="N112" s="14">
        <f t="shared" si="8"/>
        <v>0</v>
      </c>
      <c r="O112" s="14"/>
      <c r="Q112" s="46"/>
      <c r="R112" t="s">
        <v>85</v>
      </c>
      <c r="S112" t="s">
        <v>95</v>
      </c>
      <c r="T112" s="14">
        <f>N112</f>
        <v>0</v>
      </c>
      <c r="U112" s="13">
        <f>O113</f>
        <v>0.10312151616499443</v>
      </c>
      <c r="W112">
        <v>2018</v>
      </c>
      <c r="X112" s="9"/>
      <c r="Y112" s="9"/>
      <c r="AA112">
        <v>2018</v>
      </c>
      <c r="AD112">
        <v>2024</v>
      </c>
      <c r="AE112" t="s">
        <v>56</v>
      </c>
      <c r="AF112" t="s">
        <v>57</v>
      </c>
      <c r="AG112">
        <v>16</v>
      </c>
      <c r="AH112" t="s">
        <v>38</v>
      </c>
      <c r="AI112" t="s">
        <v>14</v>
      </c>
      <c r="AJ112">
        <v>387</v>
      </c>
      <c r="AK112" s="11"/>
      <c r="AL112" s="11"/>
    </row>
    <row r="113" spans="1:38" x14ac:dyDescent="0.3">
      <c r="A113" s="12">
        <v>2024</v>
      </c>
      <c r="B113" s="12" t="s">
        <v>56</v>
      </c>
      <c r="C113" s="12" t="s">
        <v>57</v>
      </c>
      <c r="D113" s="12">
        <v>31</v>
      </c>
      <c r="E113" s="12" t="s">
        <v>49</v>
      </c>
      <c r="F113" s="12" t="s">
        <v>18</v>
      </c>
      <c r="G113" s="12">
        <v>6</v>
      </c>
      <c r="L113" t="s">
        <v>13</v>
      </c>
      <c r="M113">
        <v>430</v>
      </c>
      <c r="N113" s="14">
        <f t="shared" si="8"/>
        <v>0.11984392419175027</v>
      </c>
      <c r="O113" s="13">
        <f>SUM(N112,N115)</f>
        <v>0.10312151616499443</v>
      </c>
      <c r="Q113" s="46"/>
      <c r="S113" t="s">
        <v>15</v>
      </c>
      <c r="T113" s="14">
        <f>N115</f>
        <v>0.10312151616499443</v>
      </c>
      <c r="U113" s="13"/>
      <c r="W113">
        <v>2019</v>
      </c>
      <c r="X113" s="9"/>
      <c r="Y113" s="9"/>
      <c r="AA113">
        <v>2019</v>
      </c>
      <c r="AD113">
        <v>2024</v>
      </c>
      <c r="AE113" t="s">
        <v>56</v>
      </c>
      <c r="AF113" t="s">
        <v>57</v>
      </c>
      <c r="AG113">
        <v>17</v>
      </c>
      <c r="AH113" t="s">
        <v>44</v>
      </c>
      <c r="AI113" t="s">
        <v>14</v>
      </c>
      <c r="AJ113">
        <v>2286.75</v>
      </c>
      <c r="AK113" s="11"/>
      <c r="AL113" s="11"/>
    </row>
    <row r="114" spans="1:38" x14ac:dyDescent="0.3">
      <c r="A114" s="12">
        <v>2024</v>
      </c>
      <c r="B114" s="12" t="s">
        <v>56</v>
      </c>
      <c r="C114" s="12" t="s">
        <v>57</v>
      </c>
      <c r="D114" s="12">
        <v>32</v>
      </c>
      <c r="E114" s="12" t="s">
        <v>40</v>
      </c>
      <c r="F114" s="12" t="s">
        <v>18</v>
      </c>
      <c r="G114" s="12">
        <v>112.5</v>
      </c>
      <c r="L114" t="s">
        <v>14</v>
      </c>
      <c r="M114">
        <v>2285</v>
      </c>
      <c r="N114" s="14">
        <f t="shared" si="8"/>
        <v>0.63684503901895206</v>
      </c>
      <c r="O114" s="13"/>
      <c r="Q114" s="46"/>
      <c r="W114">
        <v>2020</v>
      </c>
      <c r="X114" s="9"/>
      <c r="Y114" s="9"/>
      <c r="AA114">
        <v>2020</v>
      </c>
      <c r="AD114">
        <v>2024</v>
      </c>
      <c r="AE114" t="s">
        <v>56</v>
      </c>
      <c r="AF114" t="s">
        <v>57</v>
      </c>
      <c r="AG114">
        <v>19</v>
      </c>
      <c r="AH114" t="s">
        <v>39</v>
      </c>
      <c r="AI114" t="s">
        <v>14</v>
      </c>
      <c r="AJ114">
        <v>5102.05</v>
      </c>
      <c r="AK114" s="11"/>
      <c r="AL114" s="11"/>
    </row>
    <row r="115" spans="1:38" x14ac:dyDescent="0.3">
      <c r="A115" s="12">
        <v>2024</v>
      </c>
      <c r="B115" s="12" t="s">
        <v>56</v>
      </c>
      <c r="C115" s="12" t="s">
        <v>57</v>
      </c>
      <c r="D115" s="12">
        <v>35</v>
      </c>
      <c r="E115" s="12" t="s">
        <v>59</v>
      </c>
      <c r="F115" s="12" t="s">
        <v>18</v>
      </c>
      <c r="G115" s="12">
        <v>27</v>
      </c>
      <c r="L115" t="s">
        <v>15</v>
      </c>
      <c r="M115">
        <v>370</v>
      </c>
      <c r="N115" s="14">
        <f t="shared" si="8"/>
        <v>0.10312151616499443</v>
      </c>
      <c r="O115" s="13"/>
      <c r="Q115" s="46"/>
      <c r="R115" t="s">
        <v>94</v>
      </c>
      <c r="S115" t="s">
        <v>93</v>
      </c>
      <c r="T115" t="s">
        <v>92</v>
      </c>
      <c r="W115">
        <v>2021</v>
      </c>
      <c r="X115" s="9"/>
      <c r="Y115" s="9"/>
      <c r="AA115">
        <v>2021</v>
      </c>
      <c r="AD115">
        <v>2024</v>
      </c>
      <c r="AE115" t="s">
        <v>56</v>
      </c>
      <c r="AF115" t="s">
        <v>57</v>
      </c>
      <c r="AG115">
        <v>20</v>
      </c>
      <c r="AH115" t="s">
        <v>45</v>
      </c>
      <c r="AI115" t="s">
        <v>14</v>
      </c>
      <c r="AJ115">
        <v>4027.5</v>
      </c>
      <c r="AK115" s="11"/>
      <c r="AL115" s="11"/>
    </row>
    <row r="116" spans="1:38" x14ac:dyDescent="0.3">
      <c r="A116" s="12">
        <v>2024</v>
      </c>
      <c r="B116" s="12" t="s">
        <v>56</v>
      </c>
      <c r="C116" s="12" t="s">
        <v>57</v>
      </c>
      <c r="D116" s="12">
        <v>43</v>
      </c>
      <c r="E116" s="12" t="s">
        <v>54</v>
      </c>
      <c r="F116" s="12" t="s">
        <v>18</v>
      </c>
      <c r="G116" s="12">
        <v>468</v>
      </c>
      <c r="L116" t="s">
        <v>16</v>
      </c>
      <c r="M116">
        <v>0</v>
      </c>
      <c r="N116" s="14">
        <f t="shared" si="8"/>
        <v>0</v>
      </c>
      <c r="O116" s="13">
        <f>SUM(N116:N118)</f>
        <v>4.5429208472686736E-2</v>
      </c>
      <c r="Q116" s="46"/>
      <c r="R116" t="s">
        <v>10</v>
      </c>
      <c r="S116">
        <v>60</v>
      </c>
      <c r="T116" s="13">
        <f>S116/$S$119</f>
        <v>0.38709677419354838</v>
      </c>
      <c r="W116">
        <v>2022</v>
      </c>
      <c r="X116" s="9"/>
      <c r="Y116" s="9"/>
      <c r="AA116">
        <v>2022</v>
      </c>
      <c r="AD116">
        <v>2024</v>
      </c>
      <c r="AE116" t="s">
        <v>56</v>
      </c>
      <c r="AF116" t="s">
        <v>57</v>
      </c>
      <c r="AG116">
        <v>21</v>
      </c>
      <c r="AH116" t="s">
        <v>25</v>
      </c>
      <c r="AI116" t="s">
        <v>14</v>
      </c>
      <c r="AJ116">
        <v>1121.25</v>
      </c>
      <c r="AK116" s="11"/>
      <c r="AL116" s="11"/>
    </row>
    <row r="117" spans="1:38" x14ac:dyDescent="0.3">
      <c r="A117" s="11">
        <v>2024</v>
      </c>
      <c r="B117" s="11" t="s">
        <v>56</v>
      </c>
      <c r="C117" s="11" t="s">
        <v>57</v>
      </c>
      <c r="D117" s="11">
        <v>9</v>
      </c>
      <c r="E117" s="11" t="s">
        <v>36</v>
      </c>
      <c r="F117" s="11" t="s">
        <v>10</v>
      </c>
      <c r="G117" s="11">
        <v>36</v>
      </c>
      <c r="L117" t="s">
        <v>17</v>
      </c>
      <c r="M117">
        <v>0</v>
      </c>
      <c r="N117" s="14">
        <f t="shared" si="8"/>
        <v>0</v>
      </c>
      <c r="O117" s="13"/>
      <c r="Q117" s="46"/>
      <c r="R117" t="s">
        <v>13</v>
      </c>
      <c r="S117">
        <v>95</v>
      </c>
      <c r="T117" s="13">
        <f t="shared" ref="T117:T118" si="9">S117/$S$119</f>
        <v>0.61290322580645162</v>
      </c>
      <c r="W117">
        <v>2023</v>
      </c>
      <c r="X117" s="9">
        <v>9.6</v>
      </c>
      <c r="Y117" s="9">
        <v>7.1</v>
      </c>
      <c r="AA117">
        <v>2023</v>
      </c>
      <c r="AB117">
        <v>0</v>
      </c>
      <c r="AD117">
        <v>2024</v>
      </c>
      <c r="AE117" t="s">
        <v>56</v>
      </c>
      <c r="AF117" t="s">
        <v>57</v>
      </c>
      <c r="AG117">
        <v>22</v>
      </c>
      <c r="AH117" t="s">
        <v>46</v>
      </c>
      <c r="AI117" t="s">
        <v>14</v>
      </c>
      <c r="AJ117">
        <v>8301.5</v>
      </c>
      <c r="AK117" s="11"/>
      <c r="AL117" s="11"/>
    </row>
    <row r="118" spans="1:38" x14ac:dyDescent="0.3">
      <c r="A118" s="11">
        <v>2024</v>
      </c>
      <c r="B118" s="11" t="s">
        <v>56</v>
      </c>
      <c r="C118" s="11" t="s">
        <v>57</v>
      </c>
      <c r="D118" s="11">
        <v>11</v>
      </c>
      <c r="E118" s="11" t="s">
        <v>37</v>
      </c>
      <c r="F118" s="11" t="s">
        <v>10</v>
      </c>
      <c r="G118" s="11">
        <v>4.5</v>
      </c>
      <c r="L118" t="s">
        <v>18</v>
      </c>
      <c r="M118">
        <v>163</v>
      </c>
      <c r="N118" s="14">
        <f t="shared" si="8"/>
        <v>4.5429208472686736E-2</v>
      </c>
      <c r="O118" s="13"/>
      <c r="Q118" s="46"/>
      <c r="R118" t="s">
        <v>16</v>
      </c>
      <c r="S118">
        <v>0</v>
      </c>
      <c r="T118" s="13">
        <f t="shared" si="9"/>
        <v>0</v>
      </c>
      <c r="W118">
        <v>2024</v>
      </c>
      <c r="X118" s="9">
        <v>4.5</v>
      </c>
      <c r="Y118" s="9">
        <v>10.3</v>
      </c>
      <c r="AA118">
        <v>2024</v>
      </c>
      <c r="AB118">
        <v>0</v>
      </c>
      <c r="AD118">
        <v>2024</v>
      </c>
      <c r="AE118" t="s">
        <v>56</v>
      </c>
      <c r="AF118" t="s">
        <v>57</v>
      </c>
      <c r="AG118">
        <v>23</v>
      </c>
      <c r="AH118" t="s">
        <v>47</v>
      </c>
      <c r="AI118" t="s">
        <v>14</v>
      </c>
      <c r="AJ118">
        <v>835.5</v>
      </c>
      <c r="AK118" s="11"/>
      <c r="AL118" s="11"/>
    </row>
    <row r="119" spans="1:38" x14ac:dyDescent="0.3">
      <c r="A119" s="11">
        <v>2024</v>
      </c>
      <c r="B119" s="11" t="s">
        <v>56</v>
      </c>
      <c r="C119" s="11" t="s">
        <v>57</v>
      </c>
      <c r="D119" s="11">
        <v>16</v>
      </c>
      <c r="E119" s="11" t="s">
        <v>38</v>
      </c>
      <c r="F119" s="11" t="s">
        <v>10</v>
      </c>
      <c r="G119" s="11">
        <v>4.5</v>
      </c>
      <c r="Q119" s="46"/>
      <c r="R119" t="s">
        <v>83</v>
      </c>
      <c r="S119">
        <v>155</v>
      </c>
      <c r="AD119">
        <v>2024</v>
      </c>
      <c r="AE119" t="s">
        <v>56</v>
      </c>
      <c r="AF119" t="s">
        <v>57</v>
      </c>
      <c r="AG119">
        <v>25</v>
      </c>
      <c r="AH119" t="s">
        <v>48</v>
      </c>
      <c r="AI119" t="s">
        <v>14</v>
      </c>
      <c r="AJ119">
        <v>8688.75</v>
      </c>
      <c r="AK119" s="11"/>
      <c r="AL119" s="11"/>
    </row>
    <row r="120" spans="1:38" x14ac:dyDescent="0.3">
      <c r="A120" s="11">
        <v>2024</v>
      </c>
      <c r="B120" s="11" t="s">
        <v>56</v>
      </c>
      <c r="C120" s="11" t="s">
        <v>57</v>
      </c>
      <c r="D120" s="11">
        <v>17</v>
      </c>
      <c r="E120" s="11" t="s">
        <v>44</v>
      </c>
      <c r="F120" s="11" t="s">
        <v>10</v>
      </c>
      <c r="G120" s="11">
        <v>27</v>
      </c>
      <c r="AD120">
        <v>2024</v>
      </c>
      <c r="AE120" t="s">
        <v>56</v>
      </c>
      <c r="AF120" t="s">
        <v>57</v>
      </c>
      <c r="AG120">
        <v>26</v>
      </c>
      <c r="AH120" t="s">
        <v>26</v>
      </c>
      <c r="AI120" t="s">
        <v>14</v>
      </c>
      <c r="AJ120">
        <v>5739</v>
      </c>
      <c r="AK120" s="11"/>
      <c r="AL120" s="11"/>
    </row>
    <row r="121" spans="1:38" x14ac:dyDescent="0.3">
      <c r="A121" s="11">
        <v>2024</v>
      </c>
      <c r="B121" s="11" t="s">
        <v>56</v>
      </c>
      <c r="C121" s="11" t="s">
        <v>57</v>
      </c>
      <c r="D121" s="11">
        <v>19</v>
      </c>
      <c r="E121" s="11" t="s">
        <v>39</v>
      </c>
      <c r="F121" s="11" t="s">
        <v>10</v>
      </c>
      <c r="G121" s="11">
        <v>39</v>
      </c>
      <c r="AD121">
        <v>2024</v>
      </c>
      <c r="AE121" t="s">
        <v>56</v>
      </c>
      <c r="AF121" t="s">
        <v>57</v>
      </c>
      <c r="AG121">
        <v>27</v>
      </c>
      <c r="AH121" t="s">
        <v>27</v>
      </c>
      <c r="AI121" t="s">
        <v>14</v>
      </c>
      <c r="AJ121">
        <v>3322.5</v>
      </c>
      <c r="AK121" s="11"/>
      <c r="AL121" s="11"/>
    </row>
    <row r="122" spans="1:38" x14ac:dyDescent="0.3">
      <c r="A122" s="11">
        <v>2024</v>
      </c>
      <c r="B122" s="11" t="s">
        <v>56</v>
      </c>
      <c r="C122" s="11" t="s">
        <v>57</v>
      </c>
      <c r="D122" s="11">
        <v>20</v>
      </c>
      <c r="E122" s="11" t="s">
        <v>45</v>
      </c>
      <c r="F122" s="11" t="s">
        <v>10</v>
      </c>
      <c r="G122" s="11">
        <v>36</v>
      </c>
      <c r="AD122">
        <v>2024</v>
      </c>
      <c r="AE122" t="s">
        <v>56</v>
      </c>
      <c r="AF122" t="s">
        <v>57</v>
      </c>
      <c r="AG122">
        <v>28</v>
      </c>
      <c r="AH122" t="s">
        <v>28</v>
      </c>
      <c r="AI122" t="s">
        <v>14</v>
      </c>
      <c r="AJ122">
        <v>1774.5</v>
      </c>
      <c r="AK122" s="11"/>
      <c r="AL122" s="11"/>
    </row>
    <row r="123" spans="1:38" x14ac:dyDescent="0.3">
      <c r="A123" s="11">
        <v>2024</v>
      </c>
      <c r="B123" s="11" t="s">
        <v>56</v>
      </c>
      <c r="C123" s="11" t="s">
        <v>57</v>
      </c>
      <c r="D123" s="11">
        <v>22</v>
      </c>
      <c r="E123" s="11" t="s">
        <v>46</v>
      </c>
      <c r="F123" s="11" t="s">
        <v>10</v>
      </c>
      <c r="G123" s="11">
        <v>49.5</v>
      </c>
      <c r="AD123">
        <v>2024</v>
      </c>
      <c r="AE123" t="s">
        <v>56</v>
      </c>
      <c r="AF123" t="s">
        <v>57</v>
      </c>
      <c r="AG123">
        <v>31</v>
      </c>
      <c r="AH123" t="s">
        <v>49</v>
      </c>
      <c r="AI123" t="s">
        <v>14</v>
      </c>
      <c r="AJ123">
        <v>1723.5</v>
      </c>
      <c r="AK123" s="11"/>
      <c r="AL123" s="11"/>
    </row>
    <row r="124" spans="1:38" x14ac:dyDescent="0.3">
      <c r="A124" s="11">
        <v>2024</v>
      </c>
      <c r="B124" s="11" t="s">
        <v>56</v>
      </c>
      <c r="C124" s="11" t="s">
        <v>57</v>
      </c>
      <c r="D124" s="11">
        <v>25</v>
      </c>
      <c r="E124" s="11" t="s">
        <v>48</v>
      </c>
      <c r="F124" s="11" t="s">
        <v>10</v>
      </c>
      <c r="G124" s="11">
        <v>165</v>
      </c>
      <c r="AD124">
        <v>2024</v>
      </c>
      <c r="AE124" t="s">
        <v>56</v>
      </c>
      <c r="AF124" t="s">
        <v>57</v>
      </c>
      <c r="AG124">
        <v>32</v>
      </c>
      <c r="AH124" t="s">
        <v>40</v>
      </c>
      <c r="AI124" t="s">
        <v>14</v>
      </c>
      <c r="AJ124">
        <v>1981.5</v>
      </c>
      <c r="AK124" s="11"/>
      <c r="AL124" s="11"/>
    </row>
    <row r="125" spans="1:38" x14ac:dyDescent="0.3">
      <c r="A125" s="11">
        <v>2024</v>
      </c>
      <c r="B125" s="11" t="s">
        <v>56</v>
      </c>
      <c r="C125" s="11" t="s">
        <v>57</v>
      </c>
      <c r="D125" s="11">
        <v>26</v>
      </c>
      <c r="E125" s="11" t="s">
        <v>26</v>
      </c>
      <c r="F125" s="11" t="s">
        <v>10</v>
      </c>
      <c r="G125" s="11">
        <v>76.5</v>
      </c>
      <c r="AD125">
        <v>2024</v>
      </c>
      <c r="AE125" t="s">
        <v>56</v>
      </c>
      <c r="AF125" t="s">
        <v>57</v>
      </c>
      <c r="AG125">
        <v>35</v>
      </c>
      <c r="AH125" t="s">
        <v>59</v>
      </c>
      <c r="AI125" t="s">
        <v>14</v>
      </c>
      <c r="AJ125">
        <v>45</v>
      </c>
      <c r="AK125" s="11"/>
      <c r="AL125" s="11"/>
    </row>
    <row r="126" spans="1:38" x14ac:dyDescent="0.3">
      <c r="A126" s="11">
        <v>2024</v>
      </c>
      <c r="B126" s="11" t="s">
        <v>56</v>
      </c>
      <c r="C126" s="11" t="s">
        <v>57</v>
      </c>
      <c r="D126" s="11">
        <v>27</v>
      </c>
      <c r="E126" s="11" t="s">
        <v>27</v>
      </c>
      <c r="F126" s="11" t="s">
        <v>10</v>
      </c>
      <c r="G126" s="11">
        <v>46.5</v>
      </c>
      <c r="AD126">
        <v>2024</v>
      </c>
      <c r="AE126" t="s">
        <v>56</v>
      </c>
      <c r="AF126" t="s">
        <v>57</v>
      </c>
      <c r="AG126">
        <v>39</v>
      </c>
      <c r="AH126" t="s">
        <v>51</v>
      </c>
      <c r="AI126" t="s">
        <v>14</v>
      </c>
      <c r="AJ126">
        <v>678</v>
      </c>
      <c r="AK126" s="11"/>
      <c r="AL126" s="11"/>
    </row>
    <row r="127" spans="1:38" x14ac:dyDescent="0.3">
      <c r="A127" s="11">
        <v>2024</v>
      </c>
      <c r="B127" s="11" t="s">
        <v>56</v>
      </c>
      <c r="C127" s="11" t="s">
        <v>57</v>
      </c>
      <c r="D127" s="11">
        <v>39</v>
      </c>
      <c r="E127" s="11" t="s">
        <v>51</v>
      </c>
      <c r="F127" s="11" t="s">
        <v>10</v>
      </c>
      <c r="G127" s="11">
        <v>21</v>
      </c>
      <c r="AD127">
        <v>2024</v>
      </c>
      <c r="AE127" t="s">
        <v>56</v>
      </c>
      <c r="AF127" t="s">
        <v>57</v>
      </c>
      <c r="AG127">
        <v>40</v>
      </c>
      <c r="AH127" t="s">
        <v>41</v>
      </c>
      <c r="AI127" t="s">
        <v>14</v>
      </c>
      <c r="AJ127">
        <v>373.5</v>
      </c>
      <c r="AK127" s="11"/>
      <c r="AL127" s="11"/>
    </row>
    <row r="128" spans="1:38" x14ac:dyDescent="0.3">
      <c r="A128" s="11">
        <v>2024</v>
      </c>
      <c r="B128" s="11" t="s">
        <v>56</v>
      </c>
      <c r="C128" s="11" t="s">
        <v>57</v>
      </c>
      <c r="D128" s="11">
        <v>42</v>
      </c>
      <c r="E128" s="11" t="s">
        <v>53</v>
      </c>
      <c r="F128" s="11" t="s">
        <v>10</v>
      </c>
      <c r="G128" s="11">
        <v>16.5</v>
      </c>
      <c r="AD128">
        <v>2024</v>
      </c>
      <c r="AE128" t="s">
        <v>56</v>
      </c>
      <c r="AF128" t="s">
        <v>57</v>
      </c>
      <c r="AG128">
        <v>41</v>
      </c>
      <c r="AH128" t="s">
        <v>52</v>
      </c>
      <c r="AI128" t="s">
        <v>14</v>
      </c>
      <c r="AJ128">
        <v>321</v>
      </c>
      <c r="AK128" s="11"/>
      <c r="AL128" s="11"/>
    </row>
    <row r="129" spans="1:38" x14ac:dyDescent="0.3">
      <c r="A129" s="11">
        <v>2024</v>
      </c>
      <c r="B129" s="11" t="s">
        <v>56</v>
      </c>
      <c r="C129" s="11" t="s">
        <v>57</v>
      </c>
      <c r="D129" s="11">
        <v>7</v>
      </c>
      <c r="E129" s="11" t="s">
        <v>35</v>
      </c>
      <c r="F129" s="11" t="s">
        <v>11</v>
      </c>
      <c r="G129" s="11">
        <v>246</v>
      </c>
      <c r="AD129">
        <v>2024</v>
      </c>
      <c r="AE129" t="s">
        <v>56</v>
      </c>
      <c r="AF129" t="s">
        <v>57</v>
      </c>
      <c r="AG129">
        <v>42</v>
      </c>
      <c r="AH129" t="s">
        <v>53</v>
      </c>
      <c r="AI129" t="s">
        <v>14</v>
      </c>
      <c r="AJ129">
        <v>4224.25</v>
      </c>
      <c r="AK129" s="11"/>
      <c r="AL129" s="11"/>
    </row>
    <row r="130" spans="1:38" x14ac:dyDescent="0.3">
      <c r="A130" s="11">
        <v>2024</v>
      </c>
      <c r="B130" s="11" t="s">
        <v>56</v>
      </c>
      <c r="C130" s="11" t="s">
        <v>57</v>
      </c>
      <c r="D130" s="11">
        <v>9</v>
      </c>
      <c r="E130" s="11" t="s">
        <v>36</v>
      </c>
      <c r="F130" s="11" t="s">
        <v>11</v>
      </c>
      <c r="G130" s="11">
        <v>204</v>
      </c>
      <c r="AD130">
        <v>2024</v>
      </c>
      <c r="AE130" t="s">
        <v>56</v>
      </c>
      <c r="AF130" t="s">
        <v>57</v>
      </c>
      <c r="AG130">
        <v>43</v>
      </c>
      <c r="AH130" t="s">
        <v>54</v>
      </c>
      <c r="AI130" t="s">
        <v>14</v>
      </c>
      <c r="AJ130">
        <v>1657</v>
      </c>
      <c r="AK130" s="11"/>
      <c r="AL130" s="11"/>
    </row>
    <row r="131" spans="1:38" x14ac:dyDescent="0.3">
      <c r="A131" s="11">
        <v>2024</v>
      </c>
      <c r="B131" s="11" t="s">
        <v>56</v>
      </c>
      <c r="C131" s="11" t="s">
        <v>57</v>
      </c>
      <c r="D131" s="11">
        <v>11</v>
      </c>
      <c r="E131" s="11" t="s">
        <v>37</v>
      </c>
      <c r="F131" s="11" t="s">
        <v>11</v>
      </c>
      <c r="G131" s="11">
        <v>322.5</v>
      </c>
      <c r="AD131">
        <v>2024</v>
      </c>
      <c r="AE131" t="s">
        <v>56</v>
      </c>
      <c r="AF131" t="s">
        <v>57</v>
      </c>
      <c r="AG131">
        <v>96</v>
      </c>
      <c r="AH131" t="s">
        <v>31</v>
      </c>
      <c r="AI131" t="s">
        <v>14</v>
      </c>
      <c r="AJ131">
        <v>45.2</v>
      </c>
      <c r="AK131" s="11"/>
      <c r="AL131" s="11"/>
    </row>
    <row r="132" spans="1:38" x14ac:dyDescent="0.3">
      <c r="A132" s="11">
        <v>2024</v>
      </c>
      <c r="B132" s="11" t="s">
        <v>56</v>
      </c>
      <c r="C132" s="11" t="s">
        <v>57</v>
      </c>
      <c r="D132" s="11">
        <v>12</v>
      </c>
      <c r="E132" s="11" t="s">
        <v>21</v>
      </c>
      <c r="F132" s="11" t="s">
        <v>11</v>
      </c>
      <c r="G132" s="11">
        <v>504</v>
      </c>
      <c r="AD132">
        <v>2024</v>
      </c>
      <c r="AE132" t="s">
        <v>56</v>
      </c>
      <c r="AF132" t="s">
        <v>57</v>
      </c>
      <c r="AG132">
        <v>4</v>
      </c>
      <c r="AH132" t="s">
        <v>9</v>
      </c>
      <c r="AI132" t="s">
        <v>15</v>
      </c>
      <c r="AJ132">
        <v>300</v>
      </c>
      <c r="AK132" s="11"/>
      <c r="AL132" s="11"/>
    </row>
    <row r="133" spans="1:38" x14ac:dyDescent="0.3">
      <c r="A133" s="11">
        <v>2024</v>
      </c>
      <c r="B133" s="11" t="s">
        <v>56</v>
      </c>
      <c r="C133" s="11" t="s">
        <v>57</v>
      </c>
      <c r="D133" s="11">
        <v>13</v>
      </c>
      <c r="E133" s="11" t="s">
        <v>22</v>
      </c>
      <c r="F133" s="11" t="s">
        <v>11</v>
      </c>
      <c r="G133" s="11">
        <v>4.5</v>
      </c>
      <c r="AD133">
        <v>2024</v>
      </c>
      <c r="AE133" t="s">
        <v>56</v>
      </c>
      <c r="AF133" t="s">
        <v>57</v>
      </c>
      <c r="AG133">
        <v>6</v>
      </c>
      <c r="AH133" t="s">
        <v>58</v>
      </c>
      <c r="AI133" t="s">
        <v>15</v>
      </c>
      <c r="AJ133">
        <v>1918.5</v>
      </c>
      <c r="AK133" s="11"/>
      <c r="AL133" s="11"/>
    </row>
    <row r="134" spans="1:38" x14ac:dyDescent="0.3">
      <c r="A134" s="11">
        <v>2024</v>
      </c>
      <c r="B134" s="11" t="s">
        <v>56</v>
      </c>
      <c r="C134" s="11" t="s">
        <v>57</v>
      </c>
      <c r="D134" s="11">
        <v>15</v>
      </c>
      <c r="E134" s="11" t="s">
        <v>23</v>
      </c>
      <c r="F134" s="11" t="s">
        <v>11</v>
      </c>
      <c r="G134" s="11">
        <v>40.5</v>
      </c>
      <c r="AD134">
        <v>2024</v>
      </c>
      <c r="AE134" t="s">
        <v>56</v>
      </c>
      <c r="AF134" t="s">
        <v>57</v>
      </c>
      <c r="AG134">
        <v>7</v>
      </c>
      <c r="AH134" t="s">
        <v>35</v>
      </c>
      <c r="AI134" t="s">
        <v>15</v>
      </c>
      <c r="AJ134">
        <v>1062</v>
      </c>
      <c r="AK134" s="11"/>
      <c r="AL134" s="11"/>
    </row>
    <row r="135" spans="1:38" x14ac:dyDescent="0.3">
      <c r="A135" s="11">
        <v>2024</v>
      </c>
      <c r="B135" s="11" t="s">
        <v>56</v>
      </c>
      <c r="C135" s="11" t="s">
        <v>57</v>
      </c>
      <c r="D135" s="11">
        <v>16</v>
      </c>
      <c r="E135" s="11" t="s">
        <v>38</v>
      </c>
      <c r="F135" s="11" t="s">
        <v>11</v>
      </c>
      <c r="G135" s="11">
        <v>193.5</v>
      </c>
      <c r="AD135">
        <v>2024</v>
      </c>
      <c r="AE135" t="s">
        <v>56</v>
      </c>
      <c r="AF135" t="s">
        <v>57</v>
      </c>
      <c r="AG135">
        <v>9</v>
      </c>
      <c r="AH135" t="s">
        <v>36</v>
      </c>
      <c r="AI135" t="s">
        <v>15</v>
      </c>
      <c r="AJ135">
        <v>1438.5</v>
      </c>
      <c r="AK135" s="11"/>
      <c r="AL135" s="11"/>
    </row>
    <row r="136" spans="1:38" x14ac:dyDescent="0.3">
      <c r="A136" s="11">
        <v>2024</v>
      </c>
      <c r="B136" s="11" t="s">
        <v>56</v>
      </c>
      <c r="C136" s="11" t="s">
        <v>57</v>
      </c>
      <c r="D136" s="11">
        <v>17</v>
      </c>
      <c r="E136" s="11" t="s">
        <v>44</v>
      </c>
      <c r="F136" s="11" t="s">
        <v>11</v>
      </c>
      <c r="G136" s="11">
        <v>655.5</v>
      </c>
      <c r="AD136">
        <v>2024</v>
      </c>
      <c r="AE136" t="s">
        <v>56</v>
      </c>
      <c r="AF136" t="s">
        <v>57</v>
      </c>
      <c r="AG136">
        <v>10</v>
      </c>
      <c r="AH136" t="s">
        <v>20</v>
      </c>
      <c r="AI136" t="s">
        <v>15</v>
      </c>
      <c r="AJ136">
        <v>1754.5</v>
      </c>
      <c r="AK136" s="11"/>
      <c r="AL136" s="11"/>
    </row>
    <row r="137" spans="1:38" x14ac:dyDescent="0.3">
      <c r="A137" s="11">
        <v>2024</v>
      </c>
      <c r="B137" s="11" t="s">
        <v>56</v>
      </c>
      <c r="C137" s="11" t="s">
        <v>57</v>
      </c>
      <c r="D137" s="11">
        <v>19</v>
      </c>
      <c r="E137" s="11" t="s">
        <v>39</v>
      </c>
      <c r="F137" s="11" t="s">
        <v>11</v>
      </c>
      <c r="G137" s="11">
        <v>252</v>
      </c>
      <c r="AD137">
        <v>2024</v>
      </c>
      <c r="AE137" t="s">
        <v>56</v>
      </c>
      <c r="AF137" t="s">
        <v>57</v>
      </c>
      <c r="AG137">
        <v>11</v>
      </c>
      <c r="AH137" t="s">
        <v>37</v>
      </c>
      <c r="AI137" t="s">
        <v>15</v>
      </c>
      <c r="AJ137">
        <v>3940.5</v>
      </c>
      <c r="AK137" s="11"/>
      <c r="AL137" s="11"/>
    </row>
    <row r="138" spans="1:38" x14ac:dyDescent="0.3">
      <c r="A138" s="11">
        <v>2024</v>
      </c>
      <c r="B138" s="11" t="s">
        <v>56</v>
      </c>
      <c r="C138" s="11" t="s">
        <v>57</v>
      </c>
      <c r="D138" s="11">
        <v>20</v>
      </c>
      <c r="E138" s="11" t="s">
        <v>45</v>
      </c>
      <c r="F138" s="11" t="s">
        <v>11</v>
      </c>
      <c r="G138" s="11">
        <v>270</v>
      </c>
      <c r="AD138">
        <v>2024</v>
      </c>
      <c r="AE138" t="s">
        <v>56</v>
      </c>
      <c r="AF138" t="s">
        <v>57</v>
      </c>
      <c r="AG138">
        <v>12</v>
      </c>
      <c r="AH138" t="s">
        <v>21</v>
      </c>
      <c r="AI138" t="s">
        <v>15</v>
      </c>
      <c r="AJ138">
        <v>2931</v>
      </c>
      <c r="AK138" s="11"/>
      <c r="AL138" s="11"/>
    </row>
    <row r="139" spans="1:38" x14ac:dyDescent="0.3">
      <c r="A139" s="11">
        <v>2024</v>
      </c>
      <c r="B139" s="11" t="s">
        <v>56</v>
      </c>
      <c r="C139" s="11" t="s">
        <v>57</v>
      </c>
      <c r="D139" s="11">
        <v>22</v>
      </c>
      <c r="E139" s="11" t="s">
        <v>46</v>
      </c>
      <c r="F139" s="11" t="s">
        <v>11</v>
      </c>
      <c r="G139" s="11">
        <v>1063.5</v>
      </c>
      <c r="AD139">
        <v>2024</v>
      </c>
      <c r="AE139" t="s">
        <v>56</v>
      </c>
      <c r="AF139" t="s">
        <v>57</v>
      </c>
      <c r="AG139">
        <v>13</v>
      </c>
      <c r="AH139" t="s">
        <v>22</v>
      </c>
      <c r="AI139" t="s">
        <v>15</v>
      </c>
      <c r="AJ139">
        <v>49.5</v>
      </c>
      <c r="AK139" s="11"/>
      <c r="AL139" s="11"/>
    </row>
    <row r="140" spans="1:38" x14ac:dyDescent="0.3">
      <c r="A140" s="11">
        <v>2024</v>
      </c>
      <c r="B140" s="11" t="s">
        <v>56</v>
      </c>
      <c r="C140" s="11" t="s">
        <v>57</v>
      </c>
      <c r="D140" s="11">
        <v>23</v>
      </c>
      <c r="E140" s="11" t="s">
        <v>47</v>
      </c>
      <c r="F140" s="11" t="s">
        <v>11</v>
      </c>
      <c r="G140" s="11">
        <v>22.5</v>
      </c>
      <c r="AD140">
        <v>2024</v>
      </c>
      <c r="AE140" t="s">
        <v>56</v>
      </c>
      <c r="AF140" t="s">
        <v>57</v>
      </c>
      <c r="AG140">
        <v>15</v>
      </c>
      <c r="AH140" t="s">
        <v>23</v>
      </c>
      <c r="AI140" t="s">
        <v>15</v>
      </c>
      <c r="AJ140">
        <v>114.75</v>
      </c>
      <c r="AK140" s="11"/>
      <c r="AL140" s="11"/>
    </row>
    <row r="141" spans="1:38" x14ac:dyDescent="0.3">
      <c r="A141" s="11">
        <v>2024</v>
      </c>
      <c r="B141" s="11" t="s">
        <v>56</v>
      </c>
      <c r="C141" s="11" t="s">
        <v>57</v>
      </c>
      <c r="D141" s="11">
        <v>25</v>
      </c>
      <c r="E141" s="11" t="s">
        <v>48</v>
      </c>
      <c r="F141" s="11" t="s">
        <v>11</v>
      </c>
      <c r="G141" s="11">
        <v>2875.5</v>
      </c>
      <c r="AD141">
        <v>2024</v>
      </c>
      <c r="AE141" t="s">
        <v>56</v>
      </c>
      <c r="AF141" t="s">
        <v>57</v>
      </c>
      <c r="AG141">
        <v>16</v>
      </c>
      <c r="AH141" t="s">
        <v>38</v>
      </c>
      <c r="AI141" t="s">
        <v>15</v>
      </c>
      <c r="AJ141">
        <v>139.5</v>
      </c>
      <c r="AK141" s="11"/>
      <c r="AL141" s="11"/>
    </row>
    <row r="142" spans="1:38" x14ac:dyDescent="0.3">
      <c r="A142" s="11">
        <v>2024</v>
      </c>
      <c r="B142" s="11" t="s">
        <v>56</v>
      </c>
      <c r="C142" s="11" t="s">
        <v>57</v>
      </c>
      <c r="D142" s="11">
        <v>26</v>
      </c>
      <c r="E142" s="11" t="s">
        <v>26</v>
      </c>
      <c r="F142" s="11" t="s">
        <v>11</v>
      </c>
      <c r="G142" s="11">
        <v>984</v>
      </c>
      <c r="AD142">
        <v>2024</v>
      </c>
      <c r="AE142" t="s">
        <v>56</v>
      </c>
      <c r="AF142" t="s">
        <v>57</v>
      </c>
      <c r="AG142">
        <v>17</v>
      </c>
      <c r="AH142" t="s">
        <v>44</v>
      </c>
      <c r="AI142" t="s">
        <v>15</v>
      </c>
      <c r="AJ142">
        <v>1098</v>
      </c>
      <c r="AK142" s="11"/>
      <c r="AL142" s="11"/>
    </row>
    <row r="143" spans="1:38" x14ac:dyDescent="0.3">
      <c r="A143" s="11">
        <v>2024</v>
      </c>
      <c r="B143" s="11" t="s">
        <v>56</v>
      </c>
      <c r="C143" s="11" t="s">
        <v>57</v>
      </c>
      <c r="D143" s="11">
        <v>27</v>
      </c>
      <c r="E143" s="11" t="s">
        <v>27</v>
      </c>
      <c r="F143" s="11" t="s">
        <v>11</v>
      </c>
      <c r="G143" s="11">
        <v>504</v>
      </c>
      <c r="AD143">
        <v>2024</v>
      </c>
      <c r="AE143" t="s">
        <v>56</v>
      </c>
      <c r="AF143" t="s">
        <v>57</v>
      </c>
      <c r="AG143">
        <v>19</v>
      </c>
      <c r="AH143" t="s">
        <v>39</v>
      </c>
      <c r="AI143" t="s">
        <v>15</v>
      </c>
      <c r="AJ143">
        <v>4878.2</v>
      </c>
      <c r="AK143" s="11"/>
      <c r="AL143" s="11"/>
    </row>
    <row r="144" spans="1:38" x14ac:dyDescent="0.3">
      <c r="A144" s="11">
        <v>2024</v>
      </c>
      <c r="B144" s="11" t="s">
        <v>56</v>
      </c>
      <c r="C144" s="11" t="s">
        <v>57</v>
      </c>
      <c r="D144" s="11">
        <v>31</v>
      </c>
      <c r="E144" s="11" t="s">
        <v>49</v>
      </c>
      <c r="F144" s="11" t="s">
        <v>11</v>
      </c>
      <c r="G144" s="11">
        <v>246</v>
      </c>
      <c r="AD144">
        <v>2024</v>
      </c>
      <c r="AE144" t="s">
        <v>56</v>
      </c>
      <c r="AF144" t="s">
        <v>57</v>
      </c>
      <c r="AG144">
        <v>20</v>
      </c>
      <c r="AH144" t="s">
        <v>45</v>
      </c>
      <c r="AI144" t="s">
        <v>15</v>
      </c>
      <c r="AJ144">
        <v>3301</v>
      </c>
      <c r="AK144" s="11"/>
      <c r="AL144" s="11"/>
    </row>
    <row r="145" spans="1:38" x14ac:dyDescent="0.3">
      <c r="A145" s="11">
        <v>2024</v>
      </c>
      <c r="B145" s="11" t="s">
        <v>56</v>
      </c>
      <c r="C145" s="11" t="s">
        <v>57</v>
      </c>
      <c r="D145" s="11">
        <v>39</v>
      </c>
      <c r="E145" s="11" t="s">
        <v>51</v>
      </c>
      <c r="F145" s="11" t="s">
        <v>11</v>
      </c>
      <c r="G145" s="11">
        <v>97.5</v>
      </c>
      <c r="AD145">
        <v>2024</v>
      </c>
      <c r="AE145" t="s">
        <v>56</v>
      </c>
      <c r="AF145" t="s">
        <v>57</v>
      </c>
      <c r="AG145">
        <v>21</v>
      </c>
      <c r="AH145" t="s">
        <v>25</v>
      </c>
      <c r="AI145" t="s">
        <v>15</v>
      </c>
      <c r="AJ145">
        <v>987.75</v>
      </c>
      <c r="AK145" s="11"/>
      <c r="AL145" s="11"/>
    </row>
    <row r="146" spans="1:38" x14ac:dyDescent="0.3">
      <c r="A146" s="11">
        <v>2024</v>
      </c>
      <c r="B146" s="11" t="s">
        <v>56</v>
      </c>
      <c r="C146" s="11" t="s">
        <v>57</v>
      </c>
      <c r="D146" s="11">
        <v>40</v>
      </c>
      <c r="E146" s="11" t="s">
        <v>41</v>
      </c>
      <c r="F146" s="11" t="s">
        <v>11</v>
      </c>
      <c r="G146" s="11">
        <v>45</v>
      </c>
      <c r="AD146">
        <v>2024</v>
      </c>
      <c r="AE146" t="s">
        <v>56</v>
      </c>
      <c r="AF146" t="s">
        <v>57</v>
      </c>
      <c r="AG146">
        <v>22</v>
      </c>
      <c r="AH146" t="s">
        <v>46</v>
      </c>
      <c r="AI146" t="s">
        <v>15</v>
      </c>
      <c r="AJ146">
        <v>5319.5</v>
      </c>
      <c r="AK146" s="11"/>
      <c r="AL146" s="11"/>
    </row>
    <row r="147" spans="1:38" x14ac:dyDescent="0.3">
      <c r="A147" s="11">
        <v>2024</v>
      </c>
      <c r="B147" s="11" t="s">
        <v>56</v>
      </c>
      <c r="C147" s="11" t="s">
        <v>57</v>
      </c>
      <c r="D147" s="11">
        <v>42</v>
      </c>
      <c r="E147" s="11" t="s">
        <v>53</v>
      </c>
      <c r="F147" s="11" t="s">
        <v>11</v>
      </c>
      <c r="G147" s="11">
        <v>384</v>
      </c>
      <c r="AD147">
        <v>2024</v>
      </c>
      <c r="AE147" t="s">
        <v>56</v>
      </c>
      <c r="AF147" t="s">
        <v>57</v>
      </c>
      <c r="AG147">
        <v>23</v>
      </c>
      <c r="AH147" t="s">
        <v>47</v>
      </c>
      <c r="AI147" t="s">
        <v>15</v>
      </c>
      <c r="AJ147">
        <v>808.5</v>
      </c>
      <c r="AK147" s="11"/>
      <c r="AL147" s="11"/>
    </row>
    <row r="148" spans="1:38" x14ac:dyDescent="0.3">
      <c r="A148" s="11">
        <v>2024</v>
      </c>
      <c r="B148" s="11" t="s">
        <v>56</v>
      </c>
      <c r="C148" s="11" t="s">
        <v>57</v>
      </c>
      <c r="D148" s="11">
        <v>9</v>
      </c>
      <c r="E148" s="11" t="s">
        <v>36</v>
      </c>
      <c r="F148" s="11" t="s">
        <v>12</v>
      </c>
      <c r="G148" s="11">
        <v>6</v>
      </c>
      <c r="AD148">
        <v>2024</v>
      </c>
      <c r="AE148" t="s">
        <v>56</v>
      </c>
      <c r="AF148" t="s">
        <v>57</v>
      </c>
      <c r="AG148">
        <v>25</v>
      </c>
      <c r="AH148" t="s">
        <v>48</v>
      </c>
      <c r="AI148" t="s">
        <v>15</v>
      </c>
      <c r="AJ148">
        <v>3410.75</v>
      </c>
      <c r="AK148" s="11"/>
      <c r="AL148" s="11"/>
    </row>
    <row r="149" spans="1:38" x14ac:dyDescent="0.3">
      <c r="A149" s="11">
        <v>2024</v>
      </c>
      <c r="B149" s="11" t="s">
        <v>56</v>
      </c>
      <c r="C149" s="11" t="s">
        <v>57</v>
      </c>
      <c r="D149" s="11">
        <v>11</v>
      </c>
      <c r="E149" s="11" t="s">
        <v>37</v>
      </c>
      <c r="F149" s="11" t="s">
        <v>12</v>
      </c>
      <c r="G149" s="11">
        <v>22.5</v>
      </c>
      <c r="AD149">
        <v>2024</v>
      </c>
      <c r="AE149" t="s">
        <v>56</v>
      </c>
      <c r="AF149" t="s">
        <v>57</v>
      </c>
      <c r="AG149">
        <v>26</v>
      </c>
      <c r="AH149" t="s">
        <v>26</v>
      </c>
      <c r="AI149" t="s">
        <v>15</v>
      </c>
      <c r="AJ149">
        <v>3505.5</v>
      </c>
      <c r="AK149" s="11"/>
      <c r="AL149" s="11"/>
    </row>
    <row r="150" spans="1:38" x14ac:dyDescent="0.3">
      <c r="A150" s="11">
        <v>2024</v>
      </c>
      <c r="B150" s="11" t="s">
        <v>56</v>
      </c>
      <c r="C150" s="11" t="s">
        <v>57</v>
      </c>
      <c r="D150" s="11">
        <v>13</v>
      </c>
      <c r="E150" s="11" t="s">
        <v>22</v>
      </c>
      <c r="F150" s="11" t="s">
        <v>12</v>
      </c>
      <c r="G150" s="11">
        <v>4.5</v>
      </c>
      <c r="AD150">
        <v>2024</v>
      </c>
      <c r="AE150" t="s">
        <v>56</v>
      </c>
      <c r="AF150" t="s">
        <v>57</v>
      </c>
      <c r="AG150">
        <v>27</v>
      </c>
      <c r="AH150" t="s">
        <v>27</v>
      </c>
      <c r="AI150" t="s">
        <v>15</v>
      </c>
      <c r="AJ150">
        <v>1913.5</v>
      </c>
      <c r="AK150" s="11"/>
      <c r="AL150" s="11"/>
    </row>
    <row r="151" spans="1:38" x14ac:dyDescent="0.3">
      <c r="A151" s="11">
        <v>2024</v>
      </c>
      <c r="B151" s="11" t="s">
        <v>56</v>
      </c>
      <c r="C151" s="11" t="s">
        <v>57</v>
      </c>
      <c r="D151" s="11">
        <v>15</v>
      </c>
      <c r="E151" s="11" t="s">
        <v>23</v>
      </c>
      <c r="F151" s="11" t="s">
        <v>12</v>
      </c>
      <c r="G151" s="11">
        <v>9</v>
      </c>
      <c r="AD151">
        <v>2024</v>
      </c>
      <c r="AE151" t="s">
        <v>56</v>
      </c>
      <c r="AF151" t="s">
        <v>57</v>
      </c>
      <c r="AG151">
        <v>28</v>
      </c>
      <c r="AH151" t="s">
        <v>28</v>
      </c>
      <c r="AI151" t="s">
        <v>15</v>
      </c>
      <c r="AJ151">
        <v>1344</v>
      </c>
      <c r="AK151" s="11"/>
      <c r="AL151" s="11"/>
    </row>
    <row r="152" spans="1:38" x14ac:dyDescent="0.3">
      <c r="A152" s="11">
        <v>2024</v>
      </c>
      <c r="B152" s="11" t="s">
        <v>56</v>
      </c>
      <c r="C152" s="11" t="s">
        <v>57</v>
      </c>
      <c r="D152" s="11">
        <v>16</v>
      </c>
      <c r="E152" s="11" t="s">
        <v>38</v>
      </c>
      <c r="F152" s="11" t="s">
        <v>12</v>
      </c>
      <c r="G152" s="11">
        <v>18</v>
      </c>
      <c r="AD152">
        <v>2024</v>
      </c>
      <c r="AE152" t="s">
        <v>56</v>
      </c>
      <c r="AF152" t="s">
        <v>57</v>
      </c>
      <c r="AG152">
        <v>31</v>
      </c>
      <c r="AH152" t="s">
        <v>49</v>
      </c>
      <c r="AI152" t="s">
        <v>15</v>
      </c>
      <c r="AJ152">
        <v>1024.5</v>
      </c>
      <c r="AK152" s="11"/>
      <c r="AL152" s="11"/>
    </row>
    <row r="153" spans="1:38" x14ac:dyDescent="0.3">
      <c r="A153" s="11">
        <v>2024</v>
      </c>
      <c r="B153" s="11" t="s">
        <v>56</v>
      </c>
      <c r="C153" s="11" t="s">
        <v>57</v>
      </c>
      <c r="D153" s="11">
        <v>17</v>
      </c>
      <c r="E153" s="11" t="s">
        <v>44</v>
      </c>
      <c r="F153" s="11" t="s">
        <v>12</v>
      </c>
      <c r="G153" s="11">
        <v>36</v>
      </c>
      <c r="AD153">
        <v>2024</v>
      </c>
      <c r="AE153" t="s">
        <v>56</v>
      </c>
      <c r="AF153" t="s">
        <v>57</v>
      </c>
      <c r="AG153">
        <v>32</v>
      </c>
      <c r="AH153" t="s">
        <v>40</v>
      </c>
      <c r="AI153" t="s">
        <v>15</v>
      </c>
      <c r="AJ153">
        <v>1387.5</v>
      </c>
      <c r="AK153" s="11"/>
      <c r="AL153" s="11"/>
    </row>
    <row r="154" spans="1:38" x14ac:dyDescent="0.3">
      <c r="A154" s="11">
        <v>2024</v>
      </c>
      <c r="B154" s="11" t="s">
        <v>56</v>
      </c>
      <c r="C154" s="11" t="s">
        <v>57</v>
      </c>
      <c r="D154" s="11">
        <v>19</v>
      </c>
      <c r="E154" s="11" t="s">
        <v>39</v>
      </c>
      <c r="F154" s="11" t="s">
        <v>12</v>
      </c>
      <c r="G154" s="11">
        <v>13.5</v>
      </c>
      <c r="AD154">
        <v>2024</v>
      </c>
      <c r="AE154" t="s">
        <v>56</v>
      </c>
      <c r="AF154" t="s">
        <v>57</v>
      </c>
      <c r="AG154">
        <v>35</v>
      </c>
      <c r="AH154" t="s">
        <v>59</v>
      </c>
      <c r="AI154" t="s">
        <v>15</v>
      </c>
      <c r="AJ154">
        <v>36</v>
      </c>
      <c r="AK154" s="11"/>
      <c r="AL154" s="11"/>
    </row>
    <row r="155" spans="1:38" x14ac:dyDescent="0.3">
      <c r="A155" s="11">
        <v>2024</v>
      </c>
      <c r="B155" s="11" t="s">
        <v>56</v>
      </c>
      <c r="C155" s="11" t="s">
        <v>57</v>
      </c>
      <c r="D155" s="11">
        <v>22</v>
      </c>
      <c r="E155" s="11" t="s">
        <v>46</v>
      </c>
      <c r="F155" s="11" t="s">
        <v>12</v>
      </c>
      <c r="G155" s="11">
        <v>66</v>
      </c>
      <c r="AD155">
        <v>2024</v>
      </c>
      <c r="AE155" t="s">
        <v>56</v>
      </c>
      <c r="AF155" t="s">
        <v>57</v>
      </c>
      <c r="AG155">
        <v>39</v>
      </c>
      <c r="AH155" t="s">
        <v>51</v>
      </c>
      <c r="AI155" t="s">
        <v>15</v>
      </c>
      <c r="AJ155">
        <v>199.5</v>
      </c>
      <c r="AK155" s="11"/>
      <c r="AL155" s="11"/>
    </row>
    <row r="156" spans="1:38" x14ac:dyDescent="0.3">
      <c r="A156" s="11">
        <v>2024</v>
      </c>
      <c r="B156" s="11" t="s">
        <v>56</v>
      </c>
      <c r="C156" s="11" t="s">
        <v>57</v>
      </c>
      <c r="D156" s="11">
        <v>23</v>
      </c>
      <c r="E156" s="11" t="s">
        <v>47</v>
      </c>
      <c r="F156" s="11" t="s">
        <v>12</v>
      </c>
      <c r="G156" s="11">
        <v>4.5</v>
      </c>
      <c r="AD156">
        <v>2024</v>
      </c>
      <c r="AE156" t="s">
        <v>56</v>
      </c>
      <c r="AF156" t="s">
        <v>57</v>
      </c>
      <c r="AG156">
        <v>40</v>
      </c>
      <c r="AH156" t="s">
        <v>41</v>
      </c>
      <c r="AI156" t="s">
        <v>15</v>
      </c>
      <c r="AJ156">
        <v>60</v>
      </c>
      <c r="AK156" s="11"/>
      <c r="AL156" s="11"/>
    </row>
    <row r="157" spans="1:38" x14ac:dyDescent="0.3">
      <c r="A157" s="11">
        <v>2024</v>
      </c>
      <c r="B157" s="11" t="s">
        <v>56</v>
      </c>
      <c r="C157" s="11" t="s">
        <v>57</v>
      </c>
      <c r="D157" s="11">
        <v>25</v>
      </c>
      <c r="E157" s="11" t="s">
        <v>48</v>
      </c>
      <c r="F157" s="11" t="s">
        <v>12</v>
      </c>
      <c r="G157" s="11">
        <v>87</v>
      </c>
      <c r="AD157">
        <v>2024</v>
      </c>
      <c r="AE157" t="s">
        <v>56</v>
      </c>
      <c r="AF157" t="s">
        <v>57</v>
      </c>
      <c r="AG157">
        <v>41</v>
      </c>
      <c r="AH157" t="s">
        <v>52</v>
      </c>
      <c r="AI157" t="s">
        <v>15</v>
      </c>
      <c r="AJ157">
        <v>364.5</v>
      </c>
      <c r="AK157" s="11"/>
      <c r="AL157" s="11"/>
    </row>
    <row r="158" spans="1:38" x14ac:dyDescent="0.3">
      <c r="A158" s="11">
        <v>2024</v>
      </c>
      <c r="B158" s="11" t="s">
        <v>56</v>
      </c>
      <c r="C158" s="11" t="s">
        <v>57</v>
      </c>
      <c r="D158" s="11">
        <v>26</v>
      </c>
      <c r="E158" s="11" t="s">
        <v>26</v>
      </c>
      <c r="F158" s="11" t="s">
        <v>12</v>
      </c>
      <c r="G158" s="11">
        <v>16.5</v>
      </c>
      <c r="AD158">
        <v>2024</v>
      </c>
      <c r="AE158" t="s">
        <v>56</v>
      </c>
      <c r="AF158" t="s">
        <v>57</v>
      </c>
      <c r="AG158">
        <v>42</v>
      </c>
      <c r="AH158" t="s">
        <v>53</v>
      </c>
      <c r="AI158" t="s">
        <v>15</v>
      </c>
      <c r="AJ158">
        <v>3010.25</v>
      </c>
      <c r="AK158" s="11"/>
      <c r="AL158" s="11"/>
    </row>
    <row r="159" spans="1:38" x14ac:dyDescent="0.3">
      <c r="A159" s="11">
        <v>2024</v>
      </c>
      <c r="B159" s="11" t="s">
        <v>56</v>
      </c>
      <c r="C159" s="11" t="s">
        <v>57</v>
      </c>
      <c r="D159" s="11">
        <v>39</v>
      </c>
      <c r="E159" s="11" t="s">
        <v>51</v>
      </c>
      <c r="F159" s="11" t="s">
        <v>12</v>
      </c>
      <c r="G159" s="11">
        <v>21</v>
      </c>
      <c r="AD159">
        <v>2024</v>
      </c>
      <c r="AE159" t="s">
        <v>56</v>
      </c>
      <c r="AF159" t="s">
        <v>57</v>
      </c>
      <c r="AG159">
        <v>43</v>
      </c>
      <c r="AH159" t="s">
        <v>54</v>
      </c>
      <c r="AI159" t="s">
        <v>15</v>
      </c>
      <c r="AJ159">
        <v>1330</v>
      </c>
      <c r="AK159" s="11"/>
      <c r="AL159" s="11"/>
    </row>
    <row r="160" spans="1:38" x14ac:dyDescent="0.3">
      <c r="A160" s="11">
        <v>2024</v>
      </c>
      <c r="B160" s="11" t="s">
        <v>56</v>
      </c>
      <c r="C160" s="11" t="s">
        <v>57</v>
      </c>
      <c r="D160" s="11">
        <v>40</v>
      </c>
      <c r="E160" s="11" t="s">
        <v>41</v>
      </c>
      <c r="F160" s="11" t="s">
        <v>12</v>
      </c>
      <c r="G160" s="11">
        <v>4.5</v>
      </c>
      <c r="AD160">
        <v>2024</v>
      </c>
      <c r="AE160" t="s">
        <v>56</v>
      </c>
      <c r="AF160" t="s">
        <v>57</v>
      </c>
      <c r="AG160">
        <v>96</v>
      </c>
      <c r="AH160" t="s">
        <v>31</v>
      </c>
      <c r="AI160" t="s">
        <v>15</v>
      </c>
      <c r="AJ160">
        <v>8.3000000000000007</v>
      </c>
      <c r="AK160" s="11"/>
      <c r="AL160" s="11"/>
    </row>
    <row r="161" spans="1:38" x14ac:dyDescent="0.3">
      <c r="A161" s="11">
        <v>2024</v>
      </c>
      <c r="B161" s="11" t="s">
        <v>56</v>
      </c>
      <c r="C161" s="11" t="s">
        <v>57</v>
      </c>
      <c r="D161" s="11">
        <v>42</v>
      </c>
      <c r="E161" s="11" t="s">
        <v>53</v>
      </c>
      <c r="F161" s="11" t="s">
        <v>12</v>
      </c>
      <c r="G161" s="11">
        <v>24</v>
      </c>
      <c r="AD161">
        <v>2024</v>
      </c>
      <c r="AE161" t="s">
        <v>56</v>
      </c>
      <c r="AF161" t="s">
        <v>57</v>
      </c>
      <c r="AG161">
        <v>6</v>
      </c>
      <c r="AH161" t="s">
        <v>58</v>
      </c>
      <c r="AI161" t="s">
        <v>16</v>
      </c>
      <c r="AJ161">
        <v>36</v>
      </c>
      <c r="AK161" s="11"/>
      <c r="AL161" s="11"/>
    </row>
    <row r="162" spans="1:38" x14ac:dyDescent="0.3">
      <c r="A162" s="11">
        <v>2024</v>
      </c>
      <c r="B162" s="11" t="s">
        <v>56</v>
      </c>
      <c r="C162" s="11" t="s">
        <v>57</v>
      </c>
      <c r="D162" s="11">
        <v>7</v>
      </c>
      <c r="E162" s="11" t="s">
        <v>35</v>
      </c>
      <c r="F162" s="11" t="s">
        <v>13</v>
      </c>
      <c r="G162" s="11">
        <v>108</v>
      </c>
      <c r="AD162">
        <v>2024</v>
      </c>
      <c r="AE162" t="s">
        <v>56</v>
      </c>
      <c r="AF162" t="s">
        <v>57</v>
      </c>
      <c r="AG162">
        <v>7</v>
      </c>
      <c r="AH162" t="s">
        <v>35</v>
      </c>
      <c r="AI162" t="s">
        <v>16</v>
      </c>
      <c r="AJ162">
        <v>21</v>
      </c>
      <c r="AK162" s="11"/>
      <c r="AL162" s="11"/>
    </row>
    <row r="163" spans="1:38" x14ac:dyDescent="0.3">
      <c r="A163" s="11">
        <v>2024</v>
      </c>
      <c r="B163" s="11" t="s">
        <v>56</v>
      </c>
      <c r="C163" s="11" t="s">
        <v>57</v>
      </c>
      <c r="D163" s="11">
        <v>9</v>
      </c>
      <c r="E163" s="11" t="s">
        <v>36</v>
      </c>
      <c r="F163" s="11" t="s">
        <v>13</v>
      </c>
      <c r="G163" s="11">
        <v>114</v>
      </c>
      <c r="AD163">
        <v>2024</v>
      </c>
      <c r="AE163" t="s">
        <v>56</v>
      </c>
      <c r="AF163" t="s">
        <v>57</v>
      </c>
      <c r="AG163">
        <v>9</v>
      </c>
      <c r="AH163" t="s">
        <v>36</v>
      </c>
      <c r="AI163" t="s">
        <v>16</v>
      </c>
      <c r="AJ163">
        <v>36</v>
      </c>
      <c r="AK163" s="11"/>
      <c r="AL163" s="11"/>
    </row>
    <row r="164" spans="1:38" x14ac:dyDescent="0.3">
      <c r="A164" s="11">
        <v>2024</v>
      </c>
      <c r="B164" s="11" t="s">
        <v>56</v>
      </c>
      <c r="C164" s="11" t="s">
        <v>57</v>
      </c>
      <c r="D164" s="11">
        <v>11</v>
      </c>
      <c r="E164" s="11" t="s">
        <v>37</v>
      </c>
      <c r="F164" s="11" t="s">
        <v>13</v>
      </c>
      <c r="G164" s="11">
        <v>121.5</v>
      </c>
      <c r="AD164">
        <v>2024</v>
      </c>
      <c r="AE164" t="s">
        <v>56</v>
      </c>
      <c r="AF164" t="s">
        <v>57</v>
      </c>
      <c r="AG164">
        <v>10</v>
      </c>
      <c r="AH164" t="s">
        <v>20</v>
      </c>
      <c r="AI164" t="s">
        <v>16</v>
      </c>
      <c r="AJ164">
        <v>16.5</v>
      </c>
      <c r="AK164" s="11"/>
      <c r="AL164" s="11"/>
    </row>
    <row r="165" spans="1:38" x14ac:dyDescent="0.3">
      <c r="A165" s="11">
        <v>2024</v>
      </c>
      <c r="B165" s="11" t="s">
        <v>56</v>
      </c>
      <c r="C165" s="11" t="s">
        <v>57</v>
      </c>
      <c r="D165" s="11">
        <v>12</v>
      </c>
      <c r="E165" s="11" t="s">
        <v>21</v>
      </c>
      <c r="F165" s="11" t="s">
        <v>13</v>
      </c>
      <c r="G165" s="11">
        <v>216</v>
      </c>
      <c r="AD165">
        <v>2024</v>
      </c>
      <c r="AE165" t="s">
        <v>56</v>
      </c>
      <c r="AF165" t="s">
        <v>57</v>
      </c>
      <c r="AG165">
        <v>11</v>
      </c>
      <c r="AH165" t="s">
        <v>37</v>
      </c>
      <c r="AI165" t="s">
        <v>16</v>
      </c>
      <c r="AJ165">
        <v>58.5</v>
      </c>
      <c r="AK165" s="11"/>
      <c r="AL165" s="11"/>
    </row>
    <row r="166" spans="1:38" x14ac:dyDescent="0.3">
      <c r="A166" s="11">
        <v>2024</v>
      </c>
      <c r="B166" s="11" t="s">
        <v>56</v>
      </c>
      <c r="C166" s="11" t="s">
        <v>57</v>
      </c>
      <c r="D166" s="11">
        <v>13</v>
      </c>
      <c r="E166" s="11" t="s">
        <v>22</v>
      </c>
      <c r="F166" s="11" t="s">
        <v>13</v>
      </c>
      <c r="G166" s="11">
        <v>31.5</v>
      </c>
      <c r="AD166">
        <v>2024</v>
      </c>
      <c r="AE166" t="s">
        <v>56</v>
      </c>
      <c r="AF166" t="s">
        <v>57</v>
      </c>
      <c r="AG166">
        <v>12</v>
      </c>
      <c r="AH166" t="s">
        <v>21</v>
      </c>
      <c r="AI166" t="s">
        <v>16</v>
      </c>
      <c r="AJ166">
        <v>33</v>
      </c>
      <c r="AK166" s="11"/>
      <c r="AL166" s="11"/>
    </row>
    <row r="167" spans="1:38" x14ac:dyDescent="0.3">
      <c r="A167" s="11">
        <v>2024</v>
      </c>
      <c r="B167" s="11" t="s">
        <v>56</v>
      </c>
      <c r="C167" s="11" t="s">
        <v>57</v>
      </c>
      <c r="D167" s="11">
        <v>15</v>
      </c>
      <c r="E167" s="11" t="s">
        <v>23</v>
      </c>
      <c r="F167" s="11" t="s">
        <v>13</v>
      </c>
      <c r="G167" s="11">
        <v>18</v>
      </c>
      <c r="AD167">
        <v>2024</v>
      </c>
      <c r="AE167" t="s">
        <v>56</v>
      </c>
      <c r="AF167" t="s">
        <v>57</v>
      </c>
      <c r="AG167">
        <v>15</v>
      </c>
      <c r="AH167" t="s">
        <v>23</v>
      </c>
      <c r="AI167" t="s">
        <v>16</v>
      </c>
      <c r="AJ167">
        <v>4.5</v>
      </c>
      <c r="AK167" s="11"/>
      <c r="AL167" s="11"/>
    </row>
    <row r="168" spans="1:38" x14ac:dyDescent="0.3">
      <c r="A168" s="11">
        <v>2024</v>
      </c>
      <c r="B168" s="11" t="s">
        <v>56</v>
      </c>
      <c r="C168" s="11" t="s">
        <v>57</v>
      </c>
      <c r="D168" s="11">
        <v>16</v>
      </c>
      <c r="E168" s="11" t="s">
        <v>38</v>
      </c>
      <c r="F168" s="11" t="s">
        <v>13</v>
      </c>
      <c r="G168" s="11">
        <v>22.5</v>
      </c>
      <c r="AD168">
        <v>2024</v>
      </c>
      <c r="AE168" t="s">
        <v>56</v>
      </c>
      <c r="AF168" t="s">
        <v>57</v>
      </c>
      <c r="AG168">
        <v>17</v>
      </c>
      <c r="AH168" t="s">
        <v>44</v>
      </c>
      <c r="AI168" t="s">
        <v>16</v>
      </c>
      <c r="AJ168">
        <v>52.5</v>
      </c>
      <c r="AK168" s="11"/>
      <c r="AL168" s="11"/>
    </row>
    <row r="169" spans="1:38" x14ac:dyDescent="0.3">
      <c r="A169" s="11">
        <v>2024</v>
      </c>
      <c r="B169" s="11" t="s">
        <v>56</v>
      </c>
      <c r="C169" s="11" t="s">
        <v>57</v>
      </c>
      <c r="D169" s="11">
        <v>17</v>
      </c>
      <c r="E169" s="11" t="s">
        <v>44</v>
      </c>
      <c r="F169" s="11" t="s">
        <v>13</v>
      </c>
      <c r="G169" s="11">
        <v>226.5</v>
      </c>
      <c r="AD169">
        <v>2024</v>
      </c>
      <c r="AE169" t="s">
        <v>56</v>
      </c>
      <c r="AF169" t="s">
        <v>57</v>
      </c>
      <c r="AG169">
        <v>19</v>
      </c>
      <c r="AH169" t="s">
        <v>39</v>
      </c>
      <c r="AI169" t="s">
        <v>16</v>
      </c>
      <c r="AJ169">
        <v>70.099999999999994</v>
      </c>
      <c r="AK169" s="11"/>
      <c r="AL169" s="11"/>
    </row>
    <row r="170" spans="1:38" x14ac:dyDescent="0.3">
      <c r="A170" s="11">
        <v>2024</v>
      </c>
      <c r="B170" s="11" t="s">
        <v>56</v>
      </c>
      <c r="C170" s="11" t="s">
        <v>57</v>
      </c>
      <c r="D170" s="11">
        <v>19</v>
      </c>
      <c r="E170" s="11" t="s">
        <v>39</v>
      </c>
      <c r="F170" s="11" t="s">
        <v>13</v>
      </c>
      <c r="G170" s="11">
        <v>127.5</v>
      </c>
      <c r="AD170">
        <v>2024</v>
      </c>
      <c r="AE170" t="s">
        <v>56</v>
      </c>
      <c r="AF170" t="s">
        <v>57</v>
      </c>
      <c r="AG170">
        <v>20</v>
      </c>
      <c r="AH170" t="s">
        <v>45</v>
      </c>
      <c r="AI170" t="s">
        <v>16</v>
      </c>
      <c r="AJ170">
        <v>39</v>
      </c>
      <c r="AK170" s="11"/>
      <c r="AL170" s="11"/>
    </row>
    <row r="171" spans="1:38" x14ac:dyDescent="0.3">
      <c r="A171" s="11">
        <v>2024</v>
      </c>
      <c r="B171" s="11" t="s">
        <v>56</v>
      </c>
      <c r="C171" s="11" t="s">
        <v>57</v>
      </c>
      <c r="D171" s="11">
        <v>20</v>
      </c>
      <c r="E171" s="11" t="s">
        <v>45</v>
      </c>
      <c r="F171" s="11" t="s">
        <v>13</v>
      </c>
      <c r="G171" s="11">
        <v>112.5</v>
      </c>
      <c r="AD171">
        <v>2024</v>
      </c>
      <c r="AE171" t="s">
        <v>56</v>
      </c>
      <c r="AF171" t="s">
        <v>57</v>
      </c>
      <c r="AG171">
        <v>21</v>
      </c>
      <c r="AH171" t="s">
        <v>25</v>
      </c>
      <c r="AI171" t="s">
        <v>16</v>
      </c>
      <c r="AJ171">
        <v>30</v>
      </c>
      <c r="AK171" s="11"/>
      <c r="AL171" s="11"/>
    </row>
    <row r="172" spans="1:38" x14ac:dyDescent="0.3">
      <c r="A172" s="11">
        <v>2024</v>
      </c>
      <c r="B172" s="11" t="s">
        <v>56</v>
      </c>
      <c r="C172" s="11" t="s">
        <v>57</v>
      </c>
      <c r="D172" s="11">
        <v>22</v>
      </c>
      <c r="E172" s="11" t="s">
        <v>46</v>
      </c>
      <c r="F172" s="11" t="s">
        <v>13</v>
      </c>
      <c r="G172" s="11">
        <v>300</v>
      </c>
      <c r="AD172">
        <v>2024</v>
      </c>
      <c r="AE172" t="s">
        <v>56</v>
      </c>
      <c r="AF172" t="s">
        <v>57</v>
      </c>
      <c r="AG172">
        <v>22</v>
      </c>
      <c r="AH172" t="s">
        <v>46</v>
      </c>
      <c r="AI172" t="s">
        <v>16</v>
      </c>
      <c r="AJ172">
        <v>137.5</v>
      </c>
      <c r="AK172" s="11"/>
      <c r="AL172" s="11"/>
    </row>
    <row r="173" spans="1:38" x14ac:dyDescent="0.3">
      <c r="A173" s="11">
        <v>2024</v>
      </c>
      <c r="B173" s="11" t="s">
        <v>56</v>
      </c>
      <c r="C173" s="11" t="s">
        <v>57</v>
      </c>
      <c r="D173" s="11">
        <v>23</v>
      </c>
      <c r="E173" s="11" t="s">
        <v>47</v>
      </c>
      <c r="F173" s="11" t="s">
        <v>13</v>
      </c>
      <c r="G173" s="11">
        <v>40.5</v>
      </c>
      <c r="AD173">
        <v>2024</v>
      </c>
      <c r="AE173" t="s">
        <v>56</v>
      </c>
      <c r="AF173" t="s">
        <v>57</v>
      </c>
      <c r="AG173">
        <v>23</v>
      </c>
      <c r="AH173" t="s">
        <v>47</v>
      </c>
      <c r="AI173" t="s">
        <v>16</v>
      </c>
      <c r="AJ173">
        <v>9</v>
      </c>
      <c r="AK173" s="11"/>
      <c r="AL173" s="11"/>
    </row>
    <row r="174" spans="1:38" x14ac:dyDescent="0.3">
      <c r="A174" s="11">
        <v>2024</v>
      </c>
      <c r="B174" s="11" t="s">
        <v>56</v>
      </c>
      <c r="C174" s="11" t="s">
        <v>57</v>
      </c>
      <c r="D174" s="11">
        <v>25</v>
      </c>
      <c r="E174" s="11" t="s">
        <v>48</v>
      </c>
      <c r="F174" s="11" t="s">
        <v>13</v>
      </c>
      <c r="G174" s="11">
        <v>913.5</v>
      </c>
      <c r="AD174">
        <v>2024</v>
      </c>
      <c r="AE174" t="s">
        <v>56</v>
      </c>
      <c r="AF174" t="s">
        <v>57</v>
      </c>
      <c r="AG174">
        <v>25</v>
      </c>
      <c r="AH174" t="s">
        <v>48</v>
      </c>
      <c r="AI174" t="s">
        <v>16</v>
      </c>
      <c r="AJ174">
        <v>79.5</v>
      </c>
      <c r="AK174" s="11"/>
      <c r="AL174" s="11"/>
    </row>
    <row r="175" spans="1:38" x14ac:dyDescent="0.3">
      <c r="A175" s="11">
        <v>2024</v>
      </c>
      <c r="B175" s="11" t="s">
        <v>56</v>
      </c>
      <c r="C175" s="11" t="s">
        <v>57</v>
      </c>
      <c r="D175" s="11">
        <v>26</v>
      </c>
      <c r="E175" s="11" t="s">
        <v>26</v>
      </c>
      <c r="F175" s="11" t="s">
        <v>13</v>
      </c>
      <c r="G175" s="11">
        <v>462</v>
      </c>
      <c r="AD175">
        <v>2024</v>
      </c>
      <c r="AE175" t="s">
        <v>56</v>
      </c>
      <c r="AF175" t="s">
        <v>57</v>
      </c>
      <c r="AG175">
        <v>26</v>
      </c>
      <c r="AH175" t="s">
        <v>26</v>
      </c>
      <c r="AI175" t="s">
        <v>16</v>
      </c>
      <c r="AJ175">
        <v>64.5</v>
      </c>
      <c r="AK175" s="11"/>
      <c r="AL175" s="11"/>
    </row>
    <row r="176" spans="1:38" x14ac:dyDescent="0.3">
      <c r="A176" s="11">
        <v>2024</v>
      </c>
      <c r="B176" s="11" t="s">
        <v>56</v>
      </c>
      <c r="C176" s="11" t="s">
        <v>57</v>
      </c>
      <c r="D176" s="11">
        <v>27</v>
      </c>
      <c r="E176" s="11" t="s">
        <v>27</v>
      </c>
      <c r="F176" s="11" t="s">
        <v>13</v>
      </c>
      <c r="G176" s="11">
        <v>231</v>
      </c>
      <c r="AD176">
        <v>2024</v>
      </c>
      <c r="AE176" t="s">
        <v>56</v>
      </c>
      <c r="AF176" t="s">
        <v>57</v>
      </c>
      <c r="AG176">
        <v>27</v>
      </c>
      <c r="AH176" t="s">
        <v>27</v>
      </c>
      <c r="AI176" t="s">
        <v>16</v>
      </c>
      <c r="AJ176">
        <v>60.5</v>
      </c>
      <c r="AK176" s="11"/>
      <c r="AL176" s="11"/>
    </row>
    <row r="177" spans="1:38" x14ac:dyDescent="0.3">
      <c r="A177" s="11">
        <v>2024</v>
      </c>
      <c r="B177" s="11" t="s">
        <v>56</v>
      </c>
      <c r="C177" s="11" t="s">
        <v>57</v>
      </c>
      <c r="D177" s="11">
        <v>31</v>
      </c>
      <c r="E177" s="11" t="s">
        <v>49</v>
      </c>
      <c r="F177" s="11" t="s">
        <v>13</v>
      </c>
      <c r="G177" s="11">
        <v>108</v>
      </c>
      <c r="AD177">
        <v>2024</v>
      </c>
      <c r="AE177" t="s">
        <v>56</v>
      </c>
      <c r="AF177" t="s">
        <v>57</v>
      </c>
      <c r="AG177">
        <v>28</v>
      </c>
      <c r="AH177" t="s">
        <v>28</v>
      </c>
      <c r="AI177" t="s">
        <v>16</v>
      </c>
      <c r="AJ177">
        <v>43.5</v>
      </c>
      <c r="AK177" s="11"/>
      <c r="AL177" s="11"/>
    </row>
    <row r="178" spans="1:38" x14ac:dyDescent="0.3">
      <c r="A178" s="11">
        <v>2024</v>
      </c>
      <c r="B178" s="11" t="s">
        <v>56</v>
      </c>
      <c r="C178" s="11" t="s">
        <v>57</v>
      </c>
      <c r="D178" s="11">
        <v>39</v>
      </c>
      <c r="E178" s="11" t="s">
        <v>51</v>
      </c>
      <c r="F178" s="11" t="s">
        <v>13</v>
      </c>
      <c r="G178" s="11">
        <v>45</v>
      </c>
      <c r="AD178">
        <v>2024</v>
      </c>
      <c r="AE178" t="s">
        <v>56</v>
      </c>
      <c r="AF178" t="s">
        <v>57</v>
      </c>
      <c r="AG178">
        <v>31</v>
      </c>
      <c r="AH178" t="s">
        <v>49</v>
      </c>
      <c r="AI178" t="s">
        <v>16</v>
      </c>
      <c r="AJ178">
        <v>6</v>
      </c>
      <c r="AK178" s="11"/>
      <c r="AL178" s="11"/>
    </row>
    <row r="179" spans="1:38" x14ac:dyDescent="0.3">
      <c r="A179" s="11">
        <v>2024</v>
      </c>
      <c r="B179" s="11" t="s">
        <v>56</v>
      </c>
      <c r="C179" s="11" t="s">
        <v>57</v>
      </c>
      <c r="D179" s="11">
        <v>40</v>
      </c>
      <c r="E179" s="11" t="s">
        <v>41</v>
      </c>
      <c r="F179" s="11" t="s">
        <v>13</v>
      </c>
      <c r="G179" s="11">
        <v>9</v>
      </c>
      <c r="AD179">
        <v>2024</v>
      </c>
      <c r="AE179" t="s">
        <v>56</v>
      </c>
      <c r="AF179" t="s">
        <v>57</v>
      </c>
      <c r="AG179">
        <v>32</v>
      </c>
      <c r="AH179" t="s">
        <v>40</v>
      </c>
      <c r="AI179" t="s">
        <v>16</v>
      </c>
      <c r="AJ179">
        <v>15</v>
      </c>
      <c r="AK179" s="11"/>
      <c r="AL179" s="11"/>
    </row>
    <row r="180" spans="1:38" x14ac:dyDescent="0.3">
      <c r="A180" s="11">
        <v>2024</v>
      </c>
      <c r="B180" s="11" t="s">
        <v>56</v>
      </c>
      <c r="C180" s="11" t="s">
        <v>57</v>
      </c>
      <c r="D180" s="11">
        <v>42</v>
      </c>
      <c r="E180" s="11" t="s">
        <v>53</v>
      </c>
      <c r="F180" s="11" t="s">
        <v>13</v>
      </c>
      <c r="G180" s="11">
        <v>91.5</v>
      </c>
      <c r="AD180">
        <v>2024</v>
      </c>
      <c r="AE180" t="s">
        <v>56</v>
      </c>
      <c r="AF180" t="s">
        <v>57</v>
      </c>
      <c r="AG180">
        <v>39</v>
      </c>
      <c r="AH180" t="s">
        <v>51</v>
      </c>
      <c r="AI180" t="s">
        <v>16</v>
      </c>
      <c r="AJ180">
        <v>9</v>
      </c>
      <c r="AK180" s="11"/>
      <c r="AL180" s="11"/>
    </row>
    <row r="181" spans="1:38" x14ac:dyDescent="0.3">
      <c r="A181" s="11">
        <v>2024</v>
      </c>
      <c r="B181" s="11" t="s">
        <v>56</v>
      </c>
      <c r="C181" s="11" t="s">
        <v>57</v>
      </c>
      <c r="D181" s="11">
        <v>7</v>
      </c>
      <c r="E181" s="11" t="s">
        <v>35</v>
      </c>
      <c r="F181" s="11" t="s">
        <v>14</v>
      </c>
      <c r="G181" s="11">
        <v>378</v>
      </c>
      <c r="AD181">
        <v>2024</v>
      </c>
      <c r="AE181" t="s">
        <v>56</v>
      </c>
      <c r="AF181" t="s">
        <v>57</v>
      </c>
      <c r="AG181">
        <v>40</v>
      </c>
      <c r="AH181" t="s">
        <v>41</v>
      </c>
      <c r="AI181" t="s">
        <v>16</v>
      </c>
      <c r="AJ181">
        <v>6</v>
      </c>
      <c r="AK181" s="11"/>
      <c r="AL181" s="11"/>
    </row>
    <row r="182" spans="1:38" x14ac:dyDescent="0.3">
      <c r="A182" s="11">
        <v>2024</v>
      </c>
      <c r="B182" s="11" t="s">
        <v>56</v>
      </c>
      <c r="C182" s="11" t="s">
        <v>57</v>
      </c>
      <c r="D182" s="11">
        <v>9</v>
      </c>
      <c r="E182" s="11" t="s">
        <v>36</v>
      </c>
      <c r="F182" s="11" t="s">
        <v>14</v>
      </c>
      <c r="G182" s="11">
        <v>294</v>
      </c>
      <c r="AD182">
        <v>2024</v>
      </c>
      <c r="AE182" t="s">
        <v>56</v>
      </c>
      <c r="AF182" t="s">
        <v>57</v>
      </c>
      <c r="AG182">
        <v>41</v>
      </c>
      <c r="AH182" t="s">
        <v>52</v>
      </c>
      <c r="AI182" t="s">
        <v>16</v>
      </c>
      <c r="AJ182">
        <v>9</v>
      </c>
      <c r="AK182" s="11"/>
      <c r="AL182" s="11"/>
    </row>
    <row r="183" spans="1:38" x14ac:dyDescent="0.3">
      <c r="A183" s="11">
        <v>2024</v>
      </c>
      <c r="B183" s="11" t="s">
        <v>56</v>
      </c>
      <c r="C183" s="11" t="s">
        <v>57</v>
      </c>
      <c r="D183" s="11">
        <v>11</v>
      </c>
      <c r="E183" s="11" t="s">
        <v>37</v>
      </c>
      <c r="F183" s="11" t="s">
        <v>14</v>
      </c>
      <c r="G183" s="11">
        <v>517.5</v>
      </c>
      <c r="AD183">
        <v>2024</v>
      </c>
      <c r="AE183" t="s">
        <v>56</v>
      </c>
      <c r="AF183" t="s">
        <v>57</v>
      </c>
      <c r="AG183">
        <v>42</v>
      </c>
      <c r="AH183" t="s">
        <v>53</v>
      </c>
      <c r="AI183" t="s">
        <v>16</v>
      </c>
      <c r="AJ183">
        <v>54</v>
      </c>
      <c r="AK183" s="11"/>
      <c r="AL183" s="11"/>
    </row>
    <row r="184" spans="1:38" x14ac:dyDescent="0.3">
      <c r="A184" s="11">
        <v>2024</v>
      </c>
      <c r="B184" s="11" t="s">
        <v>56</v>
      </c>
      <c r="C184" s="11" t="s">
        <v>57</v>
      </c>
      <c r="D184" s="11">
        <v>12</v>
      </c>
      <c r="E184" s="11" t="s">
        <v>21</v>
      </c>
      <c r="F184" s="11" t="s">
        <v>14</v>
      </c>
      <c r="G184" s="11">
        <v>768</v>
      </c>
      <c r="AD184">
        <v>2024</v>
      </c>
      <c r="AE184" t="s">
        <v>56</v>
      </c>
      <c r="AF184" t="s">
        <v>57</v>
      </c>
      <c r="AG184">
        <v>43</v>
      </c>
      <c r="AH184" t="s">
        <v>54</v>
      </c>
      <c r="AI184" t="s">
        <v>16</v>
      </c>
      <c r="AJ184">
        <v>16.5</v>
      </c>
      <c r="AK184" s="11"/>
      <c r="AL184" s="11"/>
    </row>
    <row r="185" spans="1:38" x14ac:dyDescent="0.3">
      <c r="A185" s="11">
        <v>2024</v>
      </c>
      <c r="B185" s="11" t="s">
        <v>56</v>
      </c>
      <c r="C185" s="11" t="s">
        <v>57</v>
      </c>
      <c r="D185" s="11">
        <v>13</v>
      </c>
      <c r="E185" s="11" t="s">
        <v>22</v>
      </c>
      <c r="F185" s="11" t="s">
        <v>14</v>
      </c>
      <c r="G185" s="11">
        <v>94.5</v>
      </c>
      <c r="AD185">
        <v>2024</v>
      </c>
      <c r="AE185" t="s">
        <v>56</v>
      </c>
      <c r="AF185" t="s">
        <v>57</v>
      </c>
      <c r="AG185">
        <v>96</v>
      </c>
      <c r="AH185" t="s">
        <v>31</v>
      </c>
      <c r="AI185" t="s">
        <v>16</v>
      </c>
      <c r="AJ185">
        <v>0.4</v>
      </c>
      <c r="AK185" s="11"/>
      <c r="AL185" s="11"/>
    </row>
    <row r="186" spans="1:38" x14ac:dyDescent="0.3">
      <c r="A186" s="11">
        <v>2024</v>
      </c>
      <c r="B186" s="11" t="s">
        <v>56</v>
      </c>
      <c r="C186" s="11" t="s">
        <v>57</v>
      </c>
      <c r="D186" s="11">
        <v>15</v>
      </c>
      <c r="E186" s="11" t="s">
        <v>23</v>
      </c>
      <c r="F186" s="11" t="s">
        <v>14</v>
      </c>
      <c r="G186" s="11">
        <v>99</v>
      </c>
      <c r="AD186">
        <v>2024</v>
      </c>
      <c r="AE186" t="s">
        <v>56</v>
      </c>
      <c r="AF186" t="s">
        <v>57</v>
      </c>
      <c r="AG186">
        <v>4</v>
      </c>
      <c r="AH186" t="s">
        <v>9</v>
      </c>
      <c r="AI186" t="s">
        <v>17</v>
      </c>
      <c r="AJ186">
        <v>5</v>
      </c>
      <c r="AK186" s="11"/>
      <c r="AL186" s="11"/>
    </row>
    <row r="187" spans="1:38" x14ac:dyDescent="0.3">
      <c r="A187" s="11">
        <v>2024</v>
      </c>
      <c r="B187" s="11" t="s">
        <v>56</v>
      </c>
      <c r="C187" s="11" t="s">
        <v>57</v>
      </c>
      <c r="D187" s="11">
        <v>16</v>
      </c>
      <c r="E187" s="11" t="s">
        <v>38</v>
      </c>
      <c r="F187" s="11" t="s">
        <v>14</v>
      </c>
      <c r="G187" s="11">
        <v>175.5</v>
      </c>
      <c r="AD187">
        <v>2024</v>
      </c>
      <c r="AE187" t="s">
        <v>56</v>
      </c>
      <c r="AF187" t="s">
        <v>57</v>
      </c>
      <c r="AG187">
        <v>6</v>
      </c>
      <c r="AH187" t="s">
        <v>58</v>
      </c>
      <c r="AI187" t="s">
        <v>17</v>
      </c>
      <c r="AJ187">
        <v>14.5</v>
      </c>
      <c r="AK187" s="11"/>
      <c r="AL187" s="11"/>
    </row>
    <row r="188" spans="1:38" x14ac:dyDescent="0.3">
      <c r="A188" s="11">
        <v>2024</v>
      </c>
      <c r="B188" s="11" t="s">
        <v>56</v>
      </c>
      <c r="C188" s="11" t="s">
        <v>57</v>
      </c>
      <c r="D188" s="11">
        <v>17</v>
      </c>
      <c r="E188" s="11" t="s">
        <v>44</v>
      </c>
      <c r="F188" s="11" t="s">
        <v>14</v>
      </c>
      <c r="G188" s="11">
        <v>886.5</v>
      </c>
      <c r="AD188">
        <v>2024</v>
      </c>
      <c r="AE188" t="s">
        <v>56</v>
      </c>
      <c r="AF188" t="s">
        <v>57</v>
      </c>
      <c r="AG188">
        <v>7</v>
      </c>
      <c r="AH188" t="s">
        <v>35</v>
      </c>
      <c r="AI188" t="s">
        <v>17</v>
      </c>
      <c r="AJ188">
        <v>22.5</v>
      </c>
      <c r="AK188" s="11"/>
      <c r="AL188" s="11"/>
    </row>
    <row r="189" spans="1:38" x14ac:dyDescent="0.3">
      <c r="A189" s="11">
        <v>2024</v>
      </c>
      <c r="B189" s="11" t="s">
        <v>56</v>
      </c>
      <c r="C189" s="11" t="s">
        <v>57</v>
      </c>
      <c r="D189" s="11">
        <v>19</v>
      </c>
      <c r="E189" s="11" t="s">
        <v>39</v>
      </c>
      <c r="F189" s="11" t="s">
        <v>14</v>
      </c>
      <c r="G189" s="11">
        <v>376.5</v>
      </c>
      <c r="AD189">
        <v>2024</v>
      </c>
      <c r="AE189" t="s">
        <v>56</v>
      </c>
      <c r="AF189" t="s">
        <v>57</v>
      </c>
      <c r="AG189">
        <v>9</v>
      </c>
      <c r="AH189" t="s">
        <v>36</v>
      </c>
      <c r="AI189" t="s">
        <v>17</v>
      </c>
      <c r="AJ189">
        <v>30</v>
      </c>
      <c r="AK189" s="11"/>
      <c r="AL189" s="11"/>
    </row>
    <row r="190" spans="1:38" x14ac:dyDescent="0.3">
      <c r="A190" s="11">
        <v>2024</v>
      </c>
      <c r="B190" s="11" t="s">
        <v>56</v>
      </c>
      <c r="C190" s="11" t="s">
        <v>57</v>
      </c>
      <c r="D190" s="11">
        <v>20</v>
      </c>
      <c r="E190" s="11" t="s">
        <v>45</v>
      </c>
      <c r="F190" s="11" t="s">
        <v>14</v>
      </c>
      <c r="G190" s="11">
        <v>324</v>
      </c>
      <c r="AD190">
        <v>2024</v>
      </c>
      <c r="AE190" t="s">
        <v>56</v>
      </c>
      <c r="AF190" t="s">
        <v>57</v>
      </c>
      <c r="AG190">
        <v>10</v>
      </c>
      <c r="AH190" t="s">
        <v>20</v>
      </c>
      <c r="AI190" t="s">
        <v>17</v>
      </c>
      <c r="AJ190">
        <v>18</v>
      </c>
      <c r="AK190" s="11"/>
      <c r="AL190" s="11"/>
    </row>
    <row r="191" spans="1:38" x14ac:dyDescent="0.3">
      <c r="A191" s="11">
        <v>2024</v>
      </c>
      <c r="B191" s="11" t="s">
        <v>56</v>
      </c>
      <c r="C191" s="11" t="s">
        <v>57</v>
      </c>
      <c r="D191" s="11">
        <v>22</v>
      </c>
      <c r="E191" s="11" t="s">
        <v>46</v>
      </c>
      <c r="F191" s="11" t="s">
        <v>14</v>
      </c>
      <c r="G191" s="11">
        <v>1282.5</v>
      </c>
      <c r="AD191">
        <v>2024</v>
      </c>
      <c r="AE191" t="s">
        <v>56</v>
      </c>
      <c r="AF191" t="s">
        <v>57</v>
      </c>
      <c r="AG191">
        <v>11</v>
      </c>
      <c r="AH191" t="s">
        <v>37</v>
      </c>
      <c r="AI191" t="s">
        <v>17</v>
      </c>
      <c r="AJ191">
        <v>52.5</v>
      </c>
      <c r="AK191" s="11"/>
      <c r="AL191" s="11"/>
    </row>
    <row r="192" spans="1:38" x14ac:dyDescent="0.3">
      <c r="A192" s="11">
        <v>2024</v>
      </c>
      <c r="B192" s="11" t="s">
        <v>56</v>
      </c>
      <c r="C192" s="11" t="s">
        <v>57</v>
      </c>
      <c r="D192" s="11">
        <v>23</v>
      </c>
      <c r="E192" s="11" t="s">
        <v>47</v>
      </c>
      <c r="F192" s="11" t="s">
        <v>14</v>
      </c>
      <c r="G192" s="11">
        <v>76.5</v>
      </c>
      <c r="AD192">
        <v>2024</v>
      </c>
      <c r="AE192" t="s">
        <v>56</v>
      </c>
      <c r="AF192" t="s">
        <v>57</v>
      </c>
      <c r="AG192">
        <v>12</v>
      </c>
      <c r="AH192" t="s">
        <v>21</v>
      </c>
      <c r="AI192" t="s">
        <v>17</v>
      </c>
      <c r="AJ192">
        <v>24</v>
      </c>
      <c r="AK192" s="11"/>
      <c r="AL192" s="11"/>
    </row>
    <row r="193" spans="1:38" x14ac:dyDescent="0.3">
      <c r="A193" s="11">
        <v>2024</v>
      </c>
      <c r="B193" s="11" t="s">
        <v>56</v>
      </c>
      <c r="C193" s="11" t="s">
        <v>57</v>
      </c>
      <c r="D193" s="11">
        <v>25</v>
      </c>
      <c r="E193" s="11" t="s">
        <v>48</v>
      </c>
      <c r="F193" s="11" t="s">
        <v>14</v>
      </c>
      <c r="G193" s="11">
        <v>3703.5</v>
      </c>
      <c r="AD193">
        <v>2024</v>
      </c>
      <c r="AE193" t="s">
        <v>56</v>
      </c>
      <c r="AF193" t="s">
        <v>57</v>
      </c>
      <c r="AG193">
        <v>15</v>
      </c>
      <c r="AH193" t="s">
        <v>23</v>
      </c>
      <c r="AI193" t="s">
        <v>17</v>
      </c>
      <c r="AJ193">
        <v>9</v>
      </c>
      <c r="AK193" s="11"/>
      <c r="AL193" s="11"/>
    </row>
    <row r="194" spans="1:38" x14ac:dyDescent="0.3">
      <c r="A194" s="11">
        <v>2024</v>
      </c>
      <c r="B194" s="11" t="s">
        <v>56</v>
      </c>
      <c r="C194" s="11" t="s">
        <v>57</v>
      </c>
      <c r="D194" s="11">
        <v>26</v>
      </c>
      <c r="E194" s="11" t="s">
        <v>26</v>
      </c>
      <c r="F194" s="11" t="s">
        <v>14</v>
      </c>
      <c r="G194" s="11">
        <v>1486.5</v>
      </c>
      <c r="AD194">
        <v>2024</v>
      </c>
      <c r="AE194" t="s">
        <v>56</v>
      </c>
      <c r="AF194" t="s">
        <v>57</v>
      </c>
      <c r="AG194">
        <v>16</v>
      </c>
      <c r="AH194" t="s">
        <v>38</v>
      </c>
      <c r="AI194" t="s">
        <v>17</v>
      </c>
      <c r="AJ194">
        <v>4.5</v>
      </c>
      <c r="AK194" s="11"/>
      <c r="AL194" s="11"/>
    </row>
    <row r="195" spans="1:38" x14ac:dyDescent="0.3">
      <c r="A195" s="11">
        <v>2024</v>
      </c>
      <c r="B195" s="11" t="s">
        <v>56</v>
      </c>
      <c r="C195" s="11" t="s">
        <v>57</v>
      </c>
      <c r="D195" s="11">
        <v>27</v>
      </c>
      <c r="E195" s="11" t="s">
        <v>27</v>
      </c>
      <c r="F195" s="11" t="s">
        <v>14</v>
      </c>
      <c r="G195" s="11">
        <v>721.5</v>
      </c>
      <c r="AD195">
        <v>2024</v>
      </c>
      <c r="AE195" t="s">
        <v>56</v>
      </c>
      <c r="AF195" t="s">
        <v>57</v>
      </c>
      <c r="AG195">
        <v>17</v>
      </c>
      <c r="AH195" t="s">
        <v>44</v>
      </c>
      <c r="AI195" t="s">
        <v>17</v>
      </c>
      <c r="AJ195">
        <v>55.5</v>
      </c>
      <c r="AK195" s="11"/>
      <c r="AL195" s="11"/>
    </row>
    <row r="196" spans="1:38" x14ac:dyDescent="0.3">
      <c r="A196" s="11">
        <v>2024</v>
      </c>
      <c r="B196" s="11" t="s">
        <v>56</v>
      </c>
      <c r="C196" s="11" t="s">
        <v>57</v>
      </c>
      <c r="D196" s="11">
        <v>31</v>
      </c>
      <c r="E196" s="11" t="s">
        <v>49</v>
      </c>
      <c r="F196" s="11" t="s">
        <v>14</v>
      </c>
      <c r="G196" s="11">
        <v>378</v>
      </c>
      <c r="AD196">
        <v>2024</v>
      </c>
      <c r="AE196" t="s">
        <v>56</v>
      </c>
      <c r="AF196" t="s">
        <v>57</v>
      </c>
      <c r="AG196">
        <v>19</v>
      </c>
      <c r="AH196" t="s">
        <v>39</v>
      </c>
      <c r="AI196" t="s">
        <v>17</v>
      </c>
      <c r="AJ196">
        <v>115.5</v>
      </c>
      <c r="AK196" s="11"/>
      <c r="AL196" s="11"/>
    </row>
    <row r="197" spans="1:38" x14ac:dyDescent="0.3">
      <c r="A197" s="11">
        <v>2024</v>
      </c>
      <c r="B197" s="11" t="s">
        <v>56</v>
      </c>
      <c r="C197" s="11" t="s">
        <v>57</v>
      </c>
      <c r="D197" s="11">
        <v>39</v>
      </c>
      <c r="E197" s="11" t="s">
        <v>51</v>
      </c>
      <c r="F197" s="11" t="s">
        <v>14</v>
      </c>
      <c r="G197" s="11">
        <v>201</v>
      </c>
      <c r="AD197">
        <v>2024</v>
      </c>
      <c r="AE197" t="s">
        <v>56</v>
      </c>
      <c r="AF197" t="s">
        <v>57</v>
      </c>
      <c r="AG197">
        <v>20</v>
      </c>
      <c r="AH197" t="s">
        <v>45</v>
      </c>
      <c r="AI197" t="s">
        <v>17</v>
      </c>
      <c r="AJ197">
        <v>43.5</v>
      </c>
      <c r="AK197" s="11"/>
      <c r="AL197" s="11"/>
    </row>
    <row r="198" spans="1:38" x14ac:dyDescent="0.3">
      <c r="A198" s="11">
        <v>2024</v>
      </c>
      <c r="B198" s="11" t="s">
        <v>56</v>
      </c>
      <c r="C198" s="11" t="s">
        <v>57</v>
      </c>
      <c r="D198" s="11">
        <v>40</v>
      </c>
      <c r="E198" s="11" t="s">
        <v>41</v>
      </c>
      <c r="F198" s="11" t="s">
        <v>14</v>
      </c>
      <c r="G198" s="11">
        <v>31.5</v>
      </c>
      <c r="AD198">
        <v>2024</v>
      </c>
      <c r="AE198" t="s">
        <v>56</v>
      </c>
      <c r="AF198" t="s">
        <v>57</v>
      </c>
      <c r="AG198">
        <v>21</v>
      </c>
      <c r="AH198" t="s">
        <v>25</v>
      </c>
      <c r="AI198" t="s">
        <v>17</v>
      </c>
      <c r="AJ198">
        <v>15.75</v>
      </c>
      <c r="AK198" s="11"/>
      <c r="AL198" s="11"/>
    </row>
    <row r="199" spans="1:38" x14ac:dyDescent="0.3">
      <c r="A199" s="11">
        <v>2024</v>
      </c>
      <c r="B199" s="11" t="s">
        <v>56</v>
      </c>
      <c r="C199" s="11" t="s">
        <v>57</v>
      </c>
      <c r="D199" s="11">
        <v>42</v>
      </c>
      <c r="E199" s="11" t="s">
        <v>53</v>
      </c>
      <c r="F199" s="11" t="s">
        <v>14</v>
      </c>
      <c r="G199" s="11">
        <v>493.5</v>
      </c>
      <c r="AD199">
        <v>2024</v>
      </c>
      <c r="AE199" t="s">
        <v>56</v>
      </c>
      <c r="AF199" t="s">
        <v>57</v>
      </c>
      <c r="AG199">
        <v>22</v>
      </c>
      <c r="AH199" t="s">
        <v>46</v>
      </c>
      <c r="AI199" t="s">
        <v>17</v>
      </c>
      <c r="AJ199">
        <v>97</v>
      </c>
      <c r="AK199" s="11"/>
      <c r="AL199" s="11"/>
    </row>
    <row r="200" spans="1:38" x14ac:dyDescent="0.3">
      <c r="A200" s="11">
        <v>2024</v>
      </c>
      <c r="B200" s="11" t="s">
        <v>56</v>
      </c>
      <c r="C200" s="11" t="s">
        <v>57</v>
      </c>
      <c r="D200" s="11">
        <v>7</v>
      </c>
      <c r="E200" s="11" t="s">
        <v>35</v>
      </c>
      <c r="F200" s="11" t="s">
        <v>15</v>
      </c>
      <c r="G200" s="11">
        <v>114</v>
      </c>
      <c r="AD200">
        <v>2024</v>
      </c>
      <c r="AE200" t="s">
        <v>56</v>
      </c>
      <c r="AF200" t="s">
        <v>57</v>
      </c>
      <c r="AG200">
        <v>23</v>
      </c>
      <c r="AH200" t="s">
        <v>47</v>
      </c>
      <c r="AI200" t="s">
        <v>17</v>
      </c>
      <c r="AJ200">
        <v>9</v>
      </c>
      <c r="AK200" s="10"/>
      <c r="AL200" s="10"/>
    </row>
    <row r="201" spans="1:38" x14ac:dyDescent="0.3">
      <c r="A201" s="11">
        <v>2024</v>
      </c>
      <c r="B201" s="11" t="s">
        <v>56</v>
      </c>
      <c r="C201" s="11" t="s">
        <v>57</v>
      </c>
      <c r="D201" s="11">
        <v>9</v>
      </c>
      <c r="E201" s="11" t="s">
        <v>36</v>
      </c>
      <c r="F201" s="11" t="s">
        <v>15</v>
      </c>
      <c r="G201" s="11">
        <v>156</v>
      </c>
      <c r="AD201">
        <v>2024</v>
      </c>
      <c r="AE201" t="s">
        <v>56</v>
      </c>
      <c r="AF201" t="s">
        <v>57</v>
      </c>
      <c r="AG201">
        <v>25</v>
      </c>
      <c r="AH201" t="s">
        <v>48</v>
      </c>
      <c r="AI201" t="s">
        <v>17</v>
      </c>
      <c r="AJ201">
        <v>99.75</v>
      </c>
      <c r="AK201" s="10"/>
      <c r="AL201" s="10"/>
    </row>
    <row r="202" spans="1:38" x14ac:dyDescent="0.3">
      <c r="A202" s="11">
        <v>2024</v>
      </c>
      <c r="B202" s="11" t="s">
        <v>56</v>
      </c>
      <c r="C202" s="11" t="s">
        <v>57</v>
      </c>
      <c r="D202" s="11">
        <v>11</v>
      </c>
      <c r="E202" s="11" t="s">
        <v>37</v>
      </c>
      <c r="F202" s="11" t="s">
        <v>15</v>
      </c>
      <c r="G202" s="11">
        <v>193.5</v>
      </c>
      <c r="AD202">
        <v>2024</v>
      </c>
      <c r="AE202" t="s">
        <v>56</v>
      </c>
      <c r="AF202" t="s">
        <v>57</v>
      </c>
      <c r="AG202">
        <v>26</v>
      </c>
      <c r="AH202" t="s">
        <v>26</v>
      </c>
      <c r="AI202" t="s">
        <v>17</v>
      </c>
      <c r="AJ202">
        <v>60</v>
      </c>
      <c r="AK202" s="10"/>
      <c r="AL202" s="10"/>
    </row>
    <row r="203" spans="1:38" x14ac:dyDescent="0.3">
      <c r="A203" s="11">
        <v>2024</v>
      </c>
      <c r="B203" s="11" t="s">
        <v>56</v>
      </c>
      <c r="C203" s="11" t="s">
        <v>57</v>
      </c>
      <c r="D203" s="11">
        <v>12</v>
      </c>
      <c r="E203" s="11" t="s">
        <v>21</v>
      </c>
      <c r="F203" s="11" t="s">
        <v>15</v>
      </c>
      <c r="G203" s="11">
        <v>228</v>
      </c>
      <c r="AD203">
        <v>2024</v>
      </c>
      <c r="AE203" t="s">
        <v>56</v>
      </c>
      <c r="AF203" t="s">
        <v>57</v>
      </c>
      <c r="AG203">
        <v>27</v>
      </c>
      <c r="AH203" t="s">
        <v>27</v>
      </c>
      <c r="AI203" t="s">
        <v>17</v>
      </c>
      <c r="AJ203">
        <v>44</v>
      </c>
      <c r="AK203" s="10"/>
      <c r="AL203" s="10"/>
    </row>
    <row r="204" spans="1:38" x14ac:dyDescent="0.3">
      <c r="A204" s="11">
        <v>2024</v>
      </c>
      <c r="B204" s="11" t="s">
        <v>56</v>
      </c>
      <c r="C204" s="11" t="s">
        <v>57</v>
      </c>
      <c r="D204" s="11">
        <v>13</v>
      </c>
      <c r="E204" s="11" t="s">
        <v>22</v>
      </c>
      <c r="F204" s="11" t="s">
        <v>15</v>
      </c>
      <c r="G204" s="11">
        <v>49.5</v>
      </c>
      <c r="AD204">
        <v>2024</v>
      </c>
      <c r="AE204" t="s">
        <v>56</v>
      </c>
      <c r="AF204" t="s">
        <v>57</v>
      </c>
      <c r="AG204">
        <v>28</v>
      </c>
      <c r="AH204" t="s">
        <v>28</v>
      </c>
      <c r="AI204" t="s">
        <v>17</v>
      </c>
      <c r="AJ204">
        <v>18</v>
      </c>
      <c r="AK204" s="10"/>
      <c r="AL204" s="10"/>
    </row>
    <row r="205" spans="1:38" x14ac:dyDescent="0.3">
      <c r="A205" s="11">
        <v>2024</v>
      </c>
      <c r="B205" s="11" t="s">
        <v>56</v>
      </c>
      <c r="C205" s="11" t="s">
        <v>57</v>
      </c>
      <c r="D205" s="11">
        <v>15</v>
      </c>
      <c r="E205" s="11" t="s">
        <v>23</v>
      </c>
      <c r="F205" s="11" t="s">
        <v>15</v>
      </c>
      <c r="G205" s="11">
        <v>67.5</v>
      </c>
      <c r="AD205">
        <v>2024</v>
      </c>
      <c r="AE205" t="s">
        <v>56</v>
      </c>
      <c r="AF205" t="s">
        <v>57</v>
      </c>
      <c r="AG205">
        <v>31</v>
      </c>
      <c r="AH205" t="s">
        <v>49</v>
      </c>
      <c r="AI205" t="s">
        <v>17</v>
      </c>
      <c r="AJ205">
        <v>12</v>
      </c>
      <c r="AK205" s="10"/>
      <c r="AL205" s="10"/>
    </row>
    <row r="206" spans="1:38" x14ac:dyDescent="0.3">
      <c r="A206" s="11">
        <v>2024</v>
      </c>
      <c r="B206" s="11" t="s">
        <v>56</v>
      </c>
      <c r="C206" s="11" t="s">
        <v>57</v>
      </c>
      <c r="D206" s="11">
        <v>16</v>
      </c>
      <c r="E206" s="11" t="s">
        <v>38</v>
      </c>
      <c r="F206" s="11" t="s">
        <v>15</v>
      </c>
      <c r="G206" s="11">
        <v>94.5</v>
      </c>
      <c r="AD206">
        <v>2024</v>
      </c>
      <c r="AE206" t="s">
        <v>56</v>
      </c>
      <c r="AF206" t="s">
        <v>57</v>
      </c>
      <c r="AG206">
        <v>32</v>
      </c>
      <c r="AH206" t="s">
        <v>40</v>
      </c>
      <c r="AI206" t="s">
        <v>17</v>
      </c>
      <c r="AJ206">
        <v>4.5</v>
      </c>
      <c r="AK206" s="10"/>
      <c r="AL206" s="10"/>
    </row>
    <row r="207" spans="1:38" x14ac:dyDescent="0.3">
      <c r="A207" s="11">
        <v>2024</v>
      </c>
      <c r="B207" s="11" t="s">
        <v>56</v>
      </c>
      <c r="C207" s="11" t="s">
        <v>57</v>
      </c>
      <c r="D207" s="11">
        <v>17</v>
      </c>
      <c r="E207" s="11" t="s">
        <v>44</v>
      </c>
      <c r="F207" s="11" t="s">
        <v>15</v>
      </c>
      <c r="G207" s="11">
        <v>361.5</v>
      </c>
      <c r="AD207">
        <v>2024</v>
      </c>
      <c r="AE207" t="s">
        <v>56</v>
      </c>
      <c r="AF207" t="s">
        <v>57</v>
      </c>
      <c r="AG207">
        <v>35</v>
      </c>
      <c r="AH207" t="s">
        <v>59</v>
      </c>
      <c r="AI207" t="s">
        <v>17</v>
      </c>
      <c r="AJ207">
        <v>4.5</v>
      </c>
      <c r="AK207" s="10"/>
      <c r="AL207" s="10"/>
    </row>
    <row r="208" spans="1:38" x14ac:dyDescent="0.3">
      <c r="A208" s="11">
        <v>2024</v>
      </c>
      <c r="B208" s="11" t="s">
        <v>56</v>
      </c>
      <c r="C208" s="11" t="s">
        <v>57</v>
      </c>
      <c r="D208" s="11">
        <v>19</v>
      </c>
      <c r="E208" s="11" t="s">
        <v>39</v>
      </c>
      <c r="F208" s="11" t="s">
        <v>15</v>
      </c>
      <c r="G208" s="11">
        <v>244.5</v>
      </c>
      <c r="AD208">
        <v>2024</v>
      </c>
      <c r="AE208" t="s">
        <v>56</v>
      </c>
      <c r="AF208" t="s">
        <v>57</v>
      </c>
      <c r="AG208">
        <v>39</v>
      </c>
      <c r="AH208" t="s">
        <v>51</v>
      </c>
      <c r="AI208" t="s">
        <v>17</v>
      </c>
      <c r="AJ208">
        <v>34.5</v>
      </c>
      <c r="AK208" s="10"/>
      <c r="AL208" s="10"/>
    </row>
    <row r="209" spans="1:38" x14ac:dyDescent="0.3">
      <c r="A209" s="11">
        <v>2024</v>
      </c>
      <c r="B209" s="11" t="s">
        <v>56</v>
      </c>
      <c r="C209" s="11" t="s">
        <v>57</v>
      </c>
      <c r="D209" s="11">
        <v>20</v>
      </c>
      <c r="E209" s="11" t="s">
        <v>45</v>
      </c>
      <c r="F209" s="11" t="s">
        <v>15</v>
      </c>
      <c r="G209" s="11">
        <v>162</v>
      </c>
      <c r="AD209">
        <v>2024</v>
      </c>
      <c r="AE209" t="s">
        <v>56</v>
      </c>
      <c r="AF209" t="s">
        <v>57</v>
      </c>
      <c r="AG209">
        <v>40</v>
      </c>
      <c r="AH209" t="s">
        <v>41</v>
      </c>
      <c r="AI209" t="s">
        <v>17</v>
      </c>
      <c r="AJ209">
        <v>4.5</v>
      </c>
      <c r="AK209" s="10"/>
      <c r="AL209" s="10"/>
    </row>
    <row r="210" spans="1:38" x14ac:dyDescent="0.3">
      <c r="A210" s="11">
        <v>2024</v>
      </c>
      <c r="B210" s="11" t="s">
        <v>56</v>
      </c>
      <c r="C210" s="11" t="s">
        <v>57</v>
      </c>
      <c r="D210" s="11">
        <v>22</v>
      </c>
      <c r="E210" s="11" t="s">
        <v>46</v>
      </c>
      <c r="F210" s="11" t="s">
        <v>15</v>
      </c>
      <c r="G210" s="11">
        <v>612</v>
      </c>
      <c r="AD210">
        <v>2024</v>
      </c>
      <c r="AE210" t="s">
        <v>56</v>
      </c>
      <c r="AF210" t="s">
        <v>57</v>
      </c>
      <c r="AG210">
        <v>41</v>
      </c>
      <c r="AH210" t="s">
        <v>52</v>
      </c>
      <c r="AI210" t="s">
        <v>17</v>
      </c>
      <c r="AJ210">
        <v>4.5</v>
      </c>
      <c r="AK210" s="10"/>
      <c r="AL210" s="10"/>
    </row>
    <row r="211" spans="1:38" x14ac:dyDescent="0.3">
      <c r="A211" s="11">
        <v>2024</v>
      </c>
      <c r="B211" s="11" t="s">
        <v>56</v>
      </c>
      <c r="C211" s="11" t="s">
        <v>57</v>
      </c>
      <c r="D211" s="11">
        <v>23</v>
      </c>
      <c r="E211" s="11" t="s">
        <v>47</v>
      </c>
      <c r="F211" s="11" t="s">
        <v>15</v>
      </c>
      <c r="G211" s="11">
        <v>108</v>
      </c>
      <c r="AD211">
        <v>2024</v>
      </c>
      <c r="AE211" t="s">
        <v>56</v>
      </c>
      <c r="AF211" t="s">
        <v>57</v>
      </c>
      <c r="AG211">
        <v>42</v>
      </c>
      <c r="AH211" t="s">
        <v>53</v>
      </c>
      <c r="AI211" t="s">
        <v>17</v>
      </c>
      <c r="AJ211">
        <v>49.5</v>
      </c>
      <c r="AK211" s="10"/>
      <c r="AL211" s="10"/>
    </row>
    <row r="212" spans="1:38" x14ac:dyDescent="0.3">
      <c r="A212" s="11">
        <v>2024</v>
      </c>
      <c r="B212" s="11" t="s">
        <v>56</v>
      </c>
      <c r="C212" s="11" t="s">
        <v>57</v>
      </c>
      <c r="D212" s="11">
        <v>25</v>
      </c>
      <c r="E212" s="11" t="s">
        <v>48</v>
      </c>
      <c r="F212" s="11" t="s">
        <v>15</v>
      </c>
      <c r="G212" s="11">
        <v>1182</v>
      </c>
      <c r="AD212">
        <v>2024</v>
      </c>
      <c r="AE212" t="s">
        <v>56</v>
      </c>
      <c r="AF212" t="s">
        <v>57</v>
      </c>
      <c r="AG212">
        <v>43</v>
      </c>
      <c r="AH212" t="s">
        <v>54</v>
      </c>
      <c r="AI212" t="s">
        <v>17</v>
      </c>
      <c r="AJ212">
        <v>61.5</v>
      </c>
      <c r="AK212" s="10"/>
      <c r="AL212" s="10"/>
    </row>
    <row r="213" spans="1:38" x14ac:dyDescent="0.3">
      <c r="A213" s="11">
        <v>2024</v>
      </c>
      <c r="B213" s="11" t="s">
        <v>56</v>
      </c>
      <c r="C213" s="11" t="s">
        <v>57</v>
      </c>
      <c r="D213" s="11">
        <v>26</v>
      </c>
      <c r="E213" s="11" t="s">
        <v>26</v>
      </c>
      <c r="F213" s="11" t="s">
        <v>15</v>
      </c>
      <c r="G213" s="11">
        <v>622.5</v>
      </c>
      <c r="AD213">
        <v>2024</v>
      </c>
      <c r="AE213" t="s">
        <v>56</v>
      </c>
      <c r="AF213" t="s">
        <v>57</v>
      </c>
      <c r="AG213">
        <v>4</v>
      </c>
      <c r="AH213" t="s">
        <v>9</v>
      </c>
      <c r="AI213" t="s">
        <v>18</v>
      </c>
      <c r="AJ213">
        <v>130</v>
      </c>
      <c r="AK213" s="10"/>
      <c r="AL213" s="10"/>
    </row>
    <row r="214" spans="1:38" x14ac:dyDescent="0.3">
      <c r="A214" s="11">
        <v>2024</v>
      </c>
      <c r="B214" s="11" t="s">
        <v>56</v>
      </c>
      <c r="C214" s="11" t="s">
        <v>57</v>
      </c>
      <c r="D214" s="11">
        <v>27</v>
      </c>
      <c r="E214" s="11" t="s">
        <v>27</v>
      </c>
      <c r="F214" s="11" t="s">
        <v>15</v>
      </c>
      <c r="G214" s="11">
        <v>199.5</v>
      </c>
      <c r="AD214">
        <v>2024</v>
      </c>
      <c r="AE214" t="s">
        <v>56</v>
      </c>
      <c r="AF214" t="s">
        <v>57</v>
      </c>
      <c r="AG214">
        <v>6</v>
      </c>
      <c r="AH214" t="s">
        <v>58</v>
      </c>
      <c r="AI214" t="s">
        <v>18</v>
      </c>
      <c r="AJ214">
        <v>739</v>
      </c>
      <c r="AK214" s="10"/>
      <c r="AL214" s="10"/>
    </row>
    <row r="215" spans="1:38" x14ac:dyDescent="0.3">
      <c r="A215" s="11">
        <v>2024</v>
      </c>
      <c r="B215" s="11" t="s">
        <v>56</v>
      </c>
      <c r="C215" s="11" t="s">
        <v>57</v>
      </c>
      <c r="D215" s="11">
        <v>31</v>
      </c>
      <c r="E215" s="11" t="s">
        <v>49</v>
      </c>
      <c r="F215" s="11" t="s">
        <v>15</v>
      </c>
      <c r="G215" s="11">
        <v>108</v>
      </c>
      <c r="AD215">
        <v>2024</v>
      </c>
      <c r="AE215" t="s">
        <v>56</v>
      </c>
      <c r="AF215" t="s">
        <v>57</v>
      </c>
      <c r="AG215">
        <v>7</v>
      </c>
      <c r="AH215" t="s">
        <v>35</v>
      </c>
      <c r="AI215" t="s">
        <v>18</v>
      </c>
      <c r="AJ215">
        <v>349.5</v>
      </c>
      <c r="AK215" s="10"/>
      <c r="AL215" s="10"/>
    </row>
    <row r="216" spans="1:38" x14ac:dyDescent="0.3">
      <c r="A216" s="11">
        <v>2024</v>
      </c>
      <c r="B216" s="11" t="s">
        <v>56</v>
      </c>
      <c r="C216" s="11" t="s">
        <v>57</v>
      </c>
      <c r="D216" s="11">
        <v>39</v>
      </c>
      <c r="E216" s="11" t="s">
        <v>51</v>
      </c>
      <c r="F216" s="11" t="s">
        <v>15</v>
      </c>
      <c r="G216" s="11">
        <v>136.5</v>
      </c>
      <c r="AD216">
        <v>2024</v>
      </c>
      <c r="AE216" t="s">
        <v>56</v>
      </c>
      <c r="AF216" t="s">
        <v>57</v>
      </c>
      <c r="AG216">
        <v>9</v>
      </c>
      <c r="AH216" t="s">
        <v>36</v>
      </c>
      <c r="AI216" t="s">
        <v>18</v>
      </c>
      <c r="AJ216">
        <v>489</v>
      </c>
      <c r="AK216" s="10"/>
      <c r="AL216" s="10"/>
    </row>
    <row r="217" spans="1:38" x14ac:dyDescent="0.3">
      <c r="A217" s="11">
        <v>2024</v>
      </c>
      <c r="B217" s="11" t="s">
        <v>56</v>
      </c>
      <c r="C217" s="11" t="s">
        <v>57</v>
      </c>
      <c r="D217" s="11">
        <v>40</v>
      </c>
      <c r="E217" s="11" t="s">
        <v>41</v>
      </c>
      <c r="F217" s="11" t="s">
        <v>15</v>
      </c>
      <c r="G217" s="11">
        <v>18</v>
      </c>
      <c r="AD217">
        <v>2024</v>
      </c>
      <c r="AE217" t="s">
        <v>56</v>
      </c>
      <c r="AF217" t="s">
        <v>57</v>
      </c>
      <c r="AG217">
        <v>10</v>
      </c>
      <c r="AH217" t="s">
        <v>20</v>
      </c>
      <c r="AI217" t="s">
        <v>18</v>
      </c>
      <c r="AJ217">
        <v>545.5</v>
      </c>
      <c r="AK217" s="10"/>
      <c r="AL217" s="10"/>
    </row>
    <row r="218" spans="1:38" x14ac:dyDescent="0.3">
      <c r="A218" s="11">
        <v>2024</v>
      </c>
      <c r="B218" s="11" t="s">
        <v>56</v>
      </c>
      <c r="C218" s="11" t="s">
        <v>57</v>
      </c>
      <c r="D218" s="11">
        <v>42</v>
      </c>
      <c r="E218" s="11" t="s">
        <v>53</v>
      </c>
      <c r="F218" s="11" t="s">
        <v>15</v>
      </c>
      <c r="G218" s="11">
        <v>211.5</v>
      </c>
      <c r="AD218">
        <v>2024</v>
      </c>
      <c r="AE218" t="s">
        <v>56</v>
      </c>
      <c r="AF218" t="s">
        <v>57</v>
      </c>
      <c r="AG218">
        <v>11</v>
      </c>
      <c r="AH218" t="s">
        <v>37</v>
      </c>
      <c r="AI218" t="s">
        <v>18</v>
      </c>
      <c r="AJ218">
        <v>1251</v>
      </c>
      <c r="AK218" s="10"/>
      <c r="AL218" s="10"/>
    </row>
    <row r="219" spans="1:38" x14ac:dyDescent="0.3">
      <c r="A219" s="11">
        <v>2024</v>
      </c>
      <c r="B219" s="11" t="s">
        <v>56</v>
      </c>
      <c r="C219" s="11" t="s">
        <v>57</v>
      </c>
      <c r="D219" s="11">
        <v>11</v>
      </c>
      <c r="E219" s="11" t="s">
        <v>37</v>
      </c>
      <c r="F219" s="11" t="s">
        <v>16</v>
      </c>
      <c r="G219" s="11">
        <v>4.5</v>
      </c>
      <c r="AD219">
        <v>2024</v>
      </c>
      <c r="AE219" t="s">
        <v>56</v>
      </c>
      <c r="AF219" t="s">
        <v>57</v>
      </c>
      <c r="AG219">
        <v>12</v>
      </c>
      <c r="AH219" t="s">
        <v>21</v>
      </c>
      <c r="AI219" t="s">
        <v>18</v>
      </c>
      <c r="AJ219">
        <v>639</v>
      </c>
      <c r="AK219" s="10"/>
      <c r="AL219" s="10"/>
    </row>
    <row r="220" spans="1:38" x14ac:dyDescent="0.3">
      <c r="A220" s="11">
        <v>2024</v>
      </c>
      <c r="B220" s="11" t="s">
        <v>56</v>
      </c>
      <c r="C220" s="11" t="s">
        <v>57</v>
      </c>
      <c r="D220" s="11">
        <v>7</v>
      </c>
      <c r="E220" s="11" t="s">
        <v>35</v>
      </c>
      <c r="F220" s="11" t="s">
        <v>17</v>
      </c>
      <c r="G220" s="11">
        <v>6</v>
      </c>
      <c r="AD220">
        <v>2024</v>
      </c>
      <c r="AE220" t="s">
        <v>56</v>
      </c>
      <c r="AF220" t="s">
        <v>57</v>
      </c>
      <c r="AG220">
        <v>13</v>
      </c>
      <c r="AH220" t="s">
        <v>22</v>
      </c>
      <c r="AI220" t="s">
        <v>18</v>
      </c>
      <c r="AJ220">
        <v>9</v>
      </c>
      <c r="AK220" s="10"/>
      <c r="AL220" s="10"/>
    </row>
    <row r="221" spans="1:38" x14ac:dyDescent="0.3">
      <c r="A221" s="11">
        <v>2024</v>
      </c>
      <c r="B221" s="11" t="s">
        <v>56</v>
      </c>
      <c r="C221" s="11" t="s">
        <v>57</v>
      </c>
      <c r="D221" s="11">
        <v>9</v>
      </c>
      <c r="E221" s="11" t="s">
        <v>36</v>
      </c>
      <c r="F221" s="11" t="s">
        <v>17</v>
      </c>
      <c r="G221" s="11">
        <v>6</v>
      </c>
      <c r="AD221">
        <v>2024</v>
      </c>
      <c r="AE221" t="s">
        <v>56</v>
      </c>
      <c r="AF221" t="s">
        <v>57</v>
      </c>
      <c r="AG221">
        <v>15</v>
      </c>
      <c r="AH221" t="s">
        <v>23</v>
      </c>
      <c r="AI221" t="s">
        <v>18</v>
      </c>
      <c r="AJ221">
        <v>31.5</v>
      </c>
      <c r="AK221" s="10"/>
      <c r="AL221" s="10"/>
    </row>
    <row r="222" spans="1:38" x14ac:dyDescent="0.3">
      <c r="A222" s="11">
        <v>2024</v>
      </c>
      <c r="B222" s="11" t="s">
        <v>56</v>
      </c>
      <c r="C222" s="11" t="s">
        <v>57</v>
      </c>
      <c r="D222" s="11">
        <v>11</v>
      </c>
      <c r="E222" s="11" t="s">
        <v>37</v>
      </c>
      <c r="F222" s="11" t="s">
        <v>17</v>
      </c>
      <c r="G222" s="11">
        <v>10.5</v>
      </c>
      <c r="AD222">
        <v>2024</v>
      </c>
      <c r="AE222" t="s">
        <v>56</v>
      </c>
      <c r="AF222" t="s">
        <v>57</v>
      </c>
      <c r="AG222">
        <v>16</v>
      </c>
      <c r="AH222" t="s">
        <v>38</v>
      </c>
      <c r="AI222" t="s">
        <v>18</v>
      </c>
      <c r="AJ222">
        <v>13.5</v>
      </c>
      <c r="AK222" s="10"/>
      <c r="AL222" s="10"/>
    </row>
    <row r="223" spans="1:38" x14ac:dyDescent="0.3">
      <c r="A223" s="11">
        <v>2024</v>
      </c>
      <c r="B223" s="11" t="s">
        <v>56</v>
      </c>
      <c r="C223" s="11" t="s">
        <v>57</v>
      </c>
      <c r="D223" s="11">
        <v>12</v>
      </c>
      <c r="E223" s="11" t="s">
        <v>21</v>
      </c>
      <c r="F223" s="11" t="s">
        <v>17</v>
      </c>
      <c r="G223" s="11">
        <v>24</v>
      </c>
      <c r="AD223">
        <v>2024</v>
      </c>
      <c r="AE223" t="s">
        <v>56</v>
      </c>
      <c r="AF223" t="s">
        <v>57</v>
      </c>
      <c r="AG223">
        <v>17</v>
      </c>
      <c r="AH223" t="s">
        <v>44</v>
      </c>
      <c r="AI223" t="s">
        <v>18</v>
      </c>
      <c r="AJ223">
        <v>337.5</v>
      </c>
      <c r="AK223" s="10"/>
      <c r="AL223" s="10"/>
    </row>
    <row r="224" spans="1:38" x14ac:dyDescent="0.3">
      <c r="A224" s="11">
        <v>2024</v>
      </c>
      <c r="B224" s="11" t="s">
        <v>56</v>
      </c>
      <c r="C224" s="11" t="s">
        <v>57</v>
      </c>
      <c r="D224" s="11">
        <v>15</v>
      </c>
      <c r="E224" s="11" t="s">
        <v>23</v>
      </c>
      <c r="F224" s="11" t="s">
        <v>17</v>
      </c>
      <c r="G224" s="11">
        <v>9</v>
      </c>
      <c r="AD224">
        <v>2024</v>
      </c>
      <c r="AE224" t="s">
        <v>56</v>
      </c>
      <c r="AF224" t="s">
        <v>57</v>
      </c>
      <c r="AG224">
        <v>19</v>
      </c>
      <c r="AH224" t="s">
        <v>39</v>
      </c>
      <c r="AI224" t="s">
        <v>18</v>
      </c>
      <c r="AJ224">
        <v>1297.05</v>
      </c>
      <c r="AK224" s="10"/>
      <c r="AL224" s="10"/>
    </row>
    <row r="225" spans="1:38" x14ac:dyDescent="0.3">
      <c r="A225" s="11">
        <v>2024</v>
      </c>
      <c r="B225" s="11" t="s">
        <v>56</v>
      </c>
      <c r="C225" s="11" t="s">
        <v>57</v>
      </c>
      <c r="D225" s="11">
        <v>16</v>
      </c>
      <c r="E225" s="11" t="s">
        <v>38</v>
      </c>
      <c r="F225" s="11" t="s">
        <v>17</v>
      </c>
      <c r="G225" s="11">
        <v>4.5</v>
      </c>
      <c r="AD225">
        <v>2024</v>
      </c>
      <c r="AE225" t="s">
        <v>56</v>
      </c>
      <c r="AF225" t="s">
        <v>57</v>
      </c>
      <c r="AG225">
        <v>20</v>
      </c>
      <c r="AH225" t="s">
        <v>45</v>
      </c>
      <c r="AI225" t="s">
        <v>18</v>
      </c>
      <c r="AJ225">
        <v>1063.5</v>
      </c>
      <c r="AK225" s="10"/>
      <c r="AL225" s="10"/>
    </row>
    <row r="226" spans="1:38" x14ac:dyDescent="0.3">
      <c r="A226" s="11">
        <v>2024</v>
      </c>
      <c r="B226" s="11" t="s">
        <v>56</v>
      </c>
      <c r="C226" s="11" t="s">
        <v>57</v>
      </c>
      <c r="D226" s="11">
        <v>17</v>
      </c>
      <c r="E226" s="11" t="s">
        <v>44</v>
      </c>
      <c r="F226" s="11" t="s">
        <v>17</v>
      </c>
      <c r="G226" s="11">
        <v>39</v>
      </c>
      <c r="AD226">
        <v>2024</v>
      </c>
      <c r="AE226" t="s">
        <v>56</v>
      </c>
      <c r="AF226" t="s">
        <v>57</v>
      </c>
      <c r="AG226">
        <v>21</v>
      </c>
      <c r="AH226" t="s">
        <v>25</v>
      </c>
      <c r="AI226" t="s">
        <v>18</v>
      </c>
      <c r="AJ226">
        <v>261</v>
      </c>
      <c r="AK226" s="10"/>
      <c r="AL226" s="10"/>
    </row>
    <row r="227" spans="1:38" x14ac:dyDescent="0.3">
      <c r="A227" s="11">
        <v>2024</v>
      </c>
      <c r="B227" s="11" t="s">
        <v>56</v>
      </c>
      <c r="C227" s="11" t="s">
        <v>57</v>
      </c>
      <c r="D227" s="11">
        <v>19</v>
      </c>
      <c r="E227" s="11" t="s">
        <v>39</v>
      </c>
      <c r="F227" s="11" t="s">
        <v>17</v>
      </c>
      <c r="G227" s="11">
        <v>12</v>
      </c>
      <c r="AD227">
        <v>2024</v>
      </c>
      <c r="AE227" t="s">
        <v>56</v>
      </c>
      <c r="AF227" t="s">
        <v>57</v>
      </c>
      <c r="AG227">
        <v>22</v>
      </c>
      <c r="AH227" t="s">
        <v>46</v>
      </c>
      <c r="AI227" t="s">
        <v>18</v>
      </c>
      <c r="AJ227">
        <v>1535.5</v>
      </c>
      <c r="AK227" s="10"/>
      <c r="AL227" s="10"/>
    </row>
    <row r="228" spans="1:38" x14ac:dyDescent="0.3">
      <c r="A228" s="11">
        <v>2024</v>
      </c>
      <c r="B228" s="11" t="s">
        <v>56</v>
      </c>
      <c r="C228" s="11" t="s">
        <v>57</v>
      </c>
      <c r="D228" s="11">
        <v>20</v>
      </c>
      <c r="E228" s="11" t="s">
        <v>45</v>
      </c>
      <c r="F228" s="11" t="s">
        <v>17</v>
      </c>
      <c r="G228" s="11">
        <v>12</v>
      </c>
      <c r="AD228">
        <v>2024</v>
      </c>
      <c r="AE228" t="s">
        <v>56</v>
      </c>
      <c r="AF228" t="s">
        <v>57</v>
      </c>
      <c r="AG228">
        <v>23</v>
      </c>
      <c r="AH228" t="s">
        <v>47</v>
      </c>
      <c r="AI228" t="s">
        <v>18</v>
      </c>
      <c r="AJ228">
        <v>207</v>
      </c>
      <c r="AK228" s="10"/>
      <c r="AL228" s="10"/>
    </row>
    <row r="229" spans="1:38" x14ac:dyDescent="0.3">
      <c r="A229" s="11">
        <v>2024</v>
      </c>
      <c r="B229" s="11" t="s">
        <v>56</v>
      </c>
      <c r="C229" s="11" t="s">
        <v>57</v>
      </c>
      <c r="D229" s="11">
        <v>22</v>
      </c>
      <c r="E229" s="11" t="s">
        <v>46</v>
      </c>
      <c r="F229" s="11" t="s">
        <v>17</v>
      </c>
      <c r="G229" s="11">
        <v>33</v>
      </c>
      <c r="AD229">
        <v>2024</v>
      </c>
      <c r="AE229" t="s">
        <v>56</v>
      </c>
      <c r="AF229" t="s">
        <v>57</v>
      </c>
      <c r="AG229">
        <v>25</v>
      </c>
      <c r="AH229" t="s">
        <v>48</v>
      </c>
      <c r="AI229" t="s">
        <v>18</v>
      </c>
      <c r="AJ229">
        <v>859.5</v>
      </c>
      <c r="AK229" s="10"/>
      <c r="AL229" s="10"/>
    </row>
    <row r="230" spans="1:38" x14ac:dyDescent="0.3">
      <c r="A230" s="11">
        <v>2024</v>
      </c>
      <c r="B230" s="11" t="s">
        <v>56</v>
      </c>
      <c r="C230" s="11" t="s">
        <v>57</v>
      </c>
      <c r="D230" s="11">
        <v>23</v>
      </c>
      <c r="E230" s="11" t="s">
        <v>47</v>
      </c>
      <c r="F230" s="11" t="s">
        <v>17</v>
      </c>
      <c r="G230" s="11">
        <v>4.5</v>
      </c>
      <c r="AD230">
        <v>2024</v>
      </c>
      <c r="AE230" t="s">
        <v>56</v>
      </c>
      <c r="AF230" t="s">
        <v>57</v>
      </c>
      <c r="AG230">
        <v>26</v>
      </c>
      <c r="AH230" t="s">
        <v>26</v>
      </c>
      <c r="AI230" t="s">
        <v>18</v>
      </c>
      <c r="AJ230">
        <v>853.5</v>
      </c>
      <c r="AK230" s="10"/>
      <c r="AL230" s="10"/>
    </row>
    <row r="231" spans="1:38" x14ac:dyDescent="0.3">
      <c r="A231" s="11">
        <v>2024</v>
      </c>
      <c r="B231" s="11" t="s">
        <v>56</v>
      </c>
      <c r="C231" s="11" t="s">
        <v>57</v>
      </c>
      <c r="D231" s="11">
        <v>25</v>
      </c>
      <c r="E231" s="11" t="s">
        <v>48</v>
      </c>
      <c r="F231" s="11" t="s">
        <v>17</v>
      </c>
      <c r="G231" s="11">
        <v>72</v>
      </c>
      <c r="AD231">
        <v>2024</v>
      </c>
      <c r="AE231" t="s">
        <v>56</v>
      </c>
      <c r="AF231" t="s">
        <v>57</v>
      </c>
      <c r="AG231">
        <v>27</v>
      </c>
      <c r="AH231" t="s">
        <v>27</v>
      </c>
      <c r="AI231" t="s">
        <v>18</v>
      </c>
      <c r="AJ231">
        <v>677</v>
      </c>
      <c r="AK231" s="10"/>
      <c r="AL231" s="10"/>
    </row>
    <row r="232" spans="1:38" x14ac:dyDescent="0.3">
      <c r="A232" s="11">
        <v>2024</v>
      </c>
      <c r="B232" s="11" t="s">
        <v>56</v>
      </c>
      <c r="C232" s="11" t="s">
        <v>57</v>
      </c>
      <c r="D232" s="11">
        <v>26</v>
      </c>
      <c r="E232" s="11" t="s">
        <v>26</v>
      </c>
      <c r="F232" s="11" t="s">
        <v>17</v>
      </c>
      <c r="G232" s="11">
        <v>48</v>
      </c>
      <c r="AD232">
        <v>2024</v>
      </c>
      <c r="AE232" t="s">
        <v>56</v>
      </c>
      <c r="AF232" t="s">
        <v>57</v>
      </c>
      <c r="AG232">
        <v>28</v>
      </c>
      <c r="AH232" t="s">
        <v>28</v>
      </c>
      <c r="AI232" t="s">
        <v>18</v>
      </c>
      <c r="AJ232">
        <v>333</v>
      </c>
      <c r="AK232" s="10"/>
      <c r="AL232" s="10"/>
    </row>
    <row r="233" spans="1:38" x14ac:dyDescent="0.3">
      <c r="A233" s="11">
        <v>2024</v>
      </c>
      <c r="B233" s="11" t="s">
        <v>56</v>
      </c>
      <c r="C233" s="11" t="s">
        <v>57</v>
      </c>
      <c r="D233" s="11">
        <v>27</v>
      </c>
      <c r="E233" s="11" t="s">
        <v>27</v>
      </c>
      <c r="F233" s="11" t="s">
        <v>17</v>
      </c>
      <c r="G233" s="11">
        <v>22.5</v>
      </c>
      <c r="AD233">
        <v>2024</v>
      </c>
      <c r="AE233" t="s">
        <v>56</v>
      </c>
      <c r="AF233" t="s">
        <v>57</v>
      </c>
      <c r="AG233">
        <v>31</v>
      </c>
      <c r="AH233" t="s">
        <v>49</v>
      </c>
      <c r="AI233" t="s">
        <v>18</v>
      </c>
      <c r="AJ233">
        <v>196.5</v>
      </c>
      <c r="AK233" s="10"/>
      <c r="AL233" s="10"/>
    </row>
    <row r="234" spans="1:38" x14ac:dyDescent="0.3">
      <c r="A234" s="11">
        <v>2024</v>
      </c>
      <c r="B234" s="11" t="s">
        <v>56</v>
      </c>
      <c r="C234" s="11" t="s">
        <v>57</v>
      </c>
      <c r="D234" s="11">
        <v>31</v>
      </c>
      <c r="E234" s="11" t="s">
        <v>49</v>
      </c>
      <c r="F234" s="11" t="s">
        <v>17</v>
      </c>
      <c r="G234" s="11">
        <v>12</v>
      </c>
      <c r="AD234">
        <v>2024</v>
      </c>
      <c r="AE234" t="s">
        <v>56</v>
      </c>
      <c r="AF234" t="s">
        <v>57</v>
      </c>
      <c r="AG234">
        <v>32</v>
      </c>
      <c r="AH234" t="s">
        <v>40</v>
      </c>
      <c r="AI234" t="s">
        <v>18</v>
      </c>
      <c r="AJ234">
        <v>345</v>
      </c>
      <c r="AK234" s="10"/>
      <c r="AL234" s="10"/>
    </row>
    <row r="235" spans="1:38" x14ac:dyDescent="0.3">
      <c r="A235" s="11">
        <v>2024</v>
      </c>
      <c r="B235" s="11" t="s">
        <v>56</v>
      </c>
      <c r="C235" s="11" t="s">
        <v>57</v>
      </c>
      <c r="D235" s="11">
        <v>39</v>
      </c>
      <c r="E235" s="11" t="s">
        <v>51</v>
      </c>
      <c r="F235" s="11" t="s">
        <v>17</v>
      </c>
      <c r="G235" s="11">
        <v>34.5</v>
      </c>
      <c r="AD235">
        <v>2024</v>
      </c>
      <c r="AE235" t="s">
        <v>56</v>
      </c>
      <c r="AF235" t="s">
        <v>57</v>
      </c>
      <c r="AG235">
        <v>35</v>
      </c>
      <c r="AH235" t="s">
        <v>59</v>
      </c>
      <c r="AI235" t="s">
        <v>18</v>
      </c>
      <c r="AJ235">
        <v>27</v>
      </c>
      <c r="AK235" s="10"/>
      <c r="AL235" s="10"/>
    </row>
    <row r="236" spans="1:38" x14ac:dyDescent="0.3">
      <c r="A236" s="11">
        <v>2024</v>
      </c>
      <c r="B236" s="11" t="s">
        <v>56</v>
      </c>
      <c r="C236" s="11" t="s">
        <v>57</v>
      </c>
      <c r="D236" s="11">
        <v>40</v>
      </c>
      <c r="E236" s="11" t="s">
        <v>41</v>
      </c>
      <c r="F236" s="11" t="s">
        <v>17</v>
      </c>
      <c r="G236" s="11">
        <v>4.5</v>
      </c>
      <c r="AD236">
        <v>2024</v>
      </c>
      <c r="AE236" t="s">
        <v>56</v>
      </c>
      <c r="AF236" t="s">
        <v>57</v>
      </c>
      <c r="AG236">
        <v>39</v>
      </c>
      <c r="AH236" t="s">
        <v>51</v>
      </c>
      <c r="AI236" t="s">
        <v>18</v>
      </c>
      <c r="AJ236">
        <v>45</v>
      </c>
      <c r="AK236" s="10"/>
      <c r="AL236" s="10"/>
    </row>
    <row r="237" spans="1:38" x14ac:dyDescent="0.3">
      <c r="A237" s="11">
        <v>2024</v>
      </c>
      <c r="B237" s="11" t="s">
        <v>56</v>
      </c>
      <c r="C237" s="11" t="s">
        <v>57</v>
      </c>
      <c r="D237" s="11">
        <v>42</v>
      </c>
      <c r="E237" s="11" t="s">
        <v>53</v>
      </c>
      <c r="F237" s="11" t="s">
        <v>17</v>
      </c>
      <c r="G237" s="11">
        <v>16.5</v>
      </c>
      <c r="AD237">
        <v>2024</v>
      </c>
      <c r="AE237" t="s">
        <v>56</v>
      </c>
      <c r="AF237" t="s">
        <v>57</v>
      </c>
      <c r="AG237">
        <v>40</v>
      </c>
      <c r="AH237" t="s">
        <v>41</v>
      </c>
      <c r="AI237" t="s">
        <v>18</v>
      </c>
      <c r="AJ237">
        <v>22.5</v>
      </c>
      <c r="AK237" s="10"/>
      <c r="AL237" s="10"/>
    </row>
    <row r="238" spans="1:38" x14ac:dyDescent="0.3">
      <c r="A238" s="11">
        <v>2024</v>
      </c>
      <c r="B238" s="11" t="s">
        <v>56</v>
      </c>
      <c r="C238" s="11" t="s">
        <v>57</v>
      </c>
      <c r="D238" s="11">
        <v>7</v>
      </c>
      <c r="E238" s="11" t="s">
        <v>35</v>
      </c>
      <c r="F238" s="11" t="s">
        <v>18</v>
      </c>
      <c r="G238" s="11">
        <v>18</v>
      </c>
      <c r="AD238">
        <v>2024</v>
      </c>
      <c r="AE238" t="s">
        <v>56</v>
      </c>
      <c r="AF238" t="s">
        <v>57</v>
      </c>
      <c r="AG238">
        <v>41</v>
      </c>
      <c r="AH238" t="s">
        <v>52</v>
      </c>
      <c r="AI238" t="s">
        <v>18</v>
      </c>
      <c r="AJ238">
        <v>70.5</v>
      </c>
      <c r="AK238" s="10"/>
      <c r="AL238" s="10"/>
    </row>
    <row r="239" spans="1:38" x14ac:dyDescent="0.3">
      <c r="A239" s="11">
        <v>2024</v>
      </c>
      <c r="B239" s="11" t="s">
        <v>56</v>
      </c>
      <c r="C239" s="11" t="s">
        <v>57</v>
      </c>
      <c r="D239" s="11">
        <v>9</v>
      </c>
      <c r="E239" s="11" t="s">
        <v>36</v>
      </c>
      <c r="F239" s="11" t="s">
        <v>18</v>
      </c>
      <c r="G239" s="11">
        <v>48</v>
      </c>
      <c r="AD239">
        <v>2024</v>
      </c>
      <c r="AE239" t="s">
        <v>56</v>
      </c>
      <c r="AF239" t="s">
        <v>57</v>
      </c>
      <c r="AG239">
        <v>42</v>
      </c>
      <c r="AH239" t="s">
        <v>53</v>
      </c>
      <c r="AI239" t="s">
        <v>18</v>
      </c>
      <c r="AJ239">
        <v>918.25</v>
      </c>
      <c r="AK239" s="10"/>
      <c r="AL239" s="10"/>
    </row>
    <row r="240" spans="1:38" x14ac:dyDescent="0.3">
      <c r="A240" s="11">
        <v>2024</v>
      </c>
      <c r="B240" s="11" t="s">
        <v>56</v>
      </c>
      <c r="C240" s="11" t="s">
        <v>57</v>
      </c>
      <c r="D240" s="11">
        <v>11</v>
      </c>
      <c r="E240" s="11" t="s">
        <v>37</v>
      </c>
      <c r="F240" s="11" t="s">
        <v>18</v>
      </c>
      <c r="G240" s="11">
        <v>45</v>
      </c>
      <c r="AD240">
        <v>2024</v>
      </c>
      <c r="AE240" t="s">
        <v>56</v>
      </c>
      <c r="AF240" t="s">
        <v>57</v>
      </c>
      <c r="AG240">
        <v>43</v>
      </c>
      <c r="AH240" t="s">
        <v>54</v>
      </c>
      <c r="AI240" t="s">
        <v>18</v>
      </c>
      <c r="AJ240">
        <v>509.5</v>
      </c>
      <c r="AK240" s="10"/>
      <c r="AL240" s="10"/>
    </row>
    <row r="241" spans="1:38" x14ac:dyDescent="0.3">
      <c r="A241" s="11">
        <v>2024</v>
      </c>
      <c r="B241" s="11" t="s">
        <v>56</v>
      </c>
      <c r="C241" s="11" t="s">
        <v>57</v>
      </c>
      <c r="D241" s="11">
        <v>12</v>
      </c>
      <c r="E241" s="11" t="s">
        <v>21</v>
      </c>
      <c r="F241" s="11" t="s">
        <v>18</v>
      </c>
      <c r="G241" s="11">
        <v>36</v>
      </c>
      <c r="AD241">
        <v>2024</v>
      </c>
      <c r="AE241" t="s">
        <v>56</v>
      </c>
      <c r="AF241" t="s">
        <v>57</v>
      </c>
      <c r="AG241">
        <v>96</v>
      </c>
      <c r="AH241" t="s">
        <v>31</v>
      </c>
      <c r="AI241" t="s">
        <v>18</v>
      </c>
      <c r="AJ241">
        <v>4.2</v>
      </c>
      <c r="AK241" s="10"/>
      <c r="AL241" s="10"/>
    </row>
    <row r="242" spans="1:38" x14ac:dyDescent="0.3">
      <c r="A242" s="11">
        <v>2024</v>
      </c>
      <c r="B242" s="11" t="s">
        <v>56</v>
      </c>
      <c r="C242" s="11" t="s">
        <v>57</v>
      </c>
      <c r="D242" s="11">
        <v>13</v>
      </c>
      <c r="E242" s="11" t="s">
        <v>22</v>
      </c>
      <c r="F242" s="11" t="s">
        <v>18</v>
      </c>
      <c r="G242" s="11">
        <v>9</v>
      </c>
      <c r="AD242" s="10"/>
      <c r="AE242" s="10"/>
      <c r="AF242" s="10"/>
      <c r="AG242" s="10"/>
      <c r="AH242" s="10"/>
      <c r="AI242" s="10"/>
      <c r="AJ242" s="10"/>
      <c r="AK242" s="10"/>
      <c r="AL242" s="10"/>
    </row>
    <row r="243" spans="1:38" x14ac:dyDescent="0.3">
      <c r="A243" s="11">
        <v>2024</v>
      </c>
      <c r="B243" s="11" t="s">
        <v>56</v>
      </c>
      <c r="C243" s="11" t="s">
        <v>57</v>
      </c>
      <c r="D243" s="11">
        <v>16</v>
      </c>
      <c r="E243" s="11" t="s">
        <v>38</v>
      </c>
      <c r="F243" s="11" t="s">
        <v>18</v>
      </c>
      <c r="G243" s="11">
        <v>4.5</v>
      </c>
      <c r="AD243" s="10"/>
      <c r="AE243" s="10"/>
      <c r="AF243" s="10"/>
      <c r="AG243" s="10"/>
      <c r="AH243" s="10"/>
      <c r="AI243" s="10"/>
      <c r="AJ243" s="10"/>
      <c r="AK243" s="10"/>
      <c r="AL243" s="10"/>
    </row>
    <row r="244" spans="1:38" x14ac:dyDescent="0.3">
      <c r="A244" s="11">
        <v>2024</v>
      </c>
      <c r="B244" s="11" t="s">
        <v>56</v>
      </c>
      <c r="C244" s="11" t="s">
        <v>57</v>
      </c>
      <c r="D244" s="11">
        <v>17</v>
      </c>
      <c r="E244" s="11" t="s">
        <v>44</v>
      </c>
      <c r="F244" s="11" t="s">
        <v>18</v>
      </c>
      <c r="G244" s="11">
        <v>31.5</v>
      </c>
      <c r="AD244" s="10"/>
      <c r="AE244" s="10"/>
      <c r="AF244" s="10"/>
      <c r="AG244" s="10"/>
      <c r="AH244" s="10"/>
      <c r="AI244" s="10"/>
      <c r="AJ244" s="10"/>
      <c r="AK244" s="10"/>
      <c r="AL244" s="10"/>
    </row>
    <row r="245" spans="1:38" x14ac:dyDescent="0.3">
      <c r="A245" s="11">
        <v>2024</v>
      </c>
      <c r="B245" s="11" t="s">
        <v>56</v>
      </c>
      <c r="C245" s="11" t="s">
        <v>57</v>
      </c>
      <c r="D245" s="11">
        <v>19</v>
      </c>
      <c r="E245" s="11" t="s">
        <v>39</v>
      </c>
      <c r="F245" s="11" t="s">
        <v>18</v>
      </c>
      <c r="G245" s="11">
        <v>57</v>
      </c>
      <c r="AD245" s="10"/>
      <c r="AE245" s="10"/>
      <c r="AF245" s="10"/>
      <c r="AG245" s="10"/>
      <c r="AH245" s="10"/>
      <c r="AI245" s="10"/>
      <c r="AJ245" s="10"/>
      <c r="AK245" s="10"/>
      <c r="AL245" s="10"/>
    </row>
    <row r="246" spans="1:38" x14ac:dyDescent="0.3">
      <c r="A246" s="11">
        <v>2024</v>
      </c>
      <c r="B246" s="11" t="s">
        <v>56</v>
      </c>
      <c r="C246" s="11" t="s">
        <v>57</v>
      </c>
      <c r="D246" s="11">
        <v>20</v>
      </c>
      <c r="E246" s="11" t="s">
        <v>45</v>
      </c>
      <c r="F246" s="11" t="s">
        <v>18</v>
      </c>
      <c r="G246" s="11">
        <v>48</v>
      </c>
      <c r="AD246" s="10"/>
      <c r="AE246" s="10"/>
      <c r="AF246" s="10"/>
      <c r="AG246" s="10"/>
      <c r="AH246" s="10"/>
      <c r="AI246" s="10"/>
      <c r="AJ246" s="10"/>
      <c r="AK246" s="10"/>
      <c r="AL246" s="10"/>
    </row>
    <row r="247" spans="1:38" x14ac:dyDescent="0.3">
      <c r="A247" s="11">
        <v>2024</v>
      </c>
      <c r="B247" s="11" t="s">
        <v>56</v>
      </c>
      <c r="C247" s="11" t="s">
        <v>57</v>
      </c>
      <c r="D247" s="11">
        <v>22</v>
      </c>
      <c r="E247" s="11" t="s">
        <v>46</v>
      </c>
      <c r="F247" s="11" t="s">
        <v>18</v>
      </c>
      <c r="G247" s="11">
        <v>93</v>
      </c>
      <c r="AD247" s="10"/>
      <c r="AE247" s="10"/>
      <c r="AF247" s="10"/>
      <c r="AG247" s="10"/>
      <c r="AH247" s="10"/>
      <c r="AI247" s="10"/>
      <c r="AJ247" s="10"/>
      <c r="AK247" s="10"/>
      <c r="AL247" s="10"/>
    </row>
    <row r="248" spans="1:38" x14ac:dyDescent="0.3">
      <c r="A248" s="11">
        <v>2024</v>
      </c>
      <c r="B248" s="11" t="s">
        <v>56</v>
      </c>
      <c r="C248" s="11" t="s">
        <v>57</v>
      </c>
      <c r="D248" s="11">
        <v>23</v>
      </c>
      <c r="E248" s="11" t="s">
        <v>47</v>
      </c>
      <c r="F248" s="11" t="s">
        <v>18</v>
      </c>
      <c r="G248" s="11">
        <v>22.5</v>
      </c>
      <c r="AD248" s="10"/>
      <c r="AE248" s="10"/>
      <c r="AF248" s="10"/>
      <c r="AG248" s="10"/>
      <c r="AH248" s="10"/>
      <c r="AI248" s="10"/>
      <c r="AJ248" s="10"/>
      <c r="AK248" s="10"/>
      <c r="AL248" s="10"/>
    </row>
    <row r="249" spans="1:38" x14ac:dyDescent="0.3">
      <c r="A249" s="11">
        <v>2024</v>
      </c>
      <c r="B249" s="11" t="s">
        <v>56</v>
      </c>
      <c r="C249" s="11" t="s">
        <v>57</v>
      </c>
      <c r="D249" s="11">
        <v>25</v>
      </c>
      <c r="E249" s="11" t="s">
        <v>48</v>
      </c>
      <c r="F249" s="11" t="s">
        <v>18</v>
      </c>
      <c r="G249" s="11">
        <v>259.5</v>
      </c>
      <c r="AD249" s="10"/>
      <c r="AE249" s="10"/>
      <c r="AF249" s="10"/>
      <c r="AG249" s="10"/>
      <c r="AH249" s="10"/>
      <c r="AI249" s="10"/>
      <c r="AJ249" s="10"/>
      <c r="AK249" s="10"/>
      <c r="AL249" s="10"/>
    </row>
    <row r="250" spans="1:38" x14ac:dyDescent="0.3">
      <c r="A250" s="11">
        <v>2024</v>
      </c>
      <c r="B250" s="11" t="s">
        <v>56</v>
      </c>
      <c r="C250" s="11" t="s">
        <v>57</v>
      </c>
      <c r="D250" s="11">
        <v>26</v>
      </c>
      <c r="E250" s="11" t="s">
        <v>26</v>
      </c>
      <c r="F250" s="11" t="s">
        <v>18</v>
      </c>
      <c r="G250" s="11">
        <v>132</v>
      </c>
      <c r="AD250" s="10"/>
      <c r="AE250" s="10"/>
      <c r="AF250" s="10"/>
      <c r="AG250" s="10"/>
      <c r="AH250" s="10"/>
      <c r="AI250" s="10"/>
      <c r="AJ250" s="10"/>
      <c r="AK250" s="10"/>
      <c r="AL250" s="10"/>
    </row>
    <row r="251" spans="1:38" x14ac:dyDescent="0.3">
      <c r="A251" s="11">
        <v>2024</v>
      </c>
      <c r="B251" s="11" t="s">
        <v>56</v>
      </c>
      <c r="C251" s="11" t="s">
        <v>57</v>
      </c>
      <c r="D251" s="11">
        <v>27</v>
      </c>
      <c r="E251" s="11" t="s">
        <v>27</v>
      </c>
      <c r="F251" s="11" t="s">
        <v>18</v>
      </c>
      <c r="G251" s="11">
        <v>75</v>
      </c>
      <c r="AD251" s="10"/>
      <c r="AE251" s="10"/>
      <c r="AF251" s="10"/>
      <c r="AG251" s="10"/>
      <c r="AH251" s="10"/>
      <c r="AI251" s="10"/>
      <c r="AJ251" s="10"/>
      <c r="AK251" s="10"/>
      <c r="AL251" s="10"/>
    </row>
    <row r="252" spans="1:38" x14ac:dyDescent="0.3">
      <c r="A252" s="11">
        <v>2024</v>
      </c>
      <c r="B252" s="11" t="s">
        <v>56</v>
      </c>
      <c r="C252" s="11" t="s">
        <v>57</v>
      </c>
      <c r="D252" s="11">
        <v>31</v>
      </c>
      <c r="E252" s="11" t="s">
        <v>49</v>
      </c>
      <c r="F252" s="11" t="s">
        <v>18</v>
      </c>
      <c r="G252" s="11">
        <v>18</v>
      </c>
      <c r="AD252" s="10"/>
      <c r="AE252" s="10"/>
      <c r="AF252" s="10"/>
      <c r="AG252" s="10"/>
      <c r="AH252" s="10"/>
      <c r="AI252" s="10"/>
      <c r="AJ252" s="10"/>
      <c r="AK252" s="10"/>
      <c r="AL252" s="10"/>
    </row>
    <row r="253" spans="1:38" x14ac:dyDescent="0.3">
      <c r="A253" s="11">
        <v>2024</v>
      </c>
      <c r="B253" s="11" t="s">
        <v>56</v>
      </c>
      <c r="C253" s="11" t="s">
        <v>57</v>
      </c>
      <c r="D253" s="11">
        <v>39</v>
      </c>
      <c r="E253" s="11" t="s">
        <v>51</v>
      </c>
      <c r="F253" s="11" t="s">
        <v>18</v>
      </c>
      <c r="G253" s="11">
        <v>9</v>
      </c>
      <c r="AD253" s="10"/>
      <c r="AE253" s="10"/>
      <c r="AF253" s="10"/>
      <c r="AG253" s="10"/>
      <c r="AH253" s="10"/>
      <c r="AI253" s="10"/>
      <c r="AJ253" s="10"/>
      <c r="AK253" s="10"/>
      <c r="AL253" s="10"/>
    </row>
    <row r="254" spans="1:38" x14ac:dyDescent="0.3">
      <c r="A254" s="11">
        <v>2024</v>
      </c>
      <c r="B254" s="11" t="s">
        <v>56</v>
      </c>
      <c r="C254" s="11" t="s">
        <v>57</v>
      </c>
      <c r="D254" s="11">
        <v>40</v>
      </c>
      <c r="E254" s="11" t="s">
        <v>41</v>
      </c>
      <c r="F254" s="11" t="s">
        <v>18</v>
      </c>
      <c r="G254" s="11">
        <v>4.5</v>
      </c>
      <c r="AD254" s="10"/>
      <c r="AE254" s="10"/>
      <c r="AF254" s="10"/>
      <c r="AG254" s="10"/>
      <c r="AH254" s="10"/>
      <c r="AI254" s="10"/>
      <c r="AJ254" s="10"/>
      <c r="AK254" s="10"/>
      <c r="AL254" s="10"/>
    </row>
    <row r="255" spans="1:38" x14ac:dyDescent="0.3">
      <c r="A255" s="11">
        <v>2024</v>
      </c>
      <c r="B255" s="11" t="s">
        <v>56</v>
      </c>
      <c r="C255" s="11" t="s">
        <v>57</v>
      </c>
      <c r="D255" s="11">
        <v>42</v>
      </c>
      <c r="E255" s="11" t="s">
        <v>53</v>
      </c>
      <c r="F255" s="11" t="s">
        <v>18</v>
      </c>
      <c r="G255" s="11">
        <v>27</v>
      </c>
      <c r="AD255" s="10"/>
      <c r="AE255" s="10"/>
      <c r="AF255" s="10"/>
      <c r="AG255" s="10"/>
      <c r="AH255" s="10"/>
      <c r="AI255" s="10"/>
      <c r="AJ255" s="10"/>
      <c r="AK255" s="10"/>
      <c r="AL255" s="10"/>
    </row>
    <row r="256" spans="1:38" x14ac:dyDescent="0.3">
      <c r="A256" s="10">
        <v>2024</v>
      </c>
      <c r="B256" s="10" t="s">
        <v>56</v>
      </c>
      <c r="C256" s="10" t="s">
        <v>57</v>
      </c>
      <c r="D256" s="10">
        <v>19</v>
      </c>
      <c r="E256" s="10" t="s">
        <v>39</v>
      </c>
      <c r="F256" s="10" t="s">
        <v>10</v>
      </c>
      <c r="G256" s="10">
        <v>28.5</v>
      </c>
      <c r="AD256" s="10"/>
      <c r="AE256" s="10"/>
      <c r="AF256" s="10"/>
      <c r="AG256" s="10"/>
      <c r="AH256" s="10"/>
      <c r="AI256" s="10"/>
      <c r="AJ256" s="10"/>
      <c r="AK256" s="10"/>
      <c r="AL256" s="10"/>
    </row>
    <row r="257" spans="1:38" x14ac:dyDescent="0.3">
      <c r="A257" s="10">
        <v>2024</v>
      </c>
      <c r="B257" s="10" t="s">
        <v>56</v>
      </c>
      <c r="C257" s="10" t="s">
        <v>57</v>
      </c>
      <c r="D257" s="10">
        <v>7</v>
      </c>
      <c r="E257" s="10" t="s">
        <v>35</v>
      </c>
      <c r="F257" s="10" t="s">
        <v>11</v>
      </c>
      <c r="G257" s="10">
        <v>12</v>
      </c>
      <c r="AD257" s="10"/>
      <c r="AE257" s="10"/>
      <c r="AF257" s="10"/>
      <c r="AG257" s="10"/>
      <c r="AH257" s="10"/>
      <c r="AI257" s="10"/>
      <c r="AJ257" s="10"/>
      <c r="AK257" s="10"/>
      <c r="AL257" s="10"/>
    </row>
    <row r="258" spans="1:38" x14ac:dyDescent="0.3">
      <c r="A258" s="10">
        <v>2024</v>
      </c>
      <c r="B258" s="10" t="s">
        <v>56</v>
      </c>
      <c r="C258" s="10" t="s">
        <v>57</v>
      </c>
      <c r="D258" s="10">
        <v>9</v>
      </c>
      <c r="E258" s="10" t="s">
        <v>36</v>
      </c>
      <c r="F258" s="10" t="s">
        <v>11</v>
      </c>
      <c r="G258" s="10">
        <v>24</v>
      </c>
      <c r="AD258" s="10"/>
      <c r="AE258" s="10"/>
      <c r="AF258" s="10"/>
      <c r="AG258" s="10"/>
      <c r="AH258" s="10"/>
      <c r="AI258" s="10"/>
      <c r="AJ258" s="10"/>
      <c r="AK258" s="10"/>
      <c r="AL258" s="10"/>
    </row>
    <row r="259" spans="1:38" x14ac:dyDescent="0.3">
      <c r="A259" s="10">
        <v>2024</v>
      </c>
      <c r="B259" s="10" t="s">
        <v>56</v>
      </c>
      <c r="C259" s="10" t="s">
        <v>57</v>
      </c>
      <c r="D259" s="10">
        <v>11</v>
      </c>
      <c r="E259" s="10" t="s">
        <v>37</v>
      </c>
      <c r="F259" s="10" t="s">
        <v>11</v>
      </c>
      <c r="G259" s="10">
        <v>24</v>
      </c>
      <c r="AD259" s="10"/>
      <c r="AE259" s="10"/>
      <c r="AF259" s="10"/>
      <c r="AG259" s="10"/>
      <c r="AH259" s="10"/>
      <c r="AI259" s="10"/>
      <c r="AJ259" s="10"/>
      <c r="AK259" s="10"/>
      <c r="AL259" s="10"/>
    </row>
    <row r="260" spans="1:38" x14ac:dyDescent="0.3">
      <c r="A260" s="10">
        <v>2024</v>
      </c>
      <c r="B260" s="10" t="s">
        <v>56</v>
      </c>
      <c r="C260" s="10" t="s">
        <v>57</v>
      </c>
      <c r="D260" s="10">
        <v>12</v>
      </c>
      <c r="E260" s="10" t="s">
        <v>21</v>
      </c>
      <c r="F260" s="10" t="s">
        <v>11</v>
      </c>
      <c r="G260" s="10">
        <v>45</v>
      </c>
      <c r="AD260" s="10"/>
      <c r="AE260" s="10"/>
      <c r="AF260" s="10"/>
      <c r="AG260" s="10"/>
      <c r="AH260" s="10"/>
      <c r="AI260" s="10"/>
      <c r="AJ260" s="10"/>
      <c r="AK260" s="10"/>
      <c r="AL260" s="10"/>
    </row>
    <row r="261" spans="1:38" x14ac:dyDescent="0.3">
      <c r="A261" s="10">
        <v>2024</v>
      </c>
      <c r="B261" s="10" t="s">
        <v>56</v>
      </c>
      <c r="C261" s="10" t="s">
        <v>57</v>
      </c>
      <c r="D261" s="10">
        <v>17</v>
      </c>
      <c r="E261" s="10" t="s">
        <v>44</v>
      </c>
      <c r="F261" s="10" t="s">
        <v>11</v>
      </c>
      <c r="G261" s="10">
        <v>6</v>
      </c>
      <c r="AD261" s="10"/>
      <c r="AE261" s="10"/>
      <c r="AF261" s="10"/>
      <c r="AG261" s="10"/>
      <c r="AH261" s="10"/>
      <c r="AI261" s="10"/>
      <c r="AJ261" s="10"/>
      <c r="AK261" s="10"/>
      <c r="AL261" s="10"/>
    </row>
    <row r="262" spans="1:38" x14ac:dyDescent="0.3">
      <c r="A262" s="10">
        <v>2024</v>
      </c>
      <c r="B262" s="10" t="s">
        <v>56</v>
      </c>
      <c r="C262" s="10" t="s">
        <v>57</v>
      </c>
      <c r="D262" s="10">
        <v>19</v>
      </c>
      <c r="E262" s="10" t="s">
        <v>39</v>
      </c>
      <c r="F262" s="10" t="s">
        <v>11</v>
      </c>
      <c r="G262" s="10">
        <v>160.5</v>
      </c>
      <c r="AD262" s="10"/>
      <c r="AE262" s="10"/>
      <c r="AF262" s="10"/>
      <c r="AG262" s="10"/>
      <c r="AH262" s="10"/>
      <c r="AI262" s="10"/>
      <c r="AJ262" s="10"/>
      <c r="AK262" s="10"/>
      <c r="AL262" s="10"/>
    </row>
    <row r="263" spans="1:38" x14ac:dyDescent="0.3">
      <c r="A263" s="10">
        <v>2024</v>
      </c>
      <c r="B263" s="10" t="s">
        <v>56</v>
      </c>
      <c r="C263" s="10" t="s">
        <v>57</v>
      </c>
      <c r="D263" s="10">
        <v>20</v>
      </c>
      <c r="E263" s="10" t="s">
        <v>45</v>
      </c>
      <c r="F263" s="10" t="s">
        <v>11</v>
      </c>
      <c r="G263" s="10">
        <v>27</v>
      </c>
      <c r="AD263" s="10"/>
      <c r="AE263" s="10"/>
      <c r="AF263" s="10"/>
      <c r="AG263" s="10"/>
      <c r="AH263" s="10"/>
      <c r="AI263" s="10"/>
      <c r="AJ263" s="10"/>
      <c r="AK263" s="10"/>
      <c r="AL263" s="10"/>
    </row>
    <row r="264" spans="1:38" x14ac:dyDescent="0.3">
      <c r="A264" s="10">
        <v>2024</v>
      </c>
      <c r="B264" s="10" t="s">
        <v>56</v>
      </c>
      <c r="C264" s="10" t="s">
        <v>57</v>
      </c>
      <c r="D264" s="10">
        <v>21</v>
      </c>
      <c r="E264" s="10" t="s">
        <v>25</v>
      </c>
      <c r="F264" s="10" t="s">
        <v>11</v>
      </c>
      <c r="G264" s="10">
        <v>9</v>
      </c>
      <c r="AD264" s="10"/>
      <c r="AE264" s="10"/>
      <c r="AF264" s="10"/>
      <c r="AG264" s="10"/>
      <c r="AH264" s="10"/>
      <c r="AI264" s="10"/>
      <c r="AJ264" s="10"/>
      <c r="AK264" s="10"/>
      <c r="AL264" s="10"/>
    </row>
    <row r="265" spans="1:38" x14ac:dyDescent="0.3">
      <c r="A265" s="10">
        <v>2024</v>
      </c>
      <c r="B265" s="10" t="s">
        <v>56</v>
      </c>
      <c r="C265" s="10" t="s">
        <v>57</v>
      </c>
      <c r="D265" s="10">
        <v>22</v>
      </c>
      <c r="E265" s="10" t="s">
        <v>46</v>
      </c>
      <c r="F265" s="10" t="s">
        <v>11</v>
      </c>
      <c r="G265" s="10">
        <v>31.5</v>
      </c>
      <c r="AD265" s="10"/>
      <c r="AE265" s="10"/>
      <c r="AF265" s="10"/>
      <c r="AG265" s="10"/>
      <c r="AH265" s="10"/>
      <c r="AI265" s="10"/>
      <c r="AJ265" s="10"/>
      <c r="AK265" s="10"/>
      <c r="AL265" s="10"/>
    </row>
    <row r="266" spans="1:38" x14ac:dyDescent="0.3">
      <c r="A266" s="10">
        <v>2024</v>
      </c>
      <c r="B266" s="10" t="s">
        <v>56</v>
      </c>
      <c r="C266" s="10" t="s">
        <v>57</v>
      </c>
      <c r="D266" s="10">
        <v>23</v>
      </c>
      <c r="E266" s="10" t="s">
        <v>47</v>
      </c>
      <c r="F266" s="10" t="s">
        <v>11</v>
      </c>
      <c r="G266" s="10">
        <v>9</v>
      </c>
      <c r="AD266" s="10"/>
      <c r="AE266" s="10"/>
      <c r="AF266" s="10"/>
      <c r="AG266" s="10"/>
      <c r="AH266" s="10"/>
      <c r="AI266" s="10"/>
      <c r="AJ266" s="10"/>
      <c r="AK266" s="10"/>
      <c r="AL266" s="10"/>
    </row>
    <row r="267" spans="1:38" x14ac:dyDescent="0.3">
      <c r="A267" s="10">
        <v>2024</v>
      </c>
      <c r="B267" s="10" t="s">
        <v>56</v>
      </c>
      <c r="C267" s="10" t="s">
        <v>57</v>
      </c>
      <c r="D267" s="10">
        <v>25</v>
      </c>
      <c r="E267" s="10" t="s">
        <v>48</v>
      </c>
      <c r="F267" s="10" t="s">
        <v>11</v>
      </c>
      <c r="G267" s="10">
        <v>4.5</v>
      </c>
      <c r="AD267" s="10"/>
      <c r="AE267" s="10"/>
      <c r="AF267" s="10"/>
      <c r="AG267" s="10"/>
      <c r="AH267" s="10"/>
      <c r="AI267" s="10"/>
      <c r="AJ267" s="10"/>
      <c r="AK267" s="10"/>
      <c r="AL267" s="10"/>
    </row>
    <row r="268" spans="1:38" x14ac:dyDescent="0.3">
      <c r="A268" s="10">
        <v>2024</v>
      </c>
      <c r="B268" s="10" t="s">
        <v>56</v>
      </c>
      <c r="C268" s="10" t="s">
        <v>57</v>
      </c>
      <c r="D268" s="10">
        <v>26</v>
      </c>
      <c r="E268" s="10" t="s">
        <v>26</v>
      </c>
      <c r="F268" s="10" t="s">
        <v>11</v>
      </c>
      <c r="G268" s="10">
        <v>43.5</v>
      </c>
      <c r="AD268" s="10"/>
      <c r="AE268" s="10"/>
      <c r="AF268" s="10"/>
      <c r="AG268" s="10"/>
      <c r="AH268" s="10"/>
      <c r="AI268" s="10"/>
      <c r="AJ268" s="10"/>
      <c r="AK268" s="10"/>
      <c r="AL268" s="10"/>
    </row>
    <row r="269" spans="1:38" x14ac:dyDescent="0.3">
      <c r="A269" s="10">
        <v>2024</v>
      </c>
      <c r="B269" s="10" t="s">
        <v>56</v>
      </c>
      <c r="C269" s="10" t="s">
        <v>57</v>
      </c>
      <c r="D269" s="10">
        <v>27</v>
      </c>
      <c r="E269" s="10" t="s">
        <v>27</v>
      </c>
      <c r="F269" s="10" t="s">
        <v>11</v>
      </c>
      <c r="G269" s="10">
        <v>9</v>
      </c>
      <c r="AD269" s="10"/>
      <c r="AE269" s="10"/>
      <c r="AF269" s="10"/>
      <c r="AG269" s="10"/>
      <c r="AH269" s="10"/>
      <c r="AI269" s="10"/>
      <c r="AJ269" s="10"/>
      <c r="AK269" s="10"/>
      <c r="AL269" s="10"/>
    </row>
    <row r="270" spans="1:38" x14ac:dyDescent="0.3">
      <c r="A270" s="10">
        <v>2024</v>
      </c>
      <c r="B270" s="10" t="s">
        <v>56</v>
      </c>
      <c r="C270" s="10" t="s">
        <v>57</v>
      </c>
      <c r="D270" s="10">
        <v>28</v>
      </c>
      <c r="E270" s="10" t="s">
        <v>28</v>
      </c>
      <c r="F270" s="10" t="s">
        <v>11</v>
      </c>
      <c r="G270" s="10">
        <v>9</v>
      </c>
      <c r="AD270" s="10"/>
      <c r="AE270" s="10"/>
      <c r="AF270" s="10"/>
      <c r="AG270" s="10"/>
      <c r="AH270" s="10"/>
      <c r="AI270" s="10"/>
      <c r="AJ270" s="10"/>
      <c r="AK270" s="10"/>
      <c r="AL270" s="10"/>
    </row>
    <row r="271" spans="1:38" x14ac:dyDescent="0.3">
      <c r="A271" s="10">
        <v>2024</v>
      </c>
      <c r="B271" s="10" t="s">
        <v>56</v>
      </c>
      <c r="C271" s="10" t="s">
        <v>57</v>
      </c>
      <c r="D271" s="10">
        <v>31</v>
      </c>
      <c r="E271" s="10" t="s">
        <v>49</v>
      </c>
      <c r="F271" s="10" t="s">
        <v>11</v>
      </c>
      <c r="G271" s="10">
        <v>18</v>
      </c>
      <c r="AD271" s="10"/>
      <c r="AE271" s="10"/>
      <c r="AF271" s="10"/>
      <c r="AG271" s="10"/>
      <c r="AH271" s="10"/>
      <c r="AI271" s="10"/>
      <c r="AJ271" s="10"/>
      <c r="AK271" s="10"/>
      <c r="AL271" s="10"/>
    </row>
    <row r="272" spans="1:38" x14ac:dyDescent="0.3">
      <c r="A272" s="10">
        <v>2024</v>
      </c>
      <c r="B272" s="10" t="s">
        <v>56</v>
      </c>
      <c r="C272" s="10" t="s">
        <v>57</v>
      </c>
      <c r="D272" s="10">
        <v>32</v>
      </c>
      <c r="E272" s="10" t="s">
        <v>40</v>
      </c>
      <c r="F272" s="10" t="s">
        <v>11</v>
      </c>
      <c r="G272" s="10">
        <v>28.5</v>
      </c>
      <c r="AD272" s="10"/>
      <c r="AE272" s="10"/>
      <c r="AF272" s="10"/>
      <c r="AG272" s="10"/>
      <c r="AH272" s="10"/>
      <c r="AI272" s="10"/>
      <c r="AJ272" s="10"/>
      <c r="AK272" s="10"/>
      <c r="AL272" s="10"/>
    </row>
    <row r="273" spans="1:38" x14ac:dyDescent="0.3">
      <c r="A273" s="10">
        <v>2024</v>
      </c>
      <c r="B273" s="10" t="s">
        <v>56</v>
      </c>
      <c r="C273" s="10" t="s">
        <v>57</v>
      </c>
      <c r="D273" s="10">
        <v>41</v>
      </c>
      <c r="E273" s="10" t="s">
        <v>52</v>
      </c>
      <c r="F273" s="10" t="s">
        <v>11</v>
      </c>
      <c r="G273" s="10">
        <v>4.5</v>
      </c>
      <c r="AD273" s="28"/>
      <c r="AE273" s="28"/>
      <c r="AF273" s="28"/>
      <c r="AG273" s="28"/>
      <c r="AH273" s="28"/>
      <c r="AI273" s="28"/>
      <c r="AJ273" s="28"/>
      <c r="AK273" s="28"/>
      <c r="AL273" s="28"/>
    </row>
    <row r="274" spans="1:38" x14ac:dyDescent="0.3">
      <c r="A274" s="10">
        <v>2024</v>
      </c>
      <c r="B274" s="10" t="s">
        <v>56</v>
      </c>
      <c r="C274" s="10" t="s">
        <v>57</v>
      </c>
      <c r="D274" s="10">
        <v>42</v>
      </c>
      <c r="E274" s="10" t="s">
        <v>53</v>
      </c>
      <c r="F274" s="10" t="s">
        <v>11</v>
      </c>
      <c r="G274" s="10">
        <v>31.5</v>
      </c>
      <c r="AD274" s="28"/>
      <c r="AE274" s="28"/>
      <c r="AF274" s="28"/>
      <c r="AG274" s="28"/>
      <c r="AH274" s="28"/>
      <c r="AI274" s="28"/>
      <c r="AJ274" s="28"/>
      <c r="AK274" s="28"/>
      <c r="AL274" s="28"/>
    </row>
    <row r="275" spans="1:38" x14ac:dyDescent="0.3">
      <c r="A275" s="10">
        <v>2024</v>
      </c>
      <c r="B275" s="10" t="s">
        <v>56</v>
      </c>
      <c r="C275" s="10" t="s">
        <v>57</v>
      </c>
      <c r="D275" s="10">
        <v>43</v>
      </c>
      <c r="E275" s="10" t="s">
        <v>54</v>
      </c>
      <c r="F275" s="10" t="s">
        <v>11</v>
      </c>
      <c r="G275" s="10">
        <v>6</v>
      </c>
      <c r="AD275" s="28"/>
      <c r="AE275" s="28"/>
      <c r="AF275" s="28"/>
      <c r="AG275" s="28"/>
      <c r="AH275" s="28"/>
      <c r="AI275" s="28"/>
      <c r="AJ275" s="28"/>
      <c r="AK275" s="28"/>
      <c r="AL275" s="28"/>
    </row>
    <row r="276" spans="1:38" x14ac:dyDescent="0.3">
      <c r="A276" s="10">
        <v>2024</v>
      </c>
      <c r="B276" s="10" t="s">
        <v>56</v>
      </c>
      <c r="C276" s="10" t="s">
        <v>57</v>
      </c>
      <c r="D276" s="10">
        <v>19</v>
      </c>
      <c r="E276" s="10" t="s">
        <v>39</v>
      </c>
      <c r="F276" s="10" t="s">
        <v>12</v>
      </c>
      <c r="G276" s="10">
        <v>4.5</v>
      </c>
      <c r="AD276" s="28"/>
      <c r="AE276" s="28"/>
      <c r="AF276" s="28"/>
      <c r="AG276" s="28"/>
      <c r="AH276" s="28"/>
      <c r="AI276" s="28"/>
      <c r="AJ276" s="28"/>
      <c r="AK276" s="28"/>
      <c r="AL276" s="28"/>
    </row>
    <row r="277" spans="1:38" x14ac:dyDescent="0.3">
      <c r="A277" s="10">
        <v>2024</v>
      </c>
      <c r="B277" s="10" t="s">
        <v>56</v>
      </c>
      <c r="C277" s="10" t="s">
        <v>57</v>
      </c>
      <c r="D277" s="10">
        <v>7</v>
      </c>
      <c r="E277" s="10" t="s">
        <v>35</v>
      </c>
      <c r="F277" s="10" t="s">
        <v>13</v>
      </c>
      <c r="G277" s="10">
        <v>96</v>
      </c>
      <c r="AD277" s="28"/>
      <c r="AE277" s="28"/>
      <c r="AF277" s="28"/>
      <c r="AG277" s="28"/>
      <c r="AH277" s="28"/>
      <c r="AI277" s="28"/>
      <c r="AJ277" s="28"/>
      <c r="AK277" s="28"/>
      <c r="AL277" s="28"/>
    </row>
    <row r="278" spans="1:38" x14ac:dyDescent="0.3">
      <c r="A278" s="10">
        <v>2024</v>
      </c>
      <c r="B278" s="10" t="s">
        <v>56</v>
      </c>
      <c r="C278" s="10" t="s">
        <v>57</v>
      </c>
      <c r="D278" s="10">
        <v>9</v>
      </c>
      <c r="E278" s="10" t="s">
        <v>36</v>
      </c>
      <c r="F278" s="10" t="s">
        <v>13</v>
      </c>
      <c r="G278" s="10">
        <v>126</v>
      </c>
      <c r="AD278" s="28"/>
      <c r="AE278" s="28"/>
      <c r="AF278" s="28"/>
      <c r="AG278" s="28"/>
      <c r="AH278" s="28"/>
      <c r="AI278" s="28"/>
      <c r="AJ278" s="28"/>
      <c r="AK278" s="28"/>
      <c r="AL278" s="28"/>
    </row>
    <row r="279" spans="1:38" x14ac:dyDescent="0.3">
      <c r="A279" s="10">
        <v>2024</v>
      </c>
      <c r="B279" s="10" t="s">
        <v>56</v>
      </c>
      <c r="C279" s="10" t="s">
        <v>57</v>
      </c>
      <c r="D279" s="10">
        <v>11</v>
      </c>
      <c r="E279" s="10" t="s">
        <v>37</v>
      </c>
      <c r="F279" s="10" t="s">
        <v>13</v>
      </c>
      <c r="G279" s="10">
        <v>138</v>
      </c>
      <c r="AD279" s="28"/>
      <c r="AE279" s="28"/>
      <c r="AF279" s="28"/>
      <c r="AG279" s="28"/>
      <c r="AH279" s="28"/>
      <c r="AI279" s="28"/>
      <c r="AJ279" s="28"/>
      <c r="AK279" s="28"/>
      <c r="AL279" s="28"/>
    </row>
    <row r="280" spans="1:38" x14ac:dyDescent="0.3">
      <c r="A280" s="10">
        <v>2024</v>
      </c>
      <c r="B280" s="10" t="s">
        <v>56</v>
      </c>
      <c r="C280" s="10" t="s">
        <v>57</v>
      </c>
      <c r="D280" s="10">
        <v>12</v>
      </c>
      <c r="E280" s="10" t="s">
        <v>21</v>
      </c>
      <c r="F280" s="10" t="s">
        <v>13</v>
      </c>
      <c r="G280" s="10">
        <v>406.5</v>
      </c>
      <c r="AD280" s="28"/>
      <c r="AE280" s="28"/>
      <c r="AF280" s="28"/>
      <c r="AG280" s="28"/>
      <c r="AH280" s="28"/>
      <c r="AI280" s="28"/>
      <c r="AJ280" s="28"/>
      <c r="AK280" s="28"/>
      <c r="AL280" s="28"/>
    </row>
    <row r="281" spans="1:38" x14ac:dyDescent="0.3">
      <c r="A281" s="10">
        <v>2024</v>
      </c>
      <c r="B281" s="10" t="s">
        <v>56</v>
      </c>
      <c r="C281" s="10" t="s">
        <v>57</v>
      </c>
      <c r="D281" s="10">
        <v>17</v>
      </c>
      <c r="E281" s="10" t="s">
        <v>44</v>
      </c>
      <c r="F281" s="10" t="s">
        <v>13</v>
      </c>
      <c r="G281" s="10">
        <v>6</v>
      </c>
      <c r="AD281" s="28"/>
      <c r="AE281" s="28"/>
      <c r="AF281" s="28"/>
      <c r="AG281" s="28"/>
      <c r="AH281" s="28"/>
      <c r="AI281" s="28"/>
      <c r="AJ281" s="28"/>
      <c r="AK281" s="28"/>
      <c r="AL281" s="28"/>
    </row>
    <row r="282" spans="1:38" x14ac:dyDescent="0.3">
      <c r="A282" s="10">
        <v>2024</v>
      </c>
      <c r="B282" s="10" t="s">
        <v>56</v>
      </c>
      <c r="C282" s="10" t="s">
        <v>57</v>
      </c>
      <c r="D282" s="10">
        <v>19</v>
      </c>
      <c r="E282" s="10" t="s">
        <v>39</v>
      </c>
      <c r="F282" s="10" t="s">
        <v>13</v>
      </c>
      <c r="G282" s="10">
        <v>1300.5</v>
      </c>
      <c r="AD282" s="28"/>
      <c r="AE282" s="28"/>
      <c r="AF282" s="28"/>
      <c r="AG282" s="28"/>
      <c r="AH282" s="28"/>
      <c r="AI282" s="28"/>
      <c r="AJ282" s="28"/>
      <c r="AK282" s="28"/>
      <c r="AL282" s="28"/>
    </row>
    <row r="283" spans="1:38" x14ac:dyDescent="0.3">
      <c r="A283" s="10">
        <v>2024</v>
      </c>
      <c r="B283" s="10" t="s">
        <v>56</v>
      </c>
      <c r="C283" s="10" t="s">
        <v>57</v>
      </c>
      <c r="D283" s="10">
        <v>20</v>
      </c>
      <c r="E283" s="10" t="s">
        <v>45</v>
      </c>
      <c r="F283" s="10" t="s">
        <v>13</v>
      </c>
      <c r="G283" s="10">
        <v>220.5</v>
      </c>
      <c r="AD283" s="28"/>
      <c r="AE283" s="28"/>
      <c r="AF283" s="28"/>
      <c r="AG283" s="28"/>
      <c r="AH283" s="28"/>
      <c r="AI283" s="28"/>
      <c r="AJ283" s="28"/>
      <c r="AK283" s="28"/>
      <c r="AL283" s="28"/>
    </row>
    <row r="284" spans="1:38" x14ac:dyDescent="0.3">
      <c r="A284" s="10">
        <v>2024</v>
      </c>
      <c r="B284" s="10" t="s">
        <v>56</v>
      </c>
      <c r="C284" s="10" t="s">
        <v>57</v>
      </c>
      <c r="D284" s="10">
        <v>21</v>
      </c>
      <c r="E284" s="10" t="s">
        <v>25</v>
      </c>
      <c r="F284" s="10" t="s">
        <v>13</v>
      </c>
      <c r="G284" s="10">
        <v>144</v>
      </c>
      <c r="AD284" s="28"/>
      <c r="AE284" s="28"/>
      <c r="AF284" s="28"/>
      <c r="AG284" s="28"/>
      <c r="AH284" s="28"/>
      <c r="AI284" s="28"/>
      <c r="AJ284" s="28"/>
      <c r="AK284" s="28"/>
      <c r="AL284" s="28"/>
    </row>
    <row r="285" spans="1:38" x14ac:dyDescent="0.3">
      <c r="A285" s="10">
        <v>2024</v>
      </c>
      <c r="B285" s="10" t="s">
        <v>56</v>
      </c>
      <c r="C285" s="10" t="s">
        <v>57</v>
      </c>
      <c r="D285" s="10">
        <v>22</v>
      </c>
      <c r="E285" s="10" t="s">
        <v>46</v>
      </c>
      <c r="F285" s="10" t="s">
        <v>13</v>
      </c>
      <c r="G285" s="10">
        <v>225</v>
      </c>
      <c r="AD285" s="28"/>
      <c r="AE285" s="28"/>
      <c r="AF285" s="28"/>
      <c r="AG285" s="28"/>
      <c r="AH285" s="28"/>
      <c r="AI285" s="28"/>
      <c r="AJ285" s="28"/>
      <c r="AK285" s="28"/>
      <c r="AL285" s="28"/>
    </row>
    <row r="286" spans="1:38" x14ac:dyDescent="0.3">
      <c r="A286" s="10">
        <v>2024</v>
      </c>
      <c r="B286" s="10" t="s">
        <v>56</v>
      </c>
      <c r="C286" s="10" t="s">
        <v>57</v>
      </c>
      <c r="D286" s="10">
        <v>23</v>
      </c>
      <c r="E286" s="10" t="s">
        <v>47</v>
      </c>
      <c r="F286" s="10" t="s">
        <v>13</v>
      </c>
      <c r="G286" s="10">
        <v>157.5</v>
      </c>
      <c r="AD286" s="28"/>
      <c r="AE286" s="28"/>
      <c r="AF286" s="28"/>
      <c r="AG286" s="28"/>
      <c r="AH286" s="28"/>
      <c r="AI286" s="28"/>
      <c r="AJ286" s="28"/>
      <c r="AK286" s="28"/>
      <c r="AL286" s="28"/>
    </row>
    <row r="287" spans="1:38" x14ac:dyDescent="0.3">
      <c r="A287" s="10">
        <v>2024</v>
      </c>
      <c r="B287" s="10" t="s">
        <v>56</v>
      </c>
      <c r="C287" s="10" t="s">
        <v>57</v>
      </c>
      <c r="D287" s="10">
        <v>25</v>
      </c>
      <c r="E287" s="10" t="s">
        <v>48</v>
      </c>
      <c r="F287" s="10" t="s">
        <v>13</v>
      </c>
      <c r="G287" s="10">
        <v>58.5</v>
      </c>
      <c r="AD287" s="28"/>
      <c r="AE287" s="28"/>
      <c r="AF287" s="28"/>
      <c r="AG287" s="28"/>
      <c r="AH287" s="28"/>
      <c r="AI287" s="28"/>
      <c r="AJ287" s="28"/>
      <c r="AK287" s="28"/>
      <c r="AL287" s="28"/>
    </row>
    <row r="288" spans="1:38" x14ac:dyDescent="0.3">
      <c r="A288" s="10">
        <v>2024</v>
      </c>
      <c r="B288" s="10" t="s">
        <v>56</v>
      </c>
      <c r="C288" s="10" t="s">
        <v>57</v>
      </c>
      <c r="D288" s="10">
        <v>26</v>
      </c>
      <c r="E288" s="10" t="s">
        <v>26</v>
      </c>
      <c r="F288" s="10" t="s">
        <v>13</v>
      </c>
      <c r="G288" s="10">
        <v>318</v>
      </c>
      <c r="AD288" s="28"/>
      <c r="AE288" s="28"/>
      <c r="AF288" s="28"/>
      <c r="AG288" s="28"/>
      <c r="AH288" s="28"/>
      <c r="AI288" s="28"/>
      <c r="AJ288" s="28"/>
      <c r="AK288" s="28"/>
      <c r="AL288" s="28"/>
    </row>
    <row r="289" spans="1:38" x14ac:dyDescent="0.3">
      <c r="A289" s="10">
        <v>2024</v>
      </c>
      <c r="B289" s="10" t="s">
        <v>56</v>
      </c>
      <c r="C289" s="10" t="s">
        <v>57</v>
      </c>
      <c r="D289" s="10">
        <v>27</v>
      </c>
      <c r="E289" s="10" t="s">
        <v>27</v>
      </c>
      <c r="F289" s="10" t="s">
        <v>13</v>
      </c>
      <c r="G289" s="10">
        <v>117</v>
      </c>
      <c r="AD289" s="28"/>
      <c r="AE289" s="28"/>
      <c r="AF289" s="28"/>
      <c r="AG289" s="28"/>
      <c r="AH289" s="28"/>
      <c r="AI289" s="28"/>
      <c r="AJ289" s="28"/>
      <c r="AK289" s="28"/>
      <c r="AL289" s="28"/>
    </row>
    <row r="290" spans="1:38" x14ac:dyDescent="0.3">
      <c r="A290" s="10">
        <v>2024</v>
      </c>
      <c r="B290" s="10" t="s">
        <v>56</v>
      </c>
      <c r="C290" s="10" t="s">
        <v>57</v>
      </c>
      <c r="D290" s="10">
        <v>28</v>
      </c>
      <c r="E290" s="10" t="s">
        <v>28</v>
      </c>
      <c r="F290" s="10" t="s">
        <v>13</v>
      </c>
      <c r="G290" s="10">
        <v>108</v>
      </c>
      <c r="AD290" s="28"/>
      <c r="AE290" s="28"/>
      <c r="AF290" s="28"/>
      <c r="AG290" s="28"/>
      <c r="AH290" s="28"/>
      <c r="AI290" s="28"/>
      <c r="AJ290" s="28"/>
      <c r="AK290" s="28"/>
      <c r="AL290" s="28"/>
    </row>
    <row r="291" spans="1:38" x14ac:dyDescent="0.3">
      <c r="A291" s="10">
        <v>2024</v>
      </c>
      <c r="B291" s="10" t="s">
        <v>56</v>
      </c>
      <c r="C291" s="10" t="s">
        <v>57</v>
      </c>
      <c r="D291" s="10">
        <v>31</v>
      </c>
      <c r="E291" s="10" t="s">
        <v>49</v>
      </c>
      <c r="F291" s="10" t="s">
        <v>13</v>
      </c>
      <c r="G291" s="10">
        <v>132</v>
      </c>
      <c r="AD291" s="28"/>
      <c r="AE291" s="28"/>
      <c r="AF291" s="28"/>
      <c r="AG291" s="28"/>
      <c r="AH291" s="28"/>
      <c r="AI291" s="28"/>
      <c r="AJ291" s="28"/>
      <c r="AK291" s="28"/>
      <c r="AL291" s="28"/>
    </row>
    <row r="292" spans="1:38" x14ac:dyDescent="0.3">
      <c r="A292" s="10">
        <v>2024</v>
      </c>
      <c r="B292" s="10" t="s">
        <v>56</v>
      </c>
      <c r="C292" s="10" t="s">
        <v>57</v>
      </c>
      <c r="D292" s="10">
        <v>32</v>
      </c>
      <c r="E292" s="10" t="s">
        <v>40</v>
      </c>
      <c r="F292" s="10" t="s">
        <v>13</v>
      </c>
      <c r="G292" s="10">
        <v>151.5</v>
      </c>
      <c r="AD292" s="28"/>
      <c r="AE292" s="28"/>
      <c r="AF292" s="28"/>
      <c r="AG292" s="28"/>
      <c r="AH292" s="28"/>
      <c r="AI292" s="28"/>
      <c r="AJ292" s="28"/>
      <c r="AK292" s="28"/>
      <c r="AL292" s="28"/>
    </row>
    <row r="293" spans="1:38" x14ac:dyDescent="0.3">
      <c r="A293" s="10">
        <v>2024</v>
      </c>
      <c r="B293" s="10" t="s">
        <v>56</v>
      </c>
      <c r="C293" s="10" t="s">
        <v>57</v>
      </c>
      <c r="D293" s="10">
        <v>41</v>
      </c>
      <c r="E293" s="10" t="s">
        <v>52</v>
      </c>
      <c r="F293" s="10" t="s">
        <v>13</v>
      </c>
      <c r="G293" s="10">
        <v>63</v>
      </c>
      <c r="AD293" s="28"/>
      <c r="AE293" s="28"/>
      <c r="AF293" s="28"/>
      <c r="AG293" s="28"/>
      <c r="AH293" s="28"/>
      <c r="AI293" s="28"/>
      <c r="AJ293" s="28"/>
      <c r="AK293" s="28"/>
      <c r="AL293" s="28"/>
    </row>
    <row r="294" spans="1:38" x14ac:dyDescent="0.3">
      <c r="A294" s="10">
        <v>2024</v>
      </c>
      <c r="B294" s="10" t="s">
        <v>56</v>
      </c>
      <c r="C294" s="10" t="s">
        <v>57</v>
      </c>
      <c r="D294" s="10">
        <v>42</v>
      </c>
      <c r="E294" s="10" t="s">
        <v>53</v>
      </c>
      <c r="F294" s="10" t="s">
        <v>13</v>
      </c>
      <c r="G294" s="10">
        <v>232.5</v>
      </c>
      <c r="AD294" s="28"/>
      <c r="AE294" s="28"/>
      <c r="AF294" s="28"/>
      <c r="AG294" s="28"/>
      <c r="AH294" s="28"/>
      <c r="AI294" s="28"/>
      <c r="AJ294" s="28"/>
      <c r="AK294" s="28"/>
      <c r="AL294" s="28"/>
    </row>
    <row r="295" spans="1:38" x14ac:dyDescent="0.3">
      <c r="A295" s="10">
        <v>2024</v>
      </c>
      <c r="B295" s="10" t="s">
        <v>56</v>
      </c>
      <c r="C295" s="10" t="s">
        <v>57</v>
      </c>
      <c r="D295" s="10">
        <v>43</v>
      </c>
      <c r="E295" s="10" t="s">
        <v>54</v>
      </c>
      <c r="F295" s="10" t="s">
        <v>13</v>
      </c>
      <c r="G295" s="10">
        <v>66</v>
      </c>
      <c r="AD295" s="28"/>
      <c r="AE295" s="28"/>
      <c r="AF295" s="28"/>
      <c r="AG295" s="28"/>
      <c r="AH295" s="28"/>
      <c r="AI295" s="28"/>
      <c r="AJ295" s="28"/>
      <c r="AK295" s="28"/>
      <c r="AL295" s="28"/>
    </row>
    <row r="296" spans="1:38" x14ac:dyDescent="0.3">
      <c r="A296" s="10">
        <v>2024</v>
      </c>
      <c r="B296" s="10" t="s">
        <v>56</v>
      </c>
      <c r="C296" s="10" t="s">
        <v>57</v>
      </c>
      <c r="D296" s="10">
        <v>7</v>
      </c>
      <c r="E296" s="10" t="s">
        <v>35</v>
      </c>
      <c r="F296" s="10" t="s">
        <v>14</v>
      </c>
      <c r="G296" s="10">
        <v>138</v>
      </c>
      <c r="AD296" s="28"/>
      <c r="AE296" s="28"/>
      <c r="AF296" s="28"/>
      <c r="AG296" s="28"/>
      <c r="AH296" s="28"/>
      <c r="AI296" s="28"/>
      <c r="AJ296" s="28"/>
      <c r="AK296" s="28"/>
      <c r="AL296" s="28"/>
    </row>
    <row r="297" spans="1:38" x14ac:dyDescent="0.3">
      <c r="A297" s="10">
        <v>2024</v>
      </c>
      <c r="B297" s="10" t="s">
        <v>56</v>
      </c>
      <c r="C297" s="10" t="s">
        <v>57</v>
      </c>
      <c r="D297" s="10">
        <v>9</v>
      </c>
      <c r="E297" s="10" t="s">
        <v>36</v>
      </c>
      <c r="F297" s="10" t="s">
        <v>14</v>
      </c>
      <c r="G297" s="10">
        <v>150</v>
      </c>
      <c r="AD297" s="28"/>
      <c r="AE297" s="28"/>
      <c r="AF297" s="28"/>
      <c r="AG297" s="28"/>
      <c r="AH297" s="28"/>
      <c r="AI297" s="28"/>
      <c r="AJ297" s="28"/>
      <c r="AK297" s="28"/>
      <c r="AL297" s="28"/>
    </row>
    <row r="298" spans="1:38" x14ac:dyDescent="0.3">
      <c r="A298" s="10">
        <v>2024</v>
      </c>
      <c r="B298" s="10" t="s">
        <v>56</v>
      </c>
      <c r="C298" s="10" t="s">
        <v>57</v>
      </c>
      <c r="D298" s="10">
        <v>11</v>
      </c>
      <c r="E298" s="10" t="s">
        <v>37</v>
      </c>
      <c r="F298" s="10" t="s">
        <v>14</v>
      </c>
      <c r="G298" s="10">
        <v>186</v>
      </c>
      <c r="AD298" s="28"/>
      <c r="AE298" s="28"/>
      <c r="AF298" s="28"/>
      <c r="AG298" s="28"/>
      <c r="AH298" s="28"/>
      <c r="AI298" s="28"/>
      <c r="AJ298" s="28"/>
      <c r="AK298" s="28"/>
      <c r="AL298" s="28"/>
    </row>
    <row r="299" spans="1:38" x14ac:dyDescent="0.3">
      <c r="A299" s="10">
        <v>2024</v>
      </c>
      <c r="B299" s="10" t="s">
        <v>56</v>
      </c>
      <c r="C299" s="10" t="s">
        <v>57</v>
      </c>
      <c r="D299" s="10">
        <v>12</v>
      </c>
      <c r="E299" s="10" t="s">
        <v>21</v>
      </c>
      <c r="F299" s="10" t="s">
        <v>14</v>
      </c>
      <c r="G299" s="10">
        <v>543</v>
      </c>
      <c r="AD299" s="28"/>
      <c r="AE299" s="28"/>
      <c r="AF299" s="28"/>
      <c r="AG299" s="28"/>
      <c r="AH299" s="28"/>
      <c r="AI299" s="28"/>
      <c r="AJ299" s="28"/>
      <c r="AK299" s="28"/>
      <c r="AL299" s="28"/>
    </row>
    <row r="300" spans="1:38" x14ac:dyDescent="0.3">
      <c r="A300" s="10">
        <v>2024</v>
      </c>
      <c r="B300" s="10" t="s">
        <v>56</v>
      </c>
      <c r="C300" s="10" t="s">
        <v>57</v>
      </c>
      <c r="D300" s="10">
        <v>17</v>
      </c>
      <c r="E300" s="10" t="s">
        <v>44</v>
      </c>
      <c r="F300" s="10" t="s">
        <v>14</v>
      </c>
      <c r="G300" s="10">
        <v>12</v>
      </c>
      <c r="AD300" s="28"/>
      <c r="AE300" s="28"/>
      <c r="AF300" s="28"/>
      <c r="AG300" s="28"/>
      <c r="AH300" s="28"/>
      <c r="AI300" s="28"/>
      <c r="AJ300" s="28"/>
      <c r="AK300" s="28"/>
      <c r="AL300" s="28"/>
    </row>
    <row r="301" spans="1:38" x14ac:dyDescent="0.3">
      <c r="A301" s="10">
        <v>2024</v>
      </c>
      <c r="B301" s="10" t="s">
        <v>56</v>
      </c>
      <c r="C301" s="10" t="s">
        <v>57</v>
      </c>
      <c r="D301" s="10">
        <v>19</v>
      </c>
      <c r="E301" s="10" t="s">
        <v>39</v>
      </c>
      <c r="F301" s="10" t="s">
        <v>14</v>
      </c>
      <c r="G301" s="10">
        <v>2047.5</v>
      </c>
      <c r="AD301" s="28"/>
      <c r="AE301" s="28"/>
      <c r="AF301" s="28"/>
      <c r="AG301" s="28"/>
      <c r="AH301" s="28"/>
      <c r="AI301" s="28"/>
      <c r="AJ301" s="28"/>
      <c r="AK301" s="28"/>
      <c r="AL301" s="28"/>
    </row>
    <row r="302" spans="1:38" x14ac:dyDescent="0.3">
      <c r="A302" s="10">
        <v>2024</v>
      </c>
      <c r="B302" s="10" t="s">
        <v>56</v>
      </c>
      <c r="C302" s="10" t="s">
        <v>57</v>
      </c>
      <c r="D302" s="10">
        <v>20</v>
      </c>
      <c r="E302" s="10" t="s">
        <v>45</v>
      </c>
      <c r="F302" s="10" t="s">
        <v>14</v>
      </c>
      <c r="G302" s="10">
        <v>250.5</v>
      </c>
      <c r="AD302" s="28"/>
      <c r="AE302" s="28"/>
      <c r="AF302" s="28"/>
      <c r="AG302" s="28"/>
      <c r="AH302" s="28"/>
      <c r="AI302" s="28"/>
      <c r="AJ302" s="28"/>
      <c r="AK302" s="28"/>
      <c r="AL302" s="28"/>
    </row>
    <row r="303" spans="1:38" x14ac:dyDescent="0.3">
      <c r="A303" s="10">
        <v>2024</v>
      </c>
      <c r="B303" s="10" t="s">
        <v>56</v>
      </c>
      <c r="C303" s="10" t="s">
        <v>57</v>
      </c>
      <c r="D303" s="10">
        <v>21</v>
      </c>
      <c r="E303" s="10" t="s">
        <v>25</v>
      </c>
      <c r="F303" s="10" t="s">
        <v>14</v>
      </c>
      <c r="G303" s="10">
        <v>150.75</v>
      </c>
      <c r="AD303" s="28"/>
      <c r="AE303" s="28"/>
      <c r="AF303" s="28"/>
      <c r="AG303" s="28"/>
      <c r="AH303" s="28"/>
      <c r="AI303" s="28"/>
      <c r="AJ303" s="28"/>
      <c r="AK303" s="28"/>
      <c r="AL303" s="28"/>
    </row>
    <row r="304" spans="1:38" x14ac:dyDescent="0.3">
      <c r="A304" s="10">
        <v>2024</v>
      </c>
      <c r="B304" s="10" t="s">
        <v>56</v>
      </c>
      <c r="C304" s="10" t="s">
        <v>57</v>
      </c>
      <c r="D304" s="10">
        <v>22</v>
      </c>
      <c r="E304" s="10" t="s">
        <v>46</v>
      </c>
      <c r="F304" s="10" t="s">
        <v>14</v>
      </c>
      <c r="G304" s="10">
        <v>342</v>
      </c>
      <c r="AD304" s="28"/>
      <c r="AE304" s="28"/>
      <c r="AF304" s="28"/>
      <c r="AG304" s="28"/>
      <c r="AH304" s="28"/>
      <c r="AI304" s="28"/>
      <c r="AJ304" s="28"/>
      <c r="AK304" s="28"/>
      <c r="AL304" s="28"/>
    </row>
    <row r="305" spans="1:38" x14ac:dyDescent="0.3">
      <c r="A305" s="10">
        <v>2024</v>
      </c>
      <c r="B305" s="10" t="s">
        <v>56</v>
      </c>
      <c r="C305" s="10" t="s">
        <v>57</v>
      </c>
      <c r="D305" s="10">
        <v>23</v>
      </c>
      <c r="E305" s="10" t="s">
        <v>47</v>
      </c>
      <c r="F305" s="10" t="s">
        <v>14</v>
      </c>
      <c r="G305" s="10">
        <v>112.5</v>
      </c>
      <c r="AD305" s="28"/>
      <c r="AE305" s="28"/>
      <c r="AF305" s="28"/>
      <c r="AG305" s="28"/>
      <c r="AH305" s="28"/>
      <c r="AI305" s="28"/>
      <c r="AJ305" s="28"/>
      <c r="AK305" s="28"/>
      <c r="AL305" s="28"/>
    </row>
    <row r="306" spans="1:38" x14ac:dyDescent="0.3">
      <c r="A306" s="10">
        <v>2024</v>
      </c>
      <c r="B306" s="10" t="s">
        <v>56</v>
      </c>
      <c r="C306" s="10" t="s">
        <v>57</v>
      </c>
      <c r="D306" s="10">
        <v>25</v>
      </c>
      <c r="E306" s="10" t="s">
        <v>48</v>
      </c>
      <c r="F306" s="10" t="s">
        <v>14</v>
      </c>
      <c r="G306" s="10">
        <v>47.25</v>
      </c>
      <c r="AD306" s="28"/>
      <c r="AE306" s="28"/>
      <c r="AF306" s="28"/>
      <c r="AG306" s="28"/>
      <c r="AH306" s="28"/>
      <c r="AI306" s="28"/>
      <c r="AJ306" s="28"/>
      <c r="AK306" s="28"/>
      <c r="AL306" s="28"/>
    </row>
    <row r="307" spans="1:38" x14ac:dyDescent="0.3">
      <c r="A307" s="10">
        <v>2024</v>
      </c>
      <c r="B307" s="10" t="s">
        <v>56</v>
      </c>
      <c r="C307" s="10" t="s">
        <v>57</v>
      </c>
      <c r="D307" s="10">
        <v>26</v>
      </c>
      <c r="E307" s="10" t="s">
        <v>26</v>
      </c>
      <c r="F307" s="10" t="s">
        <v>14</v>
      </c>
      <c r="G307" s="10">
        <v>499.5</v>
      </c>
      <c r="AD307" s="28"/>
      <c r="AE307" s="28"/>
      <c r="AF307" s="28"/>
      <c r="AG307" s="28"/>
      <c r="AH307" s="28"/>
      <c r="AI307" s="28"/>
      <c r="AJ307" s="28"/>
      <c r="AK307" s="28"/>
      <c r="AL307" s="28"/>
    </row>
    <row r="308" spans="1:38" x14ac:dyDescent="0.3">
      <c r="A308" s="10">
        <v>2024</v>
      </c>
      <c r="B308" s="10" t="s">
        <v>56</v>
      </c>
      <c r="C308" s="10" t="s">
        <v>57</v>
      </c>
      <c r="D308" s="10">
        <v>27</v>
      </c>
      <c r="E308" s="10" t="s">
        <v>27</v>
      </c>
      <c r="F308" s="10" t="s">
        <v>14</v>
      </c>
      <c r="G308" s="10">
        <v>90</v>
      </c>
      <c r="AD308" s="28"/>
      <c r="AE308" s="28"/>
      <c r="AF308" s="28"/>
      <c r="AG308" s="28"/>
      <c r="AH308" s="28"/>
      <c r="AI308" s="28"/>
      <c r="AJ308" s="28"/>
      <c r="AK308" s="28"/>
      <c r="AL308" s="28"/>
    </row>
    <row r="309" spans="1:38" x14ac:dyDescent="0.3">
      <c r="A309" s="10">
        <v>2024</v>
      </c>
      <c r="B309" s="10" t="s">
        <v>56</v>
      </c>
      <c r="C309" s="10" t="s">
        <v>57</v>
      </c>
      <c r="D309" s="10">
        <v>28</v>
      </c>
      <c r="E309" s="10" t="s">
        <v>28</v>
      </c>
      <c r="F309" s="10" t="s">
        <v>14</v>
      </c>
      <c r="G309" s="10">
        <v>108</v>
      </c>
      <c r="AD309" s="28"/>
      <c r="AE309" s="28"/>
      <c r="AF309" s="28"/>
      <c r="AG309" s="28"/>
      <c r="AH309" s="28"/>
      <c r="AI309" s="28"/>
      <c r="AJ309" s="28"/>
      <c r="AK309" s="28"/>
      <c r="AL309" s="28"/>
    </row>
    <row r="310" spans="1:38" x14ac:dyDescent="0.3">
      <c r="A310" s="10">
        <v>2024</v>
      </c>
      <c r="B310" s="10" t="s">
        <v>56</v>
      </c>
      <c r="C310" s="10" t="s">
        <v>57</v>
      </c>
      <c r="D310" s="10">
        <v>31</v>
      </c>
      <c r="E310" s="10" t="s">
        <v>49</v>
      </c>
      <c r="F310" s="10" t="s">
        <v>14</v>
      </c>
      <c r="G310" s="10">
        <v>192</v>
      </c>
      <c r="AD310" s="28"/>
      <c r="AE310" s="28"/>
      <c r="AF310" s="28"/>
      <c r="AG310" s="28"/>
      <c r="AH310" s="28"/>
      <c r="AI310" s="28"/>
      <c r="AJ310" s="28"/>
      <c r="AK310" s="28"/>
      <c r="AL310" s="28"/>
    </row>
    <row r="311" spans="1:38" x14ac:dyDescent="0.3">
      <c r="A311" s="10">
        <v>2024</v>
      </c>
      <c r="B311" s="10" t="s">
        <v>56</v>
      </c>
      <c r="C311" s="10" t="s">
        <v>57</v>
      </c>
      <c r="D311" s="10">
        <v>32</v>
      </c>
      <c r="E311" s="10" t="s">
        <v>40</v>
      </c>
      <c r="F311" s="10" t="s">
        <v>14</v>
      </c>
      <c r="G311" s="10">
        <v>228</v>
      </c>
      <c r="AD311" s="28"/>
      <c r="AE311" s="28"/>
      <c r="AF311" s="28"/>
      <c r="AG311" s="28"/>
      <c r="AH311" s="28"/>
      <c r="AI311" s="28"/>
      <c r="AJ311" s="28"/>
      <c r="AK311" s="28"/>
      <c r="AL311" s="28"/>
    </row>
    <row r="312" spans="1:38" x14ac:dyDescent="0.3">
      <c r="A312" s="10">
        <v>2024</v>
      </c>
      <c r="B312" s="10" t="s">
        <v>56</v>
      </c>
      <c r="C312" s="10" t="s">
        <v>57</v>
      </c>
      <c r="D312" s="10">
        <v>41</v>
      </c>
      <c r="E312" s="10" t="s">
        <v>52</v>
      </c>
      <c r="F312" s="10" t="s">
        <v>14</v>
      </c>
      <c r="G312" s="10">
        <v>139.5</v>
      </c>
      <c r="AD312" s="28"/>
      <c r="AE312" s="28"/>
      <c r="AF312" s="28"/>
      <c r="AG312" s="28"/>
      <c r="AH312" s="28"/>
      <c r="AI312" s="28"/>
      <c r="AJ312" s="28"/>
      <c r="AK312" s="28"/>
      <c r="AL312" s="28"/>
    </row>
    <row r="313" spans="1:38" x14ac:dyDescent="0.3">
      <c r="A313" s="10">
        <v>2024</v>
      </c>
      <c r="B313" s="10" t="s">
        <v>56</v>
      </c>
      <c r="C313" s="10" t="s">
        <v>57</v>
      </c>
      <c r="D313" s="10">
        <v>42</v>
      </c>
      <c r="E313" s="10" t="s">
        <v>53</v>
      </c>
      <c r="F313" s="10" t="s">
        <v>14</v>
      </c>
      <c r="G313" s="10">
        <v>246</v>
      </c>
      <c r="AD313" s="28"/>
      <c r="AE313" s="28"/>
      <c r="AF313" s="28"/>
      <c r="AG313" s="28"/>
      <c r="AH313" s="28"/>
      <c r="AI313" s="28"/>
      <c r="AJ313" s="28"/>
      <c r="AK313" s="28"/>
      <c r="AL313" s="28"/>
    </row>
    <row r="314" spans="1:38" x14ac:dyDescent="0.3">
      <c r="A314" s="10">
        <v>2024</v>
      </c>
      <c r="B314" s="10" t="s">
        <v>56</v>
      </c>
      <c r="C314" s="10" t="s">
        <v>57</v>
      </c>
      <c r="D314" s="10">
        <v>43</v>
      </c>
      <c r="E314" s="10" t="s">
        <v>54</v>
      </c>
      <c r="F314" s="10" t="s">
        <v>14</v>
      </c>
      <c r="G314" s="10">
        <v>126</v>
      </c>
      <c r="AD314" s="28"/>
      <c r="AE314" s="28"/>
      <c r="AF314" s="28"/>
      <c r="AG314" s="28"/>
      <c r="AH314" s="28"/>
      <c r="AI314" s="28"/>
      <c r="AJ314" s="28"/>
      <c r="AK314" s="28"/>
      <c r="AL314" s="28"/>
    </row>
    <row r="315" spans="1:38" x14ac:dyDescent="0.3">
      <c r="A315" s="10">
        <v>2024</v>
      </c>
      <c r="B315" s="10" t="s">
        <v>56</v>
      </c>
      <c r="C315" s="10" t="s">
        <v>57</v>
      </c>
      <c r="D315" s="10">
        <v>7</v>
      </c>
      <c r="E315" s="10" t="s">
        <v>35</v>
      </c>
      <c r="F315" s="10" t="s">
        <v>15</v>
      </c>
      <c r="G315" s="10">
        <v>210</v>
      </c>
      <c r="AD315" s="28"/>
      <c r="AE315" s="28"/>
      <c r="AF315" s="28"/>
      <c r="AG315" s="28"/>
      <c r="AH315" s="28"/>
      <c r="AI315" s="28"/>
      <c r="AJ315" s="28"/>
      <c r="AK315" s="28"/>
      <c r="AL315" s="28"/>
    </row>
    <row r="316" spans="1:38" x14ac:dyDescent="0.3">
      <c r="A316" s="10">
        <v>2024</v>
      </c>
      <c r="B316" s="10" t="s">
        <v>56</v>
      </c>
      <c r="C316" s="10" t="s">
        <v>57</v>
      </c>
      <c r="D316" s="10">
        <v>9</v>
      </c>
      <c r="E316" s="10" t="s">
        <v>36</v>
      </c>
      <c r="F316" s="10" t="s">
        <v>15</v>
      </c>
      <c r="G316" s="10">
        <v>258</v>
      </c>
      <c r="AD316" s="28"/>
      <c r="AE316" s="28"/>
      <c r="AF316" s="28"/>
      <c r="AG316" s="28"/>
      <c r="AH316" s="28"/>
      <c r="AI316" s="28"/>
      <c r="AJ316" s="28"/>
      <c r="AK316" s="28"/>
      <c r="AL316" s="28"/>
    </row>
    <row r="317" spans="1:38" x14ac:dyDescent="0.3">
      <c r="A317" s="10">
        <v>2024</v>
      </c>
      <c r="B317" s="10" t="s">
        <v>56</v>
      </c>
      <c r="C317" s="10" t="s">
        <v>57</v>
      </c>
      <c r="D317" s="10">
        <v>11</v>
      </c>
      <c r="E317" s="10" t="s">
        <v>37</v>
      </c>
      <c r="F317" s="10" t="s">
        <v>15</v>
      </c>
      <c r="G317" s="10">
        <v>186</v>
      </c>
      <c r="AD317" s="28"/>
      <c r="AE317" s="28"/>
      <c r="AF317" s="28"/>
      <c r="AG317" s="28"/>
      <c r="AH317" s="28"/>
      <c r="AI317" s="28"/>
      <c r="AJ317" s="28"/>
      <c r="AK317" s="28"/>
      <c r="AL317" s="28"/>
    </row>
    <row r="318" spans="1:38" x14ac:dyDescent="0.3">
      <c r="A318" s="10">
        <v>2024</v>
      </c>
      <c r="B318" s="10" t="s">
        <v>56</v>
      </c>
      <c r="C318" s="10" t="s">
        <v>57</v>
      </c>
      <c r="D318" s="10">
        <v>12</v>
      </c>
      <c r="E318" s="10" t="s">
        <v>21</v>
      </c>
      <c r="F318" s="10" t="s">
        <v>15</v>
      </c>
      <c r="G318" s="10">
        <v>559.5</v>
      </c>
      <c r="AD318" s="28"/>
      <c r="AE318" s="28"/>
      <c r="AF318" s="28"/>
      <c r="AG318" s="28"/>
      <c r="AH318" s="28"/>
      <c r="AI318" s="28"/>
      <c r="AJ318" s="28"/>
      <c r="AK318" s="28"/>
      <c r="AL318" s="28"/>
    </row>
    <row r="319" spans="1:38" x14ac:dyDescent="0.3">
      <c r="A319" s="10">
        <v>2024</v>
      </c>
      <c r="B319" s="10" t="s">
        <v>56</v>
      </c>
      <c r="C319" s="10" t="s">
        <v>57</v>
      </c>
      <c r="D319" s="10">
        <v>17</v>
      </c>
      <c r="E319" s="10" t="s">
        <v>44</v>
      </c>
      <c r="F319" s="10" t="s">
        <v>15</v>
      </c>
      <c r="G319" s="10">
        <v>36</v>
      </c>
      <c r="AD319" s="28"/>
      <c r="AE319" s="28"/>
      <c r="AF319" s="28"/>
      <c r="AG319" s="28"/>
      <c r="AH319" s="28"/>
      <c r="AI319" s="28"/>
      <c r="AJ319" s="28"/>
      <c r="AK319" s="28"/>
      <c r="AL319" s="28"/>
    </row>
    <row r="320" spans="1:38" x14ac:dyDescent="0.3">
      <c r="A320" s="10">
        <v>2024</v>
      </c>
      <c r="B320" s="10" t="s">
        <v>56</v>
      </c>
      <c r="C320" s="10" t="s">
        <v>57</v>
      </c>
      <c r="D320" s="10">
        <v>19</v>
      </c>
      <c r="E320" s="10" t="s">
        <v>39</v>
      </c>
      <c r="F320" s="10" t="s">
        <v>15</v>
      </c>
      <c r="G320" s="10">
        <v>2568</v>
      </c>
      <c r="AD320" s="28"/>
      <c r="AE320" s="28"/>
      <c r="AF320" s="28"/>
      <c r="AG320" s="28"/>
      <c r="AH320" s="28"/>
      <c r="AI320" s="28"/>
      <c r="AJ320" s="28"/>
      <c r="AK320" s="28"/>
      <c r="AL320" s="28"/>
    </row>
    <row r="321" spans="1:38" x14ac:dyDescent="0.3">
      <c r="A321" s="10">
        <v>2024</v>
      </c>
      <c r="B321" s="10" t="s">
        <v>56</v>
      </c>
      <c r="C321" s="10" t="s">
        <v>57</v>
      </c>
      <c r="D321" s="10">
        <v>20</v>
      </c>
      <c r="E321" s="10" t="s">
        <v>45</v>
      </c>
      <c r="F321" s="10" t="s">
        <v>15</v>
      </c>
      <c r="G321" s="10">
        <v>379.5</v>
      </c>
      <c r="AD321" s="28"/>
      <c r="AE321" s="28"/>
      <c r="AF321" s="28"/>
      <c r="AG321" s="28"/>
      <c r="AH321" s="28"/>
      <c r="AI321" s="28"/>
      <c r="AJ321" s="28"/>
      <c r="AK321" s="28"/>
      <c r="AL321" s="28"/>
    </row>
    <row r="322" spans="1:38" x14ac:dyDescent="0.3">
      <c r="A322" s="10">
        <v>2024</v>
      </c>
      <c r="B322" s="10" t="s">
        <v>56</v>
      </c>
      <c r="C322" s="10" t="s">
        <v>57</v>
      </c>
      <c r="D322" s="10">
        <v>21</v>
      </c>
      <c r="E322" s="10" t="s">
        <v>25</v>
      </c>
      <c r="F322" s="10" t="s">
        <v>15</v>
      </c>
      <c r="G322" s="10">
        <v>245.25</v>
      </c>
      <c r="AD322" s="28"/>
      <c r="AE322" s="28"/>
      <c r="AF322" s="28"/>
      <c r="AG322" s="28"/>
      <c r="AH322" s="28"/>
      <c r="AI322" s="28"/>
      <c r="AJ322" s="28"/>
      <c r="AK322" s="28"/>
      <c r="AL322" s="28"/>
    </row>
    <row r="323" spans="1:38" x14ac:dyDescent="0.3">
      <c r="A323" s="10">
        <v>2024</v>
      </c>
      <c r="B323" s="10" t="s">
        <v>56</v>
      </c>
      <c r="C323" s="10" t="s">
        <v>57</v>
      </c>
      <c r="D323" s="10">
        <v>22</v>
      </c>
      <c r="E323" s="10" t="s">
        <v>46</v>
      </c>
      <c r="F323" s="10" t="s">
        <v>15</v>
      </c>
      <c r="G323" s="10">
        <v>418.5</v>
      </c>
      <c r="AD323" s="28"/>
      <c r="AE323" s="28"/>
      <c r="AF323" s="28"/>
      <c r="AG323" s="28"/>
      <c r="AH323" s="28"/>
      <c r="AI323" s="28"/>
      <c r="AJ323" s="28"/>
      <c r="AK323" s="28"/>
      <c r="AL323" s="28"/>
    </row>
    <row r="324" spans="1:38" x14ac:dyDescent="0.3">
      <c r="A324" s="10">
        <v>2024</v>
      </c>
      <c r="B324" s="10" t="s">
        <v>56</v>
      </c>
      <c r="C324" s="10" t="s">
        <v>57</v>
      </c>
      <c r="D324" s="10">
        <v>23</v>
      </c>
      <c r="E324" s="10" t="s">
        <v>47</v>
      </c>
      <c r="F324" s="10" t="s">
        <v>15</v>
      </c>
      <c r="G324" s="10">
        <v>175.5</v>
      </c>
      <c r="AD324" s="28"/>
      <c r="AE324" s="28"/>
      <c r="AF324" s="28"/>
      <c r="AG324" s="28"/>
      <c r="AH324" s="28"/>
      <c r="AI324" s="28"/>
      <c r="AJ324" s="28"/>
      <c r="AK324" s="28"/>
      <c r="AL324" s="28"/>
    </row>
    <row r="325" spans="1:38" x14ac:dyDescent="0.3">
      <c r="A325" s="10">
        <v>2024</v>
      </c>
      <c r="B325" s="10" t="s">
        <v>56</v>
      </c>
      <c r="C325" s="10" t="s">
        <v>57</v>
      </c>
      <c r="D325" s="10">
        <v>25</v>
      </c>
      <c r="E325" s="10" t="s">
        <v>48</v>
      </c>
      <c r="F325" s="10" t="s">
        <v>15</v>
      </c>
      <c r="G325" s="10">
        <v>87.75</v>
      </c>
      <c r="AD325" s="28"/>
      <c r="AE325" s="28"/>
      <c r="AF325" s="28"/>
      <c r="AG325" s="28"/>
      <c r="AH325" s="28"/>
      <c r="AI325" s="28"/>
      <c r="AJ325" s="28"/>
      <c r="AK325" s="28"/>
      <c r="AL325" s="28"/>
    </row>
    <row r="326" spans="1:38" x14ac:dyDescent="0.3">
      <c r="A326" s="10">
        <v>2024</v>
      </c>
      <c r="B326" s="10" t="s">
        <v>56</v>
      </c>
      <c r="C326" s="10" t="s">
        <v>57</v>
      </c>
      <c r="D326" s="10">
        <v>26</v>
      </c>
      <c r="E326" s="10" t="s">
        <v>26</v>
      </c>
      <c r="F326" s="10" t="s">
        <v>15</v>
      </c>
      <c r="G326" s="10">
        <v>558</v>
      </c>
      <c r="AD326" s="28"/>
      <c r="AE326" s="28"/>
      <c r="AF326" s="28"/>
      <c r="AG326" s="28"/>
      <c r="AH326" s="28"/>
      <c r="AI326" s="28"/>
      <c r="AJ326" s="28"/>
      <c r="AK326" s="28"/>
      <c r="AL326" s="28"/>
    </row>
    <row r="327" spans="1:38" x14ac:dyDescent="0.3">
      <c r="A327" s="10">
        <v>2024</v>
      </c>
      <c r="B327" s="10" t="s">
        <v>56</v>
      </c>
      <c r="C327" s="10" t="s">
        <v>57</v>
      </c>
      <c r="D327" s="10">
        <v>27</v>
      </c>
      <c r="E327" s="10" t="s">
        <v>27</v>
      </c>
      <c r="F327" s="10" t="s">
        <v>15</v>
      </c>
      <c r="G327" s="10">
        <v>148.5</v>
      </c>
      <c r="AD327" s="28"/>
      <c r="AE327" s="28"/>
      <c r="AF327" s="28"/>
      <c r="AG327" s="28"/>
      <c r="AH327" s="28"/>
      <c r="AI327" s="28"/>
      <c r="AJ327" s="28"/>
      <c r="AK327" s="28"/>
      <c r="AL327" s="28"/>
    </row>
    <row r="328" spans="1:38" x14ac:dyDescent="0.3">
      <c r="A328" s="10">
        <v>2024</v>
      </c>
      <c r="B328" s="10" t="s">
        <v>56</v>
      </c>
      <c r="C328" s="10" t="s">
        <v>57</v>
      </c>
      <c r="D328" s="10">
        <v>28</v>
      </c>
      <c r="E328" s="10" t="s">
        <v>28</v>
      </c>
      <c r="F328" s="10" t="s">
        <v>15</v>
      </c>
      <c r="G328" s="10">
        <v>135</v>
      </c>
      <c r="AD328" s="28"/>
      <c r="AE328" s="28"/>
      <c r="AF328" s="28"/>
      <c r="AG328" s="28"/>
      <c r="AH328" s="28"/>
      <c r="AI328" s="28"/>
      <c r="AJ328" s="28"/>
      <c r="AK328" s="28"/>
      <c r="AL328" s="28"/>
    </row>
    <row r="329" spans="1:38" x14ac:dyDescent="0.3">
      <c r="A329" s="10">
        <v>2024</v>
      </c>
      <c r="B329" s="10" t="s">
        <v>56</v>
      </c>
      <c r="C329" s="10" t="s">
        <v>57</v>
      </c>
      <c r="D329" s="10">
        <v>31</v>
      </c>
      <c r="E329" s="10" t="s">
        <v>49</v>
      </c>
      <c r="F329" s="10" t="s">
        <v>15</v>
      </c>
      <c r="G329" s="10">
        <v>186</v>
      </c>
      <c r="AD329" s="28"/>
      <c r="AE329" s="28"/>
      <c r="AF329" s="28"/>
      <c r="AG329" s="28"/>
      <c r="AH329" s="28"/>
      <c r="AI329" s="28"/>
      <c r="AJ329" s="28"/>
      <c r="AK329" s="28"/>
      <c r="AL329" s="28"/>
    </row>
    <row r="330" spans="1:38" x14ac:dyDescent="0.3">
      <c r="A330" s="10">
        <v>2024</v>
      </c>
      <c r="B330" s="10" t="s">
        <v>56</v>
      </c>
      <c r="C330" s="10" t="s">
        <v>57</v>
      </c>
      <c r="D330" s="10">
        <v>32</v>
      </c>
      <c r="E330" s="10" t="s">
        <v>40</v>
      </c>
      <c r="F330" s="10" t="s">
        <v>15</v>
      </c>
      <c r="G330" s="10">
        <v>252</v>
      </c>
      <c r="AD330" s="28"/>
      <c r="AE330" s="28"/>
      <c r="AF330" s="28"/>
      <c r="AG330" s="28"/>
      <c r="AH330" s="28"/>
      <c r="AI330" s="28"/>
      <c r="AJ330" s="28"/>
      <c r="AK330" s="28"/>
      <c r="AL330" s="28"/>
    </row>
    <row r="331" spans="1:38" x14ac:dyDescent="0.3">
      <c r="A331" s="10">
        <v>2024</v>
      </c>
      <c r="B331" s="10" t="s">
        <v>56</v>
      </c>
      <c r="C331" s="10" t="s">
        <v>57</v>
      </c>
      <c r="D331" s="10">
        <v>41</v>
      </c>
      <c r="E331" s="10" t="s">
        <v>52</v>
      </c>
      <c r="F331" s="10" t="s">
        <v>15</v>
      </c>
      <c r="G331" s="10">
        <v>175.5</v>
      </c>
      <c r="AD331" s="28"/>
      <c r="AE331" s="28"/>
      <c r="AF331" s="28"/>
      <c r="AG331" s="28"/>
      <c r="AH331" s="28"/>
      <c r="AI331" s="28"/>
      <c r="AJ331" s="28"/>
      <c r="AK331" s="28"/>
      <c r="AL331" s="28"/>
    </row>
    <row r="332" spans="1:38" x14ac:dyDescent="0.3">
      <c r="A332" s="10">
        <v>2024</v>
      </c>
      <c r="B332" s="10" t="s">
        <v>56</v>
      </c>
      <c r="C332" s="10" t="s">
        <v>57</v>
      </c>
      <c r="D332" s="10">
        <v>42</v>
      </c>
      <c r="E332" s="10" t="s">
        <v>53</v>
      </c>
      <c r="F332" s="10" t="s">
        <v>15</v>
      </c>
      <c r="G332" s="10">
        <v>373.5</v>
      </c>
      <c r="AD332" s="28"/>
      <c r="AE332" s="28"/>
      <c r="AF332" s="28"/>
      <c r="AG332" s="28"/>
      <c r="AH332" s="28"/>
      <c r="AI332" s="28"/>
      <c r="AJ332" s="28"/>
      <c r="AK332" s="28"/>
      <c r="AL332" s="28"/>
    </row>
    <row r="333" spans="1:38" x14ac:dyDescent="0.3">
      <c r="A333" s="10">
        <v>2024</v>
      </c>
      <c r="B333" s="10" t="s">
        <v>56</v>
      </c>
      <c r="C333" s="10" t="s">
        <v>57</v>
      </c>
      <c r="D333" s="10">
        <v>43</v>
      </c>
      <c r="E333" s="10" t="s">
        <v>54</v>
      </c>
      <c r="F333" s="10" t="s">
        <v>15</v>
      </c>
      <c r="G333" s="10">
        <v>150</v>
      </c>
      <c r="AD333" s="28"/>
      <c r="AE333" s="28"/>
      <c r="AF333" s="28"/>
      <c r="AG333" s="28"/>
      <c r="AH333" s="28"/>
      <c r="AI333" s="28"/>
      <c r="AJ333" s="28"/>
      <c r="AK333" s="28"/>
      <c r="AL333" s="28"/>
    </row>
    <row r="334" spans="1:38" x14ac:dyDescent="0.3">
      <c r="A334" s="10">
        <v>2024</v>
      </c>
      <c r="B334" s="10" t="s">
        <v>56</v>
      </c>
      <c r="C334" s="10" t="s">
        <v>57</v>
      </c>
      <c r="D334" s="10">
        <v>7</v>
      </c>
      <c r="E334" s="10" t="s">
        <v>35</v>
      </c>
      <c r="F334" s="10" t="s">
        <v>16</v>
      </c>
      <c r="G334" s="10">
        <v>12</v>
      </c>
      <c r="AD334" s="28"/>
      <c r="AE334" s="28"/>
      <c r="AF334" s="28"/>
      <c r="AG334" s="28"/>
      <c r="AH334" s="28"/>
      <c r="AI334" s="28"/>
      <c r="AJ334" s="28"/>
      <c r="AK334" s="28"/>
      <c r="AL334" s="28"/>
    </row>
    <row r="335" spans="1:38" x14ac:dyDescent="0.3">
      <c r="A335" s="10">
        <v>2024</v>
      </c>
      <c r="B335" s="10" t="s">
        <v>56</v>
      </c>
      <c r="C335" s="10" t="s">
        <v>57</v>
      </c>
      <c r="D335" s="10">
        <v>9</v>
      </c>
      <c r="E335" s="10" t="s">
        <v>36</v>
      </c>
      <c r="F335" s="10" t="s">
        <v>16</v>
      </c>
      <c r="G335" s="10">
        <v>12</v>
      </c>
      <c r="AD335" s="28"/>
      <c r="AE335" s="28"/>
      <c r="AF335" s="28"/>
      <c r="AG335" s="28"/>
      <c r="AH335" s="28"/>
      <c r="AI335" s="28"/>
      <c r="AJ335" s="28"/>
      <c r="AK335" s="28"/>
      <c r="AL335" s="28"/>
    </row>
    <row r="336" spans="1:38" x14ac:dyDescent="0.3">
      <c r="A336" s="10">
        <v>2024</v>
      </c>
      <c r="B336" s="10" t="s">
        <v>56</v>
      </c>
      <c r="C336" s="10" t="s">
        <v>57</v>
      </c>
      <c r="D336" s="10">
        <v>17</v>
      </c>
      <c r="E336" s="10" t="s">
        <v>44</v>
      </c>
      <c r="F336" s="10" t="s">
        <v>16</v>
      </c>
      <c r="G336" s="10">
        <v>6</v>
      </c>
      <c r="AD336" s="28"/>
      <c r="AE336" s="28"/>
      <c r="AF336" s="28"/>
      <c r="AG336" s="28"/>
      <c r="AH336" s="28"/>
      <c r="AI336" s="28"/>
      <c r="AJ336" s="28"/>
      <c r="AK336" s="28"/>
      <c r="AL336" s="28"/>
    </row>
    <row r="337" spans="1:38" x14ac:dyDescent="0.3">
      <c r="A337" s="10">
        <v>2024</v>
      </c>
      <c r="B337" s="10" t="s">
        <v>56</v>
      </c>
      <c r="C337" s="10" t="s">
        <v>57</v>
      </c>
      <c r="D337" s="10">
        <v>19</v>
      </c>
      <c r="E337" s="10" t="s">
        <v>39</v>
      </c>
      <c r="F337" s="10" t="s">
        <v>16</v>
      </c>
      <c r="G337" s="10">
        <v>39</v>
      </c>
      <c r="AD337" s="28"/>
      <c r="AE337" s="28"/>
      <c r="AF337" s="28"/>
      <c r="AG337" s="28"/>
      <c r="AH337" s="28"/>
      <c r="AI337" s="28"/>
      <c r="AJ337" s="28"/>
      <c r="AK337" s="28"/>
      <c r="AL337" s="28"/>
    </row>
    <row r="338" spans="1:38" x14ac:dyDescent="0.3">
      <c r="A338" s="10">
        <v>2024</v>
      </c>
      <c r="B338" s="10" t="s">
        <v>56</v>
      </c>
      <c r="C338" s="10" t="s">
        <v>57</v>
      </c>
      <c r="D338" s="10">
        <v>20</v>
      </c>
      <c r="E338" s="10" t="s">
        <v>45</v>
      </c>
      <c r="F338" s="10" t="s">
        <v>16</v>
      </c>
      <c r="G338" s="10">
        <v>9</v>
      </c>
      <c r="AD338" s="28"/>
      <c r="AE338" s="28"/>
      <c r="AF338" s="28"/>
      <c r="AG338" s="28"/>
      <c r="AH338" s="28"/>
      <c r="AI338" s="28"/>
      <c r="AJ338" s="28"/>
      <c r="AK338" s="28"/>
      <c r="AL338" s="28"/>
    </row>
    <row r="339" spans="1:38" x14ac:dyDescent="0.3">
      <c r="A339" s="10">
        <v>2024</v>
      </c>
      <c r="B339" s="10" t="s">
        <v>56</v>
      </c>
      <c r="C339" s="10" t="s">
        <v>57</v>
      </c>
      <c r="D339" s="10">
        <v>21</v>
      </c>
      <c r="E339" s="10" t="s">
        <v>25</v>
      </c>
      <c r="F339" s="10" t="s">
        <v>16</v>
      </c>
      <c r="G339" s="10">
        <v>9</v>
      </c>
      <c r="AD339" s="28"/>
      <c r="AE339" s="28"/>
      <c r="AF339" s="28"/>
      <c r="AG339" s="28"/>
      <c r="AH339" s="28"/>
      <c r="AI339" s="28"/>
      <c r="AJ339" s="28"/>
      <c r="AK339" s="28"/>
      <c r="AL339" s="28"/>
    </row>
    <row r="340" spans="1:38" x14ac:dyDescent="0.3">
      <c r="A340" s="10">
        <v>2024</v>
      </c>
      <c r="B340" s="10" t="s">
        <v>56</v>
      </c>
      <c r="C340" s="10" t="s">
        <v>57</v>
      </c>
      <c r="D340" s="10">
        <v>22</v>
      </c>
      <c r="E340" s="10" t="s">
        <v>46</v>
      </c>
      <c r="F340" s="10" t="s">
        <v>16</v>
      </c>
      <c r="G340" s="10">
        <v>18</v>
      </c>
      <c r="AD340" s="28"/>
      <c r="AE340" s="28"/>
      <c r="AF340" s="28"/>
      <c r="AG340" s="28"/>
      <c r="AH340" s="28"/>
      <c r="AI340" s="28"/>
      <c r="AJ340" s="28"/>
      <c r="AK340" s="28"/>
      <c r="AL340" s="28"/>
    </row>
    <row r="341" spans="1:38" x14ac:dyDescent="0.3">
      <c r="A341" s="10">
        <v>2024</v>
      </c>
      <c r="B341" s="10" t="s">
        <v>56</v>
      </c>
      <c r="C341" s="10" t="s">
        <v>57</v>
      </c>
      <c r="D341" s="10">
        <v>26</v>
      </c>
      <c r="E341" s="10" t="s">
        <v>26</v>
      </c>
      <c r="F341" s="10" t="s">
        <v>16</v>
      </c>
      <c r="G341" s="10">
        <v>12</v>
      </c>
      <c r="AD341" s="28"/>
      <c r="AE341" s="28"/>
      <c r="AF341" s="28"/>
      <c r="AG341" s="28"/>
      <c r="AH341" s="28"/>
      <c r="AI341" s="28"/>
      <c r="AJ341" s="28"/>
      <c r="AK341" s="28"/>
      <c r="AL341" s="28"/>
    </row>
    <row r="342" spans="1:38" x14ac:dyDescent="0.3">
      <c r="A342" s="10">
        <v>2024</v>
      </c>
      <c r="B342" s="10" t="s">
        <v>56</v>
      </c>
      <c r="C342" s="10" t="s">
        <v>57</v>
      </c>
      <c r="D342" s="10">
        <v>32</v>
      </c>
      <c r="E342" s="10" t="s">
        <v>40</v>
      </c>
      <c r="F342" s="10" t="s">
        <v>16</v>
      </c>
      <c r="G342" s="10">
        <v>9</v>
      </c>
      <c r="AD342" s="28"/>
      <c r="AE342" s="28"/>
      <c r="AF342" s="28"/>
      <c r="AG342" s="28"/>
      <c r="AH342" s="28"/>
      <c r="AI342" s="28"/>
      <c r="AJ342" s="28"/>
      <c r="AK342" s="28"/>
      <c r="AL342" s="28"/>
    </row>
    <row r="343" spans="1:38" x14ac:dyDescent="0.3">
      <c r="A343" s="10">
        <v>2024</v>
      </c>
      <c r="B343" s="10" t="s">
        <v>56</v>
      </c>
      <c r="C343" s="10" t="s">
        <v>57</v>
      </c>
      <c r="D343" s="10">
        <v>41</v>
      </c>
      <c r="E343" s="10" t="s">
        <v>52</v>
      </c>
      <c r="F343" s="10" t="s">
        <v>16</v>
      </c>
      <c r="G343" s="10">
        <v>9</v>
      </c>
      <c r="AD343" s="28"/>
      <c r="AE343" s="28"/>
      <c r="AF343" s="28"/>
      <c r="AG343" s="28"/>
      <c r="AH343" s="28"/>
      <c r="AI343" s="28"/>
      <c r="AJ343" s="28"/>
      <c r="AK343" s="28"/>
      <c r="AL343" s="28"/>
    </row>
    <row r="344" spans="1:38" x14ac:dyDescent="0.3">
      <c r="A344" s="10">
        <v>2024</v>
      </c>
      <c r="B344" s="10" t="s">
        <v>56</v>
      </c>
      <c r="C344" s="10" t="s">
        <v>57</v>
      </c>
      <c r="D344" s="10">
        <v>42</v>
      </c>
      <c r="E344" s="10" t="s">
        <v>53</v>
      </c>
      <c r="F344" s="10" t="s">
        <v>16</v>
      </c>
      <c r="G344" s="10">
        <v>15</v>
      </c>
      <c r="AD344" s="28"/>
      <c r="AE344" s="28"/>
      <c r="AF344" s="28"/>
      <c r="AG344" s="28"/>
      <c r="AH344" s="28"/>
      <c r="AI344" s="28"/>
      <c r="AJ344" s="28"/>
      <c r="AK344" s="28"/>
      <c r="AL344" s="28"/>
    </row>
    <row r="345" spans="1:38" x14ac:dyDescent="0.3">
      <c r="A345" s="10">
        <v>2024</v>
      </c>
      <c r="B345" s="10" t="s">
        <v>56</v>
      </c>
      <c r="C345" s="10" t="s">
        <v>57</v>
      </c>
      <c r="D345" s="10">
        <v>43</v>
      </c>
      <c r="E345" s="10" t="s">
        <v>54</v>
      </c>
      <c r="F345" s="10" t="s">
        <v>16</v>
      </c>
      <c r="G345" s="10">
        <v>6</v>
      </c>
      <c r="AD345" s="28"/>
      <c r="AE345" s="28"/>
      <c r="AF345" s="28"/>
      <c r="AG345" s="28"/>
      <c r="AH345" s="28"/>
      <c r="AI345" s="28"/>
      <c r="AJ345" s="28"/>
      <c r="AK345" s="28"/>
      <c r="AL345" s="28"/>
    </row>
    <row r="346" spans="1:38" x14ac:dyDescent="0.3">
      <c r="A346" s="10">
        <v>2024</v>
      </c>
      <c r="B346" s="10" t="s">
        <v>56</v>
      </c>
      <c r="C346" s="10" t="s">
        <v>57</v>
      </c>
      <c r="D346" s="10">
        <v>7</v>
      </c>
      <c r="E346" s="10" t="s">
        <v>35</v>
      </c>
      <c r="F346" s="10" t="s">
        <v>17</v>
      </c>
      <c r="G346" s="10">
        <v>6</v>
      </c>
      <c r="AD346" s="28"/>
      <c r="AE346" s="28"/>
      <c r="AF346" s="28"/>
      <c r="AG346" s="28"/>
      <c r="AH346" s="28"/>
      <c r="AI346" s="28"/>
      <c r="AJ346" s="28"/>
      <c r="AK346" s="28"/>
      <c r="AL346" s="28"/>
    </row>
    <row r="347" spans="1:38" x14ac:dyDescent="0.3">
      <c r="A347" s="10">
        <v>2024</v>
      </c>
      <c r="B347" s="10" t="s">
        <v>56</v>
      </c>
      <c r="C347" s="10" t="s">
        <v>57</v>
      </c>
      <c r="D347" s="10">
        <v>9</v>
      </c>
      <c r="E347" s="10" t="s">
        <v>36</v>
      </c>
      <c r="F347" s="10" t="s">
        <v>17</v>
      </c>
      <c r="G347" s="10">
        <v>6</v>
      </c>
      <c r="AD347" s="28"/>
      <c r="AE347" s="28"/>
      <c r="AF347" s="28"/>
      <c r="AG347" s="28"/>
      <c r="AH347" s="28"/>
      <c r="AI347" s="28"/>
      <c r="AJ347" s="28"/>
      <c r="AK347" s="28"/>
      <c r="AL347" s="28"/>
    </row>
    <row r="348" spans="1:38" x14ac:dyDescent="0.3">
      <c r="A348" s="10">
        <v>2024</v>
      </c>
      <c r="B348" s="10" t="s">
        <v>56</v>
      </c>
      <c r="C348" s="10" t="s">
        <v>57</v>
      </c>
      <c r="D348" s="10">
        <v>19</v>
      </c>
      <c r="E348" s="10" t="s">
        <v>39</v>
      </c>
      <c r="F348" s="10" t="s">
        <v>17</v>
      </c>
      <c r="G348" s="10">
        <v>97.5</v>
      </c>
      <c r="AD348" s="28"/>
      <c r="AE348" s="28"/>
      <c r="AF348" s="28"/>
      <c r="AG348" s="28"/>
      <c r="AH348" s="28"/>
      <c r="AI348" s="28"/>
      <c r="AJ348" s="28"/>
      <c r="AK348" s="28"/>
      <c r="AL348" s="28"/>
    </row>
    <row r="349" spans="1:38" x14ac:dyDescent="0.3">
      <c r="A349" s="10">
        <v>2024</v>
      </c>
      <c r="B349" s="10" t="s">
        <v>56</v>
      </c>
      <c r="C349" s="10" t="s">
        <v>57</v>
      </c>
      <c r="D349" s="10">
        <v>20</v>
      </c>
      <c r="E349" s="10" t="s">
        <v>45</v>
      </c>
      <c r="F349" s="10" t="s">
        <v>17</v>
      </c>
      <c r="G349" s="10">
        <v>15</v>
      </c>
      <c r="AD349" s="28"/>
      <c r="AE349" s="28"/>
      <c r="AF349" s="28"/>
      <c r="AG349" s="28"/>
      <c r="AH349" s="28"/>
      <c r="AI349" s="28"/>
      <c r="AJ349" s="28"/>
      <c r="AK349" s="28"/>
      <c r="AL349" s="28"/>
    </row>
    <row r="350" spans="1:38" x14ac:dyDescent="0.3">
      <c r="A350" s="10">
        <v>2024</v>
      </c>
      <c r="B350" s="10" t="s">
        <v>56</v>
      </c>
      <c r="C350" s="10" t="s">
        <v>57</v>
      </c>
      <c r="D350" s="10">
        <v>21</v>
      </c>
      <c r="E350" s="10" t="s">
        <v>25</v>
      </c>
      <c r="F350" s="10" t="s">
        <v>17</v>
      </c>
      <c r="G350" s="10">
        <v>6.75</v>
      </c>
      <c r="AD350" s="28"/>
      <c r="AE350" s="28"/>
      <c r="AF350" s="28"/>
      <c r="AG350" s="28"/>
      <c r="AH350" s="28"/>
      <c r="AI350" s="28"/>
      <c r="AJ350" s="28"/>
      <c r="AK350" s="28"/>
      <c r="AL350" s="28"/>
    </row>
    <row r="351" spans="1:38" x14ac:dyDescent="0.3">
      <c r="A351" s="10">
        <v>2024</v>
      </c>
      <c r="B351" s="10" t="s">
        <v>56</v>
      </c>
      <c r="C351" s="10" t="s">
        <v>57</v>
      </c>
      <c r="D351" s="10">
        <v>22</v>
      </c>
      <c r="E351" s="10" t="s">
        <v>46</v>
      </c>
      <c r="F351" s="10" t="s">
        <v>17</v>
      </c>
      <c r="G351" s="10">
        <v>9</v>
      </c>
      <c r="AD351" s="28"/>
      <c r="AE351" s="28"/>
      <c r="AF351" s="28"/>
      <c r="AG351" s="28"/>
      <c r="AH351" s="28"/>
      <c r="AI351" s="28"/>
      <c r="AJ351" s="28"/>
      <c r="AK351" s="28"/>
      <c r="AL351" s="28"/>
    </row>
    <row r="352" spans="1:38" x14ac:dyDescent="0.3">
      <c r="A352" s="10">
        <v>2024</v>
      </c>
      <c r="B352" s="10" t="s">
        <v>56</v>
      </c>
      <c r="C352" s="10" t="s">
        <v>57</v>
      </c>
      <c r="D352" s="10">
        <v>25</v>
      </c>
      <c r="E352" s="10" t="s">
        <v>48</v>
      </c>
      <c r="F352" s="10" t="s">
        <v>17</v>
      </c>
      <c r="G352" s="10">
        <v>2.25</v>
      </c>
      <c r="AD352" s="28"/>
      <c r="AE352" s="28"/>
      <c r="AF352" s="28"/>
      <c r="AG352" s="28"/>
      <c r="AH352" s="28"/>
      <c r="AI352" s="28"/>
      <c r="AJ352" s="28"/>
      <c r="AK352" s="28"/>
      <c r="AL352" s="28"/>
    </row>
    <row r="353" spans="1:38" x14ac:dyDescent="0.3">
      <c r="A353" s="10">
        <v>2024</v>
      </c>
      <c r="B353" s="10" t="s">
        <v>56</v>
      </c>
      <c r="C353" s="10" t="s">
        <v>57</v>
      </c>
      <c r="D353" s="10">
        <v>26</v>
      </c>
      <c r="E353" s="10" t="s">
        <v>26</v>
      </c>
      <c r="F353" s="10" t="s">
        <v>17</v>
      </c>
      <c r="G353" s="10">
        <v>6</v>
      </c>
      <c r="AD353" s="28"/>
      <c r="AE353" s="28"/>
      <c r="AF353" s="28"/>
      <c r="AG353" s="28"/>
      <c r="AH353" s="28"/>
      <c r="AI353" s="28"/>
      <c r="AJ353" s="28"/>
      <c r="AK353" s="28"/>
      <c r="AL353" s="28"/>
    </row>
    <row r="354" spans="1:38" x14ac:dyDescent="0.3">
      <c r="A354" s="10">
        <v>2024</v>
      </c>
      <c r="B354" s="10" t="s">
        <v>56</v>
      </c>
      <c r="C354" s="10" t="s">
        <v>57</v>
      </c>
      <c r="D354" s="10">
        <v>32</v>
      </c>
      <c r="E354" s="10" t="s">
        <v>40</v>
      </c>
      <c r="F354" s="10" t="s">
        <v>17</v>
      </c>
      <c r="G354" s="10">
        <v>4.5</v>
      </c>
      <c r="AD354" s="28"/>
      <c r="AE354" s="28"/>
      <c r="AF354" s="28"/>
      <c r="AG354" s="28"/>
      <c r="AH354" s="28"/>
      <c r="AI354" s="28"/>
      <c r="AJ354" s="28"/>
      <c r="AK354" s="28"/>
      <c r="AL354" s="28"/>
    </row>
    <row r="355" spans="1:38" x14ac:dyDescent="0.3">
      <c r="A355" s="10">
        <v>2024</v>
      </c>
      <c r="B355" s="10" t="s">
        <v>56</v>
      </c>
      <c r="C355" s="10" t="s">
        <v>57</v>
      </c>
      <c r="D355" s="10">
        <v>41</v>
      </c>
      <c r="E355" s="10" t="s">
        <v>52</v>
      </c>
      <c r="F355" s="10" t="s">
        <v>17</v>
      </c>
      <c r="G355" s="10">
        <v>4.5</v>
      </c>
      <c r="AD355" s="28"/>
      <c r="AE355" s="28"/>
      <c r="AF355" s="28"/>
      <c r="AG355" s="28"/>
      <c r="AH355" s="28"/>
      <c r="AI355" s="28"/>
      <c r="AJ355" s="28"/>
      <c r="AK355" s="28"/>
      <c r="AL355" s="28"/>
    </row>
    <row r="356" spans="1:38" x14ac:dyDescent="0.3">
      <c r="A356" s="10">
        <v>2024</v>
      </c>
      <c r="B356" s="10" t="s">
        <v>56</v>
      </c>
      <c r="C356" s="10" t="s">
        <v>57</v>
      </c>
      <c r="D356" s="10">
        <v>42</v>
      </c>
      <c r="E356" s="10" t="s">
        <v>53</v>
      </c>
      <c r="F356" s="10" t="s">
        <v>17</v>
      </c>
      <c r="G356" s="10">
        <v>9</v>
      </c>
      <c r="AD356" s="28"/>
      <c r="AE356" s="28"/>
      <c r="AF356" s="28"/>
      <c r="AG356" s="28"/>
      <c r="AH356" s="28"/>
      <c r="AI356" s="28"/>
      <c r="AJ356" s="28"/>
      <c r="AK356" s="28"/>
      <c r="AL356" s="28"/>
    </row>
    <row r="357" spans="1:38" x14ac:dyDescent="0.3">
      <c r="A357" s="10">
        <v>2024</v>
      </c>
      <c r="B357" s="10" t="s">
        <v>56</v>
      </c>
      <c r="C357" s="10" t="s">
        <v>57</v>
      </c>
      <c r="D357" s="10">
        <v>7</v>
      </c>
      <c r="E357" s="10" t="s">
        <v>35</v>
      </c>
      <c r="F357" s="10" t="s">
        <v>18</v>
      </c>
      <c r="G357" s="10">
        <v>54</v>
      </c>
      <c r="AD357" s="28"/>
      <c r="AE357" s="28"/>
      <c r="AF357" s="28"/>
      <c r="AG357" s="28"/>
      <c r="AH357" s="28"/>
      <c r="AI357" s="28"/>
      <c r="AJ357" s="28"/>
      <c r="AK357" s="28"/>
      <c r="AL357" s="28"/>
    </row>
    <row r="358" spans="1:38" x14ac:dyDescent="0.3">
      <c r="A358" s="10">
        <v>2024</v>
      </c>
      <c r="B358" s="10" t="s">
        <v>56</v>
      </c>
      <c r="C358" s="10" t="s">
        <v>57</v>
      </c>
      <c r="D358" s="10">
        <v>9</v>
      </c>
      <c r="E358" s="10" t="s">
        <v>36</v>
      </c>
      <c r="F358" s="10" t="s">
        <v>18</v>
      </c>
      <c r="G358" s="10">
        <v>60</v>
      </c>
      <c r="AD358" s="28"/>
      <c r="AE358" s="28"/>
      <c r="AF358" s="28"/>
      <c r="AG358" s="28"/>
      <c r="AH358" s="28"/>
      <c r="AI358" s="28"/>
      <c r="AJ358" s="28"/>
      <c r="AK358" s="28"/>
      <c r="AL358" s="28"/>
    </row>
    <row r="359" spans="1:38" x14ac:dyDescent="0.3">
      <c r="A359" s="10">
        <v>2024</v>
      </c>
      <c r="B359" s="10" t="s">
        <v>56</v>
      </c>
      <c r="C359" s="10" t="s">
        <v>57</v>
      </c>
      <c r="D359" s="10">
        <v>11</v>
      </c>
      <c r="E359" s="10" t="s">
        <v>37</v>
      </c>
      <c r="F359" s="10" t="s">
        <v>18</v>
      </c>
      <c r="G359" s="10">
        <v>30</v>
      </c>
      <c r="AD359" s="28"/>
      <c r="AE359" s="28"/>
      <c r="AF359" s="28"/>
      <c r="AG359" s="28"/>
      <c r="AH359" s="28"/>
      <c r="AI359" s="28"/>
      <c r="AJ359" s="28"/>
      <c r="AK359" s="28"/>
      <c r="AL359" s="28"/>
    </row>
    <row r="360" spans="1:38" x14ac:dyDescent="0.3">
      <c r="A360" s="10">
        <v>2024</v>
      </c>
      <c r="B360" s="10" t="s">
        <v>56</v>
      </c>
      <c r="C360" s="10" t="s">
        <v>57</v>
      </c>
      <c r="D360" s="10">
        <v>12</v>
      </c>
      <c r="E360" s="10" t="s">
        <v>21</v>
      </c>
      <c r="F360" s="10" t="s">
        <v>18</v>
      </c>
      <c r="G360" s="10">
        <v>88.5</v>
      </c>
      <c r="AD360" s="28"/>
      <c r="AE360" s="28"/>
      <c r="AF360" s="28"/>
      <c r="AG360" s="28"/>
      <c r="AH360" s="28"/>
      <c r="AI360" s="28"/>
      <c r="AJ360" s="28"/>
      <c r="AK360" s="28"/>
      <c r="AL360" s="28"/>
    </row>
    <row r="361" spans="1:38" x14ac:dyDescent="0.3">
      <c r="A361" s="10">
        <v>2024</v>
      </c>
      <c r="B361" s="10" t="s">
        <v>56</v>
      </c>
      <c r="C361" s="10" t="s">
        <v>57</v>
      </c>
      <c r="D361" s="10">
        <v>17</v>
      </c>
      <c r="E361" s="10" t="s">
        <v>44</v>
      </c>
      <c r="F361" s="10" t="s">
        <v>18</v>
      </c>
      <c r="G361" s="10">
        <v>6</v>
      </c>
      <c r="AD361" s="28"/>
      <c r="AE361" s="28"/>
      <c r="AF361" s="28"/>
      <c r="AG361" s="28"/>
      <c r="AH361" s="28"/>
      <c r="AI361" s="28"/>
      <c r="AJ361" s="28"/>
      <c r="AK361" s="28"/>
      <c r="AL361" s="28"/>
    </row>
    <row r="362" spans="1:38" x14ac:dyDescent="0.3">
      <c r="A362" s="10">
        <v>2024</v>
      </c>
      <c r="B362" s="10" t="s">
        <v>56</v>
      </c>
      <c r="C362" s="10" t="s">
        <v>57</v>
      </c>
      <c r="D362" s="10">
        <v>19</v>
      </c>
      <c r="E362" s="10" t="s">
        <v>39</v>
      </c>
      <c r="F362" s="10" t="s">
        <v>18</v>
      </c>
      <c r="G362" s="10">
        <v>570</v>
      </c>
      <c r="AD362" s="28"/>
      <c r="AE362" s="28"/>
      <c r="AF362" s="28"/>
      <c r="AG362" s="28"/>
      <c r="AH362" s="28"/>
      <c r="AI362" s="28"/>
      <c r="AJ362" s="28"/>
      <c r="AK362" s="28"/>
      <c r="AL362" s="28"/>
    </row>
    <row r="363" spans="1:38" x14ac:dyDescent="0.3">
      <c r="A363" s="10">
        <v>2024</v>
      </c>
      <c r="B363" s="10" t="s">
        <v>56</v>
      </c>
      <c r="C363" s="10" t="s">
        <v>57</v>
      </c>
      <c r="D363" s="10">
        <v>20</v>
      </c>
      <c r="E363" s="10" t="s">
        <v>45</v>
      </c>
      <c r="F363" s="10" t="s">
        <v>18</v>
      </c>
      <c r="G363" s="10">
        <v>72</v>
      </c>
      <c r="AD363" s="28"/>
      <c r="AE363" s="28"/>
      <c r="AF363" s="28"/>
      <c r="AG363" s="28"/>
      <c r="AH363" s="28"/>
      <c r="AI363" s="28"/>
      <c r="AJ363" s="28"/>
      <c r="AK363" s="28"/>
      <c r="AL363" s="28"/>
    </row>
    <row r="364" spans="1:38" x14ac:dyDescent="0.3">
      <c r="A364" s="10">
        <v>2024</v>
      </c>
      <c r="B364" s="10" t="s">
        <v>56</v>
      </c>
      <c r="C364" s="10" t="s">
        <v>57</v>
      </c>
      <c r="D364" s="10">
        <v>21</v>
      </c>
      <c r="E364" s="10" t="s">
        <v>25</v>
      </c>
      <c r="F364" s="10" t="s">
        <v>18</v>
      </c>
      <c r="G364" s="10">
        <v>54</v>
      </c>
      <c r="AD364" s="28"/>
      <c r="AE364" s="28"/>
      <c r="AF364" s="28"/>
      <c r="AG364" s="28"/>
      <c r="AH364" s="28"/>
      <c r="AI364" s="28"/>
      <c r="AJ364" s="28"/>
      <c r="AK364" s="28"/>
      <c r="AL364" s="28"/>
    </row>
    <row r="365" spans="1:38" x14ac:dyDescent="0.3">
      <c r="A365" s="10">
        <v>2024</v>
      </c>
      <c r="B365" s="10" t="s">
        <v>56</v>
      </c>
      <c r="C365" s="10" t="s">
        <v>57</v>
      </c>
      <c r="D365" s="10">
        <v>22</v>
      </c>
      <c r="E365" s="10" t="s">
        <v>46</v>
      </c>
      <c r="F365" s="10" t="s">
        <v>18</v>
      </c>
      <c r="G365" s="10">
        <v>108</v>
      </c>
      <c r="AD365" s="28"/>
      <c r="AE365" s="28"/>
      <c r="AF365" s="28"/>
      <c r="AG365" s="28"/>
      <c r="AH365" s="28"/>
      <c r="AI365" s="28"/>
      <c r="AJ365" s="28"/>
      <c r="AK365" s="28"/>
      <c r="AL365" s="28"/>
    </row>
    <row r="366" spans="1:38" x14ac:dyDescent="0.3">
      <c r="A366" s="10">
        <v>2024</v>
      </c>
      <c r="B366" s="10" t="s">
        <v>56</v>
      </c>
      <c r="C366" s="10" t="s">
        <v>57</v>
      </c>
      <c r="D366" s="10">
        <v>23</v>
      </c>
      <c r="E366" s="10" t="s">
        <v>47</v>
      </c>
      <c r="F366" s="10" t="s">
        <v>18</v>
      </c>
      <c r="G366" s="10">
        <v>40.5</v>
      </c>
      <c r="AD366" s="28"/>
      <c r="AE366" s="28"/>
      <c r="AF366" s="28"/>
      <c r="AG366" s="28"/>
      <c r="AH366" s="28"/>
      <c r="AI366" s="28"/>
      <c r="AJ366" s="28"/>
      <c r="AK366" s="28"/>
      <c r="AL366" s="28"/>
    </row>
    <row r="367" spans="1:38" x14ac:dyDescent="0.3">
      <c r="A367" s="10">
        <v>2024</v>
      </c>
      <c r="B367" s="10" t="s">
        <v>56</v>
      </c>
      <c r="C367" s="10" t="s">
        <v>57</v>
      </c>
      <c r="D367" s="10">
        <v>25</v>
      </c>
      <c r="E367" s="10" t="s">
        <v>48</v>
      </c>
      <c r="F367" s="10" t="s">
        <v>18</v>
      </c>
      <c r="G367" s="10">
        <v>13.5</v>
      </c>
      <c r="AD367" s="28"/>
      <c r="AE367" s="28"/>
      <c r="AF367" s="28"/>
      <c r="AG367" s="28"/>
      <c r="AH367" s="28"/>
      <c r="AI367" s="28"/>
      <c r="AJ367" s="28"/>
      <c r="AK367" s="28"/>
      <c r="AL367" s="28"/>
    </row>
    <row r="368" spans="1:38" x14ac:dyDescent="0.3">
      <c r="A368" s="10">
        <v>2024</v>
      </c>
      <c r="B368" s="10" t="s">
        <v>56</v>
      </c>
      <c r="C368" s="10" t="s">
        <v>57</v>
      </c>
      <c r="D368" s="10">
        <v>26</v>
      </c>
      <c r="E368" s="10" t="s">
        <v>26</v>
      </c>
      <c r="F368" s="10" t="s">
        <v>18</v>
      </c>
      <c r="G368" s="10">
        <v>123</v>
      </c>
      <c r="AD368" s="28"/>
      <c r="AE368" s="28"/>
      <c r="AF368" s="28"/>
      <c r="AG368" s="28"/>
      <c r="AH368" s="28"/>
      <c r="AI368" s="28"/>
      <c r="AJ368" s="28"/>
      <c r="AK368" s="28"/>
      <c r="AL368" s="28"/>
    </row>
    <row r="369" spans="1:38" x14ac:dyDescent="0.3">
      <c r="A369" s="10">
        <v>2024</v>
      </c>
      <c r="B369" s="10" t="s">
        <v>56</v>
      </c>
      <c r="C369" s="10" t="s">
        <v>57</v>
      </c>
      <c r="D369" s="10">
        <v>27</v>
      </c>
      <c r="E369" s="10" t="s">
        <v>27</v>
      </c>
      <c r="F369" s="10" t="s">
        <v>18</v>
      </c>
      <c r="G369" s="10">
        <v>18</v>
      </c>
      <c r="AD369" s="28"/>
      <c r="AE369" s="28"/>
      <c r="AF369" s="28"/>
      <c r="AG369" s="28"/>
      <c r="AH369" s="28"/>
      <c r="AI369" s="28"/>
      <c r="AJ369" s="28"/>
      <c r="AK369" s="28"/>
      <c r="AL369" s="28"/>
    </row>
    <row r="370" spans="1:38" x14ac:dyDescent="0.3">
      <c r="A370" s="10">
        <v>2024</v>
      </c>
      <c r="B370" s="10" t="s">
        <v>56</v>
      </c>
      <c r="C370" s="10" t="s">
        <v>57</v>
      </c>
      <c r="D370" s="10">
        <v>28</v>
      </c>
      <c r="E370" s="10" t="s">
        <v>28</v>
      </c>
      <c r="F370" s="10" t="s">
        <v>18</v>
      </c>
      <c r="G370" s="10">
        <v>13.5</v>
      </c>
      <c r="AD370" s="28"/>
      <c r="AE370" s="28"/>
      <c r="AF370" s="28"/>
      <c r="AG370" s="28"/>
      <c r="AH370" s="28"/>
      <c r="AI370" s="28"/>
      <c r="AJ370" s="28"/>
      <c r="AK370" s="28"/>
      <c r="AL370" s="28"/>
    </row>
    <row r="371" spans="1:38" x14ac:dyDescent="0.3">
      <c r="A371" s="10">
        <v>2024</v>
      </c>
      <c r="B371" s="10" t="s">
        <v>56</v>
      </c>
      <c r="C371" s="10" t="s">
        <v>57</v>
      </c>
      <c r="D371" s="10">
        <v>31</v>
      </c>
      <c r="E371" s="10" t="s">
        <v>49</v>
      </c>
      <c r="F371" s="10" t="s">
        <v>18</v>
      </c>
      <c r="G371" s="10">
        <v>30</v>
      </c>
      <c r="AD371" s="28"/>
      <c r="AE371" s="28"/>
      <c r="AF371" s="28"/>
      <c r="AG371" s="28"/>
      <c r="AH371" s="28"/>
      <c r="AI371" s="28"/>
      <c r="AJ371" s="28"/>
      <c r="AK371" s="28"/>
      <c r="AL371" s="28"/>
    </row>
    <row r="372" spans="1:38" x14ac:dyDescent="0.3">
      <c r="A372" s="10">
        <v>2024</v>
      </c>
      <c r="B372" s="10" t="s">
        <v>56</v>
      </c>
      <c r="C372" s="10" t="s">
        <v>57</v>
      </c>
      <c r="D372" s="10">
        <v>32</v>
      </c>
      <c r="E372" s="10" t="s">
        <v>40</v>
      </c>
      <c r="F372" s="10" t="s">
        <v>18</v>
      </c>
      <c r="G372" s="10">
        <v>54</v>
      </c>
      <c r="AD372" s="32"/>
      <c r="AE372" s="32"/>
      <c r="AF372" s="32"/>
      <c r="AG372" s="32"/>
      <c r="AH372" s="32"/>
      <c r="AI372" s="32"/>
      <c r="AJ372" s="32"/>
      <c r="AK372" s="32"/>
      <c r="AL372" s="32"/>
    </row>
    <row r="373" spans="1:38" x14ac:dyDescent="0.3">
      <c r="A373" s="10">
        <v>2024</v>
      </c>
      <c r="B373" s="10" t="s">
        <v>56</v>
      </c>
      <c r="C373" s="10" t="s">
        <v>57</v>
      </c>
      <c r="D373" s="10">
        <v>41</v>
      </c>
      <c r="E373" s="10" t="s">
        <v>52</v>
      </c>
      <c r="F373" s="10" t="s">
        <v>18</v>
      </c>
      <c r="G373" s="10">
        <v>40.5</v>
      </c>
      <c r="AD373" s="32"/>
      <c r="AE373" s="32"/>
      <c r="AF373" s="32"/>
      <c r="AG373" s="32"/>
      <c r="AH373" s="32"/>
      <c r="AI373" s="32"/>
      <c r="AJ373" s="32"/>
      <c r="AK373" s="32"/>
      <c r="AL373" s="32"/>
    </row>
    <row r="374" spans="1:38" x14ac:dyDescent="0.3">
      <c r="A374" s="10">
        <v>2024</v>
      </c>
      <c r="B374" s="10" t="s">
        <v>56</v>
      </c>
      <c r="C374" s="10" t="s">
        <v>57</v>
      </c>
      <c r="D374" s="10">
        <v>42</v>
      </c>
      <c r="E374" s="10" t="s">
        <v>53</v>
      </c>
      <c r="F374" s="10" t="s">
        <v>18</v>
      </c>
      <c r="G374" s="10">
        <v>96</v>
      </c>
      <c r="AD374" s="32"/>
      <c r="AE374" s="32"/>
      <c r="AF374" s="32"/>
      <c r="AG374" s="32"/>
      <c r="AH374" s="32"/>
      <c r="AI374" s="32"/>
      <c r="AJ374" s="32"/>
      <c r="AK374" s="32"/>
      <c r="AL374" s="32"/>
    </row>
    <row r="375" spans="1:38" x14ac:dyDescent="0.3">
      <c r="A375" s="10">
        <v>2024</v>
      </c>
      <c r="B375" s="10" t="s">
        <v>56</v>
      </c>
      <c r="C375" s="10" t="s">
        <v>57</v>
      </c>
      <c r="D375" s="10">
        <v>43</v>
      </c>
      <c r="E375" s="10" t="s">
        <v>54</v>
      </c>
      <c r="F375" s="10" t="s">
        <v>18</v>
      </c>
      <c r="G375" s="10">
        <v>30</v>
      </c>
      <c r="AD375" s="32"/>
      <c r="AE375" s="32"/>
      <c r="AF375" s="32"/>
      <c r="AG375" s="32"/>
      <c r="AH375" s="32"/>
      <c r="AI375" s="32"/>
      <c r="AJ375" s="32"/>
      <c r="AK375" s="32"/>
      <c r="AL375" s="32"/>
    </row>
    <row r="376" spans="1:38" x14ac:dyDescent="0.3">
      <c r="A376" s="28">
        <v>2024</v>
      </c>
      <c r="B376" s="28" t="s">
        <v>56</v>
      </c>
      <c r="C376" s="28" t="s">
        <v>57</v>
      </c>
      <c r="D376" s="28">
        <v>9</v>
      </c>
      <c r="E376" s="28" t="s">
        <v>36</v>
      </c>
      <c r="F376" s="28" t="s">
        <v>10</v>
      </c>
      <c r="G376" s="28">
        <v>6</v>
      </c>
      <c r="AD376" s="32"/>
      <c r="AE376" s="32"/>
      <c r="AF376" s="32"/>
      <c r="AG376" s="32"/>
      <c r="AH376" s="32"/>
      <c r="AI376" s="32"/>
      <c r="AJ376" s="32"/>
      <c r="AK376" s="32"/>
      <c r="AL376" s="32"/>
    </row>
    <row r="377" spans="1:38" x14ac:dyDescent="0.3">
      <c r="A377" s="28">
        <v>2024</v>
      </c>
      <c r="B377" s="28" t="s">
        <v>56</v>
      </c>
      <c r="C377" s="28" t="s">
        <v>57</v>
      </c>
      <c r="D377" s="28">
        <v>11</v>
      </c>
      <c r="E377" s="28" t="s">
        <v>37</v>
      </c>
      <c r="F377" s="28" t="s">
        <v>10</v>
      </c>
      <c r="G377" s="28">
        <v>6</v>
      </c>
      <c r="AD377" s="32"/>
      <c r="AE377" s="32"/>
      <c r="AF377" s="32"/>
      <c r="AG377" s="32"/>
      <c r="AH377" s="32"/>
      <c r="AI377" s="32"/>
      <c r="AJ377" s="32"/>
      <c r="AK377" s="32"/>
      <c r="AL377" s="32"/>
    </row>
    <row r="378" spans="1:38" x14ac:dyDescent="0.3">
      <c r="A378" s="28">
        <v>2024</v>
      </c>
      <c r="B378" s="28" t="s">
        <v>56</v>
      </c>
      <c r="C378" s="28" t="s">
        <v>57</v>
      </c>
      <c r="D378" s="28">
        <v>17</v>
      </c>
      <c r="E378" s="28" t="s">
        <v>44</v>
      </c>
      <c r="F378" s="28" t="s">
        <v>10</v>
      </c>
      <c r="G378" s="28">
        <v>15</v>
      </c>
      <c r="AD378" s="32"/>
      <c r="AE378" s="32"/>
      <c r="AF378" s="32"/>
      <c r="AG378" s="32"/>
      <c r="AH378" s="32"/>
      <c r="AI378" s="32"/>
      <c r="AJ378" s="32"/>
      <c r="AK378" s="32"/>
      <c r="AL378" s="32"/>
    </row>
    <row r="379" spans="1:38" x14ac:dyDescent="0.3">
      <c r="A379" s="28">
        <v>2024</v>
      </c>
      <c r="B379" s="28" t="s">
        <v>56</v>
      </c>
      <c r="C379" s="28" t="s">
        <v>57</v>
      </c>
      <c r="D379" s="28">
        <v>19</v>
      </c>
      <c r="E379" s="28" t="s">
        <v>39</v>
      </c>
      <c r="F379" s="28" t="s">
        <v>10</v>
      </c>
      <c r="G379" s="28">
        <v>27</v>
      </c>
      <c r="AD379" s="32"/>
      <c r="AE379" s="32"/>
      <c r="AF379" s="32"/>
      <c r="AG379" s="32"/>
      <c r="AH379" s="32"/>
      <c r="AI379" s="32"/>
      <c r="AJ379" s="32"/>
      <c r="AK379" s="32"/>
      <c r="AL379" s="32"/>
    </row>
    <row r="380" spans="1:38" x14ac:dyDescent="0.3">
      <c r="A380" s="28">
        <v>2024</v>
      </c>
      <c r="B380" s="28" t="s">
        <v>56</v>
      </c>
      <c r="C380" s="28" t="s">
        <v>57</v>
      </c>
      <c r="D380" s="28">
        <v>20</v>
      </c>
      <c r="E380" s="28" t="s">
        <v>45</v>
      </c>
      <c r="F380" s="28" t="s">
        <v>10</v>
      </c>
      <c r="G380" s="28">
        <v>51</v>
      </c>
      <c r="AD380" s="32"/>
      <c r="AE380" s="32"/>
      <c r="AF380" s="32"/>
      <c r="AG380" s="32"/>
      <c r="AH380" s="32"/>
      <c r="AI380" s="32"/>
      <c r="AJ380" s="32"/>
      <c r="AK380" s="32"/>
      <c r="AL380" s="32"/>
    </row>
    <row r="381" spans="1:38" x14ac:dyDescent="0.3">
      <c r="A381" s="28">
        <v>2024</v>
      </c>
      <c r="B381" s="28" t="s">
        <v>56</v>
      </c>
      <c r="C381" s="28" t="s">
        <v>57</v>
      </c>
      <c r="D381" s="28">
        <v>21</v>
      </c>
      <c r="E381" s="28" t="s">
        <v>25</v>
      </c>
      <c r="F381" s="28" t="s">
        <v>10</v>
      </c>
      <c r="G381" s="28">
        <v>3</v>
      </c>
      <c r="AD381" s="32"/>
      <c r="AE381" s="32"/>
      <c r="AF381" s="32"/>
      <c r="AG381" s="32"/>
      <c r="AH381" s="32"/>
      <c r="AI381" s="32"/>
      <c r="AJ381" s="32"/>
      <c r="AK381" s="32"/>
      <c r="AL381" s="32"/>
    </row>
    <row r="382" spans="1:38" x14ac:dyDescent="0.3">
      <c r="A382" s="28">
        <v>2024</v>
      </c>
      <c r="B382" s="28" t="s">
        <v>56</v>
      </c>
      <c r="C382" s="28" t="s">
        <v>57</v>
      </c>
      <c r="D382" s="28">
        <v>22</v>
      </c>
      <c r="E382" s="28" t="s">
        <v>46</v>
      </c>
      <c r="F382" s="28" t="s">
        <v>10</v>
      </c>
      <c r="G382" s="28">
        <v>4</v>
      </c>
      <c r="AD382" s="32"/>
      <c r="AE382" s="32"/>
      <c r="AF382" s="32"/>
      <c r="AG382" s="32"/>
      <c r="AH382" s="32"/>
      <c r="AI382" s="32"/>
      <c r="AJ382" s="32"/>
      <c r="AK382" s="32"/>
      <c r="AL382" s="32"/>
    </row>
    <row r="383" spans="1:38" x14ac:dyDescent="0.3">
      <c r="A383" s="28">
        <v>2024</v>
      </c>
      <c r="B383" s="28" t="s">
        <v>56</v>
      </c>
      <c r="C383" s="28" t="s">
        <v>57</v>
      </c>
      <c r="D383" s="28">
        <v>25</v>
      </c>
      <c r="E383" s="28" t="s">
        <v>48</v>
      </c>
      <c r="F383" s="28" t="s">
        <v>10</v>
      </c>
      <c r="G383" s="28">
        <v>3</v>
      </c>
      <c r="AD383" s="32"/>
      <c r="AE383" s="32"/>
      <c r="AF383" s="32"/>
      <c r="AG383" s="32"/>
      <c r="AH383" s="32"/>
      <c r="AI383" s="32"/>
      <c r="AJ383" s="32"/>
      <c r="AK383" s="32"/>
      <c r="AL383" s="32"/>
    </row>
    <row r="384" spans="1:38" x14ac:dyDescent="0.3">
      <c r="A384" s="28">
        <v>2024</v>
      </c>
      <c r="B384" s="28" t="s">
        <v>56</v>
      </c>
      <c r="C384" s="28" t="s">
        <v>57</v>
      </c>
      <c r="D384" s="28">
        <v>26</v>
      </c>
      <c r="E384" s="28" t="s">
        <v>26</v>
      </c>
      <c r="F384" s="28" t="s">
        <v>10</v>
      </c>
      <c r="G384" s="28">
        <v>6</v>
      </c>
      <c r="AD384" s="32"/>
      <c r="AE384" s="32"/>
      <c r="AF384" s="32"/>
      <c r="AG384" s="32"/>
      <c r="AH384" s="32"/>
      <c r="AI384" s="32"/>
      <c r="AJ384" s="32"/>
      <c r="AK384" s="32"/>
      <c r="AL384" s="32"/>
    </row>
    <row r="385" spans="1:38" x14ac:dyDescent="0.3">
      <c r="A385" s="28">
        <v>2024</v>
      </c>
      <c r="B385" s="28" t="s">
        <v>56</v>
      </c>
      <c r="C385" s="28" t="s">
        <v>57</v>
      </c>
      <c r="D385" s="28">
        <v>27</v>
      </c>
      <c r="E385" s="28" t="s">
        <v>27</v>
      </c>
      <c r="F385" s="28" t="s">
        <v>10</v>
      </c>
      <c r="G385" s="28">
        <v>3.5</v>
      </c>
      <c r="AD385" s="32"/>
      <c r="AE385" s="32"/>
      <c r="AF385" s="32"/>
      <c r="AG385" s="32"/>
      <c r="AH385" s="32"/>
      <c r="AI385" s="32"/>
      <c r="AJ385" s="32"/>
      <c r="AK385" s="32"/>
      <c r="AL385" s="32"/>
    </row>
    <row r="386" spans="1:38" x14ac:dyDescent="0.3">
      <c r="A386" s="28">
        <v>2024</v>
      </c>
      <c r="B386" s="28" t="s">
        <v>56</v>
      </c>
      <c r="C386" s="28" t="s">
        <v>57</v>
      </c>
      <c r="D386" s="28">
        <v>28</v>
      </c>
      <c r="E386" s="28" t="s">
        <v>28</v>
      </c>
      <c r="F386" s="28" t="s">
        <v>10</v>
      </c>
      <c r="G386" s="28">
        <v>4.5</v>
      </c>
      <c r="AD386" s="32"/>
      <c r="AE386" s="32"/>
      <c r="AF386" s="32"/>
      <c r="AG386" s="32"/>
      <c r="AH386" s="32"/>
      <c r="AI386" s="32"/>
      <c r="AJ386" s="32"/>
      <c r="AK386" s="32"/>
      <c r="AL386" s="32"/>
    </row>
    <row r="387" spans="1:38" x14ac:dyDescent="0.3">
      <c r="A387" s="28">
        <v>2024</v>
      </c>
      <c r="B387" s="28" t="s">
        <v>56</v>
      </c>
      <c r="C387" s="28" t="s">
        <v>57</v>
      </c>
      <c r="D387" s="28">
        <v>42</v>
      </c>
      <c r="E387" s="28" t="s">
        <v>53</v>
      </c>
      <c r="F387" s="28" t="s">
        <v>10</v>
      </c>
      <c r="G387" s="28">
        <v>40.5</v>
      </c>
      <c r="AD387" s="32"/>
      <c r="AE387" s="32"/>
      <c r="AF387" s="32"/>
      <c r="AG387" s="32"/>
      <c r="AH387" s="32"/>
      <c r="AI387" s="32"/>
      <c r="AJ387" s="32"/>
      <c r="AK387" s="32"/>
      <c r="AL387" s="32"/>
    </row>
    <row r="388" spans="1:38" x14ac:dyDescent="0.3">
      <c r="A388" s="28">
        <v>2024</v>
      </c>
      <c r="B388" s="28" t="s">
        <v>56</v>
      </c>
      <c r="C388" s="28" t="s">
        <v>57</v>
      </c>
      <c r="D388" s="28">
        <v>7</v>
      </c>
      <c r="E388" s="28" t="s">
        <v>35</v>
      </c>
      <c r="F388" s="28" t="s">
        <v>11</v>
      </c>
      <c r="G388" s="28">
        <v>45</v>
      </c>
      <c r="AD388" s="32"/>
      <c r="AE388" s="32"/>
      <c r="AF388" s="32"/>
      <c r="AG388" s="32"/>
      <c r="AH388" s="32"/>
      <c r="AI388" s="32"/>
      <c r="AJ388" s="32"/>
      <c r="AK388" s="32"/>
      <c r="AL388" s="32"/>
    </row>
    <row r="389" spans="1:38" x14ac:dyDescent="0.3">
      <c r="A389" s="28">
        <v>2024</v>
      </c>
      <c r="B389" s="28" t="s">
        <v>56</v>
      </c>
      <c r="C389" s="28" t="s">
        <v>57</v>
      </c>
      <c r="D389" s="28">
        <v>9</v>
      </c>
      <c r="E389" s="28" t="s">
        <v>36</v>
      </c>
      <c r="F389" s="28" t="s">
        <v>11</v>
      </c>
      <c r="G389" s="28">
        <v>48</v>
      </c>
      <c r="AD389" s="32"/>
      <c r="AE389" s="32"/>
      <c r="AF389" s="32"/>
      <c r="AG389" s="32"/>
      <c r="AH389" s="32"/>
      <c r="AI389" s="32"/>
      <c r="AJ389" s="32"/>
      <c r="AK389" s="32"/>
      <c r="AL389" s="32"/>
    </row>
    <row r="390" spans="1:38" x14ac:dyDescent="0.3">
      <c r="A390" s="28">
        <v>2024</v>
      </c>
      <c r="B390" s="28" t="s">
        <v>56</v>
      </c>
      <c r="C390" s="28" t="s">
        <v>57</v>
      </c>
      <c r="D390" s="28">
        <v>11</v>
      </c>
      <c r="E390" s="28" t="s">
        <v>37</v>
      </c>
      <c r="F390" s="28" t="s">
        <v>11</v>
      </c>
      <c r="G390" s="28">
        <v>90</v>
      </c>
      <c r="AD390" s="32"/>
      <c r="AE390" s="32"/>
      <c r="AF390" s="32"/>
      <c r="AG390" s="32"/>
      <c r="AH390" s="32"/>
      <c r="AI390" s="32"/>
      <c r="AJ390" s="32"/>
      <c r="AK390" s="32"/>
      <c r="AL390" s="32"/>
    </row>
    <row r="391" spans="1:38" x14ac:dyDescent="0.3">
      <c r="A391" s="28">
        <v>2024</v>
      </c>
      <c r="B391" s="28" t="s">
        <v>56</v>
      </c>
      <c r="C391" s="28" t="s">
        <v>57</v>
      </c>
      <c r="D391" s="28">
        <v>12</v>
      </c>
      <c r="E391" s="28" t="s">
        <v>21</v>
      </c>
      <c r="F391" s="28" t="s">
        <v>11</v>
      </c>
      <c r="G391" s="28">
        <v>105</v>
      </c>
      <c r="AD391" s="32"/>
      <c r="AE391" s="32"/>
      <c r="AF391" s="32"/>
      <c r="AG391" s="32"/>
      <c r="AH391" s="32"/>
      <c r="AI391" s="32"/>
      <c r="AJ391" s="32"/>
      <c r="AK391" s="32"/>
      <c r="AL391" s="32"/>
    </row>
    <row r="392" spans="1:38" x14ac:dyDescent="0.3">
      <c r="A392" s="28">
        <v>2024</v>
      </c>
      <c r="B392" s="28" t="s">
        <v>56</v>
      </c>
      <c r="C392" s="28" t="s">
        <v>57</v>
      </c>
      <c r="D392" s="28">
        <v>17</v>
      </c>
      <c r="E392" s="28" t="s">
        <v>44</v>
      </c>
      <c r="F392" s="28" t="s">
        <v>11</v>
      </c>
      <c r="G392" s="28">
        <v>142.5</v>
      </c>
      <c r="AD392" s="32"/>
      <c r="AE392" s="32"/>
      <c r="AF392" s="32"/>
      <c r="AG392" s="32"/>
      <c r="AH392" s="32"/>
      <c r="AI392" s="32"/>
      <c r="AJ392" s="32"/>
      <c r="AK392" s="32"/>
      <c r="AL392" s="32"/>
    </row>
    <row r="393" spans="1:38" x14ac:dyDescent="0.3">
      <c r="A393" s="28">
        <v>2024</v>
      </c>
      <c r="B393" s="28" t="s">
        <v>56</v>
      </c>
      <c r="C393" s="28" t="s">
        <v>57</v>
      </c>
      <c r="D393" s="28">
        <v>19</v>
      </c>
      <c r="E393" s="28" t="s">
        <v>39</v>
      </c>
      <c r="F393" s="28" t="s">
        <v>11</v>
      </c>
      <c r="G393" s="28">
        <v>93</v>
      </c>
      <c r="AD393" s="32"/>
      <c r="AE393" s="32"/>
      <c r="AF393" s="32"/>
      <c r="AG393" s="32"/>
      <c r="AH393" s="32"/>
      <c r="AI393" s="32"/>
      <c r="AJ393" s="32"/>
      <c r="AK393" s="32"/>
      <c r="AL393" s="32"/>
    </row>
    <row r="394" spans="1:38" x14ac:dyDescent="0.3">
      <c r="A394" s="28">
        <v>2024</v>
      </c>
      <c r="B394" s="28" t="s">
        <v>56</v>
      </c>
      <c r="C394" s="28" t="s">
        <v>57</v>
      </c>
      <c r="D394" s="28">
        <v>20</v>
      </c>
      <c r="E394" s="28" t="s">
        <v>45</v>
      </c>
      <c r="F394" s="28" t="s">
        <v>11</v>
      </c>
      <c r="G394" s="28">
        <v>424.5</v>
      </c>
      <c r="AD394" s="32"/>
      <c r="AE394" s="32"/>
      <c r="AF394" s="32"/>
      <c r="AG394" s="32"/>
      <c r="AH394" s="32"/>
      <c r="AI394" s="32"/>
      <c r="AJ394" s="32"/>
      <c r="AK394" s="32"/>
      <c r="AL394" s="32"/>
    </row>
    <row r="395" spans="1:38" x14ac:dyDescent="0.3">
      <c r="A395" s="28">
        <v>2024</v>
      </c>
      <c r="B395" s="28" t="s">
        <v>56</v>
      </c>
      <c r="C395" s="28" t="s">
        <v>57</v>
      </c>
      <c r="D395" s="28">
        <v>21</v>
      </c>
      <c r="E395" s="28" t="s">
        <v>25</v>
      </c>
      <c r="F395" s="28" t="s">
        <v>11</v>
      </c>
      <c r="G395" s="28">
        <v>30</v>
      </c>
      <c r="AD395" s="32"/>
      <c r="AE395" s="32"/>
      <c r="AF395" s="32"/>
      <c r="AG395" s="32"/>
      <c r="AH395" s="32"/>
      <c r="AI395" s="32"/>
      <c r="AJ395" s="32"/>
      <c r="AK395" s="32"/>
      <c r="AL395" s="32"/>
    </row>
    <row r="396" spans="1:38" x14ac:dyDescent="0.3">
      <c r="A396" s="28">
        <v>2024</v>
      </c>
      <c r="B396" s="28" t="s">
        <v>56</v>
      </c>
      <c r="C396" s="28" t="s">
        <v>57</v>
      </c>
      <c r="D396" s="28">
        <v>22</v>
      </c>
      <c r="E396" s="28" t="s">
        <v>46</v>
      </c>
      <c r="F396" s="28" t="s">
        <v>11</v>
      </c>
      <c r="G396" s="28">
        <v>78</v>
      </c>
      <c r="AD396" s="32"/>
      <c r="AE396" s="32"/>
      <c r="AF396" s="32"/>
      <c r="AG396" s="32"/>
      <c r="AH396" s="32"/>
      <c r="AI396" s="32"/>
      <c r="AJ396" s="32"/>
      <c r="AK396" s="32"/>
      <c r="AL396" s="32"/>
    </row>
    <row r="397" spans="1:38" x14ac:dyDescent="0.3">
      <c r="A397" s="28">
        <v>2024</v>
      </c>
      <c r="B397" s="28" t="s">
        <v>56</v>
      </c>
      <c r="C397" s="28" t="s">
        <v>57</v>
      </c>
      <c r="D397" s="28">
        <v>23</v>
      </c>
      <c r="E397" s="28" t="s">
        <v>47</v>
      </c>
      <c r="F397" s="28" t="s">
        <v>11</v>
      </c>
      <c r="G397" s="28">
        <v>49.5</v>
      </c>
      <c r="AD397" s="32"/>
      <c r="AE397" s="32"/>
      <c r="AF397" s="32"/>
      <c r="AG397" s="32"/>
      <c r="AH397" s="32"/>
      <c r="AI397" s="32"/>
      <c r="AJ397" s="32"/>
      <c r="AK397" s="32"/>
      <c r="AL397" s="32"/>
    </row>
    <row r="398" spans="1:38" x14ac:dyDescent="0.3">
      <c r="A398" s="28">
        <v>2024</v>
      </c>
      <c r="B398" s="28" t="s">
        <v>56</v>
      </c>
      <c r="C398" s="28" t="s">
        <v>57</v>
      </c>
      <c r="D398" s="28">
        <v>25</v>
      </c>
      <c r="E398" s="28" t="s">
        <v>48</v>
      </c>
      <c r="F398" s="28" t="s">
        <v>11</v>
      </c>
      <c r="G398" s="28">
        <v>30</v>
      </c>
      <c r="AD398" s="32"/>
      <c r="AE398" s="32"/>
      <c r="AF398" s="32"/>
      <c r="AG398" s="32"/>
      <c r="AH398" s="32"/>
      <c r="AI398" s="32"/>
      <c r="AJ398" s="32"/>
      <c r="AK398" s="32"/>
      <c r="AL398" s="32"/>
    </row>
    <row r="399" spans="1:38" x14ac:dyDescent="0.3">
      <c r="A399" s="28">
        <v>2024</v>
      </c>
      <c r="B399" s="28" t="s">
        <v>56</v>
      </c>
      <c r="C399" s="28" t="s">
        <v>57</v>
      </c>
      <c r="D399" s="28">
        <v>26</v>
      </c>
      <c r="E399" s="28" t="s">
        <v>26</v>
      </c>
      <c r="F399" s="28" t="s">
        <v>11</v>
      </c>
      <c r="G399" s="28">
        <v>108</v>
      </c>
      <c r="AD399" s="32"/>
      <c r="AE399" s="32"/>
      <c r="AF399" s="32"/>
      <c r="AG399" s="32"/>
      <c r="AH399" s="32"/>
      <c r="AI399" s="32"/>
      <c r="AJ399" s="32"/>
      <c r="AK399" s="32"/>
      <c r="AL399" s="32"/>
    </row>
    <row r="400" spans="1:38" x14ac:dyDescent="0.3">
      <c r="A400" s="28">
        <v>2024</v>
      </c>
      <c r="B400" s="28" t="s">
        <v>56</v>
      </c>
      <c r="C400" s="28" t="s">
        <v>57</v>
      </c>
      <c r="D400" s="28">
        <v>27</v>
      </c>
      <c r="E400" s="28" t="s">
        <v>27</v>
      </c>
      <c r="F400" s="28" t="s">
        <v>11</v>
      </c>
      <c r="G400" s="28">
        <v>42</v>
      </c>
      <c r="AD400" s="32"/>
      <c r="AE400" s="32"/>
      <c r="AF400" s="32"/>
      <c r="AG400" s="32"/>
      <c r="AH400" s="32"/>
      <c r="AI400" s="32"/>
      <c r="AJ400" s="32"/>
      <c r="AK400" s="32"/>
      <c r="AL400" s="32"/>
    </row>
    <row r="401" spans="1:38" x14ac:dyDescent="0.3">
      <c r="A401" s="28">
        <v>2024</v>
      </c>
      <c r="B401" s="28" t="s">
        <v>56</v>
      </c>
      <c r="C401" s="28" t="s">
        <v>57</v>
      </c>
      <c r="D401" s="28">
        <v>28</v>
      </c>
      <c r="E401" s="28" t="s">
        <v>28</v>
      </c>
      <c r="F401" s="28" t="s">
        <v>11</v>
      </c>
      <c r="G401" s="28">
        <v>87</v>
      </c>
      <c r="AD401" s="32"/>
      <c r="AE401" s="32"/>
      <c r="AF401" s="32"/>
      <c r="AG401" s="32"/>
      <c r="AH401" s="32"/>
      <c r="AI401" s="32"/>
      <c r="AJ401" s="32"/>
      <c r="AK401" s="32"/>
      <c r="AL401" s="32"/>
    </row>
    <row r="402" spans="1:38" x14ac:dyDescent="0.3">
      <c r="A402" s="28">
        <v>2024</v>
      </c>
      <c r="B402" s="28" t="s">
        <v>56</v>
      </c>
      <c r="C402" s="28" t="s">
        <v>57</v>
      </c>
      <c r="D402" s="28">
        <v>31</v>
      </c>
      <c r="E402" s="28" t="s">
        <v>49</v>
      </c>
      <c r="F402" s="28" t="s">
        <v>11</v>
      </c>
      <c r="G402" s="28">
        <v>46.5</v>
      </c>
      <c r="AD402" s="32"/>
      <c r="AE402" s="32"/>
      <c r="AF402" s="32"/>
      <c r="AG402" s="32"/>
      <c r="AH402" s="32"/>
      <c r="AI402" s="32"/>
      <c r="AJ402" s="32"/>
      <c r="AK402" s="32"/>
      <c r="AL402" s="32"/>
    </row>
    <row r="403" spans="1:38" x14ac:dyDescent="0.3">
      <c r="A403" s="28">
        <v>2024</v>
      </c>
      <c r="B403" s="28" t="s">
        <v>56</v>
      </c>
      <c r="C403" s="28" t="s">
        <v>57</v>
      </c>
      <c r="D403" s="28">
        <v>32</v>
      </c>
      <c r="E403" s="28" t="s">
        <v>40</v>
      </c>
      <c r="F403" s="28" t="s">
        <v>11</v>
      </c>
      <c r="G403" s="28">
        <v>57</v>
      </c>
      <c r="AD403" s="32"/>
      <c r="AE403" s="32"/>
      <c r="AF403" s="32"/>
      <c r="AG403" s="32"/>
      <c r="AH403" s="32"/>
      <c r="AI403" s="32"/>
      <c r="AJ403" s="32"/>
      <c r="AK403" s="32"/>
      <c r="AL403" s="32"/>
    </row>
    <row r="404" spans="1:38" x14ac:dyDescent="0.3">
      <c r="A404" s="28">
        <v>2024</v>
      </c>
      <c r="B404" s="28" t="s">
        <v>56</v>
      </c>
      <c r="C404" s="28" t="s">
        <v>57</v>
      </c>
      <c r="D404" s="28">
        <v>42</v>
      </c>
      <c r="E404" s="28" t="s">
        <v>53</v>
      </c>
      <c r="F404" s="28" t="s">
        <v>11</v>
      </c>
      <c r="G404" s="28">
        <v>408</v>
      </c>
      <c r="AD404" s="32"/>
      <c r="AE404" s="32"/>
      <c r="AF404" s="32"/>
      <c r="AG404" s="32"/>
      <c r="AH404" s="32"/>
      <c r="AI404" s="32"/>
      <c r="AJ404" s="32"/>
      <c r="AK404" s="32"/>
      <c r="AL404" s="32"/>
    </row>
    <row r="405" spans="1:38" x14ac:dyDescent="0.3">
      <c r="A405" s="28">
        <v>2024</v>
      </c>
      <c r="B405" s="28" t="s">
        <v>56</v>
      </c>
      <c r="C405" s="28" t="s">
        <v>57</v>
      </c>
      <c r="D405" s="28">
        <v>7</v>
      </c>
      <c r="E405" s="28" t="s">
        <v>35</v>
      </c>
      <c r="F405" s="28" t="s">
        <v>12</v>
      </c>
      <c r="G405" s="28">
        <v>4.5</v>
      </c>
      <c r="AD405" s="32"/>
      <c r="AE405" s="32"/>
      <c r="AF405" s="32"/>
      <c r="AG405" s="32"/>
      <c r="AH405" s="32"/>
      <c r="AI405" s="32"/>
      <c r="AJ405" s="32"/>
      <c r="AK405" s="32"/>
      <c r="AL405" s="32"/>
    </row>
    <row r="406" spans="1:38" x14ac:dyDescent="0.3">
      <c r="A406" s="28">
        <v>2024</v>
      </c>
      <c r="B406" s="28" t="s">
        <v>56</v>
      </c>
      <c r="C406" s="28" t="s">
        <v>57</v>
      </c>
      <c r="D406" s="28">
        <v>9</v>
      </c>
      <c r="E406" s="28" t="s">
        <v>36</v>
      </c>
      <c r="F406" s="28" t="s">
        <v>12</v>
      </c>
      <c r="G406" s="28">
        <v>6</v>
      </c>
      <c r="AD406" s="32"/>
      <c r="AE406" s="32"/>
      <c r="AF406" s="32"/>
      <c r="AG406" s="32"/>
      <c r="AH406" s="32"/>
      <c r="AI406" s="32"/>
      <c r="AJ406" s="32"/>
      <c r="AK406" s="32"/>
      <c r="AL406" s="32"/>
    </row>
    <row r="407" spans="1:38" x14ac:dyDescent="0.3">
      <c r="A407" s="28">
        <v>2024</v>
      </c>
      <c r="B407" s="28" t="s">
        <v>56</v>
      </c>
      <c r="C407" s="28" t="s">
        <v>57</v>
      </c>
      <c r="D407" s="28">
        <v>11</v>
      </c>
      <c r="E407" s="28" t="s">
        <v>37</v>
      </c>
      <c r="F407" s="28" t="s">
        <v>12</v>
      </c>
      <c r="G407" s="28">
        <v>6</v>
      </c>
      <c r="AD407" s="32"/>
      <c r="AE407" s="32"/>
      <c r="AF407" s="32"/>
      <c r="AG407" s="32"/>
      <c r="AH407" s="32"/>
      <c r="AI407" s="32"/>
      <c r="AJ407" s="32"/>
      <c r="AK407" s="32"/>
      <c r="AL407" s="32"/>
    </row>
    <row r="408" spans="1:38" x14ac:dyDescent="0.3">
      <c r="A408" s="28">
        <v>2024</v>
      </c>
      <c r="B408" s="28" t="s">
        <v>56</v>
      </c>
      <c r="C408" s="28" t="s">
        <v>57</v>
      </c>
      <c r="D408" s="28">
        <v>17</v>
      </c>
      <c r="E408" s="28" t="s">
        <v>44</v>
      </c>
      <c r="F408" s="28" t="s">
        <v>12</v>
      </c>
      <c r="G408" s="28">
        <v>10.5</v>
      </c>
      <c r="AD408" s="32"/>
      <c r="AE408" s="32"/>
      <c r="AF408" s="32"/>
      <c r="AG408" s="32"/>
      <c r="AH408" s="32"/>
      <c r="AI408" s="32"/>
      <c r="AJ408" s="32"/>
      <c r="AK408" s="32"/>
      <c r="AL408" s="32"/>
    </row>
    <row r="409" spans="1:38" x14ac:dyDescent="0.3">
      <c r="A409" s="28">
        <v>2024</v>
      </c>
      <c r="B409" s="28" t="s">
        <v>56</v>
      </c>
      <c r="C409" s="28" t="s">
        <v>57</v>
      </c>
      <c r="D409" s="28">
        <v>19</v>
      </c>
      <c r="E409" s="28" t="s">
        <v>39</v>
      </c>
      <c r="F409" s="28" t="s">
        <v>12</v>
      </c>
      <c r="G409" s="28">
        <v>9</v>
      </c>
      <c r="AD409" s="32"/>
      <c r="AE409" s="32"/>
      <c r="AF409" s="32"/>
      <c r="AG409" s="32"/>
      <c r="AH409" s="32"/>
      <c r="AI409" s="32"/>
      <c r="AJ409" s="32"/>
      <c r="AK409" s="32"/>
      <c r="AL409" s="32"/>
    </row>
    <row r="410" spans="1:38" x14ac:dyDescent="0.3">
      <c r="A410" s="28">
        <v>2024</v>
      </c>
      <c r="B410" s="28" t="s">
        <v>56</v>
      </c>
      <c r="C410" s="28" t="s">
        <v>57</v>
      </c>
      <c r="D410" s="28">
        <v>20</v>
      </c>
      <c r="E410" s="28" t="s">
        <v>45</v>
      </c>
      <c r="F410" s="28" t="s">
        <v>12</v>
      </c>
      <c r="G410" s="28">
        <v>42</v>
      </c>
      <c r="AD410" s="32"/>
      <c r="AE410" s="32"/>
      <c r="AF410" s="32"/>
      <c r="AG410" s="32"/>
      <c r="AH410" s="32"/>
      <c r="AI410" s="32"/>
      <c r="AJ410" s="32"/>
      <c r="AK410" s="32"/>
      <c r="AL410" s="32"/>
    </row>
    <row r="411" spans="1:38" x14ac:dyDescent="0.3">
      <c r="A411" s="28">
        <v>2024</v>
      </c>
      <c r="B411" s="28" t="s">
        <v>56</v>
      </c>
      <c r="C411" s="28" t="s">
        <v>57</v>
      </c>
      <c r="D411" s="28">
        <v>21</v>
      </c>
      <c r="E411" s="28" t="s">
        <v>25</v>
      </c>
      <c r="F411" s="28" t="s">
        <v>12</v>
      </c>
      <c r="G411" s="28">
        <v>3</v>
      </c>
      <c r="AD411" s="32"/>
      <c r="AE411" s="32"/>
      <c r="AF411" s="32"/>
      <c r="AG411" s="32"/>
      <c r="AH411" s="32"/>
      <c r="AI411" s="32"/>
      <c r="AJ411" s="32"/>
      <c r="AK411" s="32"/>
      <c r="AL411" s="32"/>
    </row>
    <row r="412" spans="1:38" x14ac:dyDescent="0.3">
      <c r="A412" s="28">
        <v>2024</v>
      </c>
      <c r="B412" s="28" t="s">
        <v>56</v>
      </c>
      <c r="C412" s="28" t="s">
        <v>57</v>
      </c>
      <c r="D412" s="28">
        <v>22</v>
      </c>
      <c r="E412" s="28" t="s">
        <v>46</v>
      </c>
      <c r="F412" s="28" t="s">
        <v>12</v>
      </c>
      <c r="G412" s="28">
        <v>4</v>
      </c>
      <c r="AD412" s="32"/>
      <c r="AE412" s="32"/>
      <c r="AF412" s="32"/>
      <c r="AG412" s="32"/>
      <c r="AH412" s="32"/>
      <c r="AI412" s="32"/>
      <c r="AJ412" s="32"/>
      <c r="AK412" s="32"/>
      <c r="AL412" s="32"/>
    </row>
    <row r="413" spans="1:38" x14ac:dyDescent="0.3">
      <c r="A413" s="28">
        <v>2024</v>
      </c>
      <c r="B413" s="28" t="s">
        <v>56</v>
      </c>
      <c r="C413" s="28" t="s">
        <v>57</v>
      </c>
      <c r="D413" s="28">
        <v>23</v>
      </c>
      <c r="E413" s="28" t="s">
        <v>47</v>
      </c>
      <c r="F413" s="28" t="s">
        <v>12</v>
      </c>
      <c r="G413" s="28">
        <v>4.5</v>
      </c>
      <c r="AD413" s="32"/>
      <c r="AE413" s="32"/>
      <c r="AF413" s="32"/>
      <c r="AG413" s="32"/>
      <c r="AH413" s="32"/>
      <c r="AI413" s="32"/>
      <c r="AJ413" s="32"/>
      <c r="AK413" s="32"/>
      <c r="AL413" s="32"/>
    </row>
    <row r="414" spans="1:38" x14ac:dyDescent="0.3">
      <c r="A414" s="28">
        <v>2024</v>
      </c>
      <c r="B414" s="28" t="s">
        <v>56</v>
      </c>
      <c r="C414" s="28" t="s">
        <v>57</v>
      </c>
      <c r="D414" s="28">
        <v>25</v>
      </c>
      <c r="E414" s="28" t="s">
        <v>48</v>
      </c>
      <c r="F414" s="28" t="s">
        <v>12</v>
      </c>
      <c r="G414" s="28">
        <v>3</v>
      </c>
      <c r="AD414" s="32"/>
      <c r="AE414" s="32"/>
      <c r="AF414" s="32"/>
      <c r="AG414" s="32"/>
      <c r="AH414" s="32"/>
      <c r="AI414" s="32"/>
      <c r="AJ414" s="32"/>
      <c r="AK414" s="32"/>
      <c r="AL414" s="32"/>
    </row>
    <row r="415" spans="1:38" x14ac:dyDescent="0.3">
      <c r="A415" s="28">
        <v>2024</v>
      </c>
      <c r="B415" s="28" t="s">
        <v>56</v>
      </c>
      <c r="C415" s="28" t="s">
        <v>57</v>
      </c>
      <c r="D415" s="28">
        <v>26</v>
      </c>
      <c r="E415" s="28" t="s">
        <v>26</v>
      </c>
      <c r="F415" s="28" t="s">
        <v>12</v>
      </c>
      <c r="G415" s="28">
        <v>12</v>
      </c>
      <c r="AD415" s="32"/>
      <c r="AE415" s="32"/>
      <c r="AF415" s="32"/>
      <c r="AG415" s="32"/>
      <c r="AH415" s="32"/>
      <c r="AI415" s="32"/>
      <c r="AJ415" s="32"/>
      <c r="AK415" s="32"/>
      <c r="AL415" s="32"/>
    </row>
    <row r="416" spans="1:38" x14ac:dyDescent="0.3">
      <c r="A416" s="28">
        <v>2024</v>
      </c>
      <c r="B416" s="28" t="s">
        <v>56</v>
      </c>
      <c r="C416" s="28" t="s">
        <v>57</v>
      </c>
      <c r="D416" s="28">
        <v>27</v>
      </c>
      <c r="E416" s="28" t="s">
        <v>27</v>
      </c>
      <c r="F416" s="28" t="s">
        <v>12</v>
      </c>
      <c r="G416" s="28">
        <v>3.5</v>
      </c>
      <c r="AD416" s="32"/>
      <c r="AE416" s="32"/>
      <c r="AF416" s="32"/>
      <c r="AG416" s="32"/>
      <c r="AH416" s="32"/>
      <c r="AI416" s="32"/>
      <c r="AJ416" s="32"/>
      <c r="AK416" s="32"/>
      <c r="AL416" s="32"/>
    </row>
    <row r="417" spans="1:38" x14ac:dyDescent="0.3">
      <c r="A417" s="28">
        <v>2024</v>
      </c>
      <c r="B417" s="28" t="s">
        <v>56</v>
      </c>
      <c r="C417" s="28" t="s">
        <v>57</v>
      </c>
      <c r="D417" s="28">
        <v>28</v>
      </c>
      <c r="E417" s="28" t="s">
        <v>28</v>
      </c>
      <c r="F417" s="28" t="s">
        <v>12</v>
      </c>
      <c r="G417" s="28">
        <v>4.5</v>
      </c>
      <c r="AD417" s="32"/>
      <c r="AE417" s="32"/>
      <c r="AF417" s="32"/>
      <c r="AG417" s="32"/>
      <c r="AH417" s="32"/>
      <c r="AI417" s="32"/>
      <c r="AJ417" s="32"/>
      <c r="AK417" s="32"/>
      <c r="AL417" s="32"/>
    </row>
    <row r="418" spans="1:38" x14ac:dyDescent="0.3">
      <c r="A418" s="28">
        <v>2024</v>
      </c>
      <c r="B418" s="28" t="s">
        <v>56</v>
      </c>
      <c r="C418" s="28" t="s">
        <v>57</v>
      </c>
      <c r="D418" s="28">
        <v>42</v>
      </c>
      <c r="E418" s="28" t="s">
        <v>53</v>
      </c>
      <c r="F418" s="28" t="s">
        <v>12</v>
      </c>
      <c r="G418" s="28">
        <v>51</v>
      </c>
      <c r="AD418" s="32"/>
      <c r="AE418" s="32"/>
      <c r="AF418" s="32"/>
      <c r="AG418" s="32"/>
      <c r="AH418" s="32"/>
      <c r="AI418" s="32"/>
      <c r="AJ418" s="32"/>
      <c r="AK418" s="32"/>
      <c r="AL418" s="32"/>
    </row>
    <row r="419" spans="1:38" x14ac:dyDescent="0.3">
      <c r="A419" s="28">
        <v>2024</v>
      </c>
      <c r="B419" s="28" t="s">
        <v>56</v>
      </c>
      <c r="C419" s="28" t="s">
        <v>57</v>
      </c>
      <c r="D419" s="28">
        <v>7</v>
      </c>
      <c r="E419" s="28" t="s">
        <v>35</v>
      </c>
      <c r="F419" s="28" t="s">
        <v>13</v>
      </c>
      <c r="G419" s="28">
        <v>103.5</v>
      </c>
      <c r="AD419" s="32"/>
      <c r="AE419" s="32"/>
      <c r="AF419" s="32"/>
      <c r="AG419" s="32"/>
      <c r="AH419" s="32"/>
      <c r="AI419" s="32"/>
      <c r="AJ419" s="32"/>
      <c r="AK419" s="32"/>
      <c r="AL419" s="32"/>
    </row>
    <row r="420" spans="1:38" x14ac:dyDescent="0.3">
      <c r="A420" s="28">
        <v>2024</v>
      </c>
      <c r="B420" s="28" t="s">
        <v>56</v>
      </c>
      <c r="C420" s="28" t="s">
        <v>57</v>
      </c>
      <c r="D420" s="28">
        <v>9</v>
      </c>
      <c r="E420" s="28" t="s">
        <v>36</v>
      </c>
      <c r="F420" s="28" t="s">
        <v>13</v>
      </c>
      <c r="G420" s="28">
        <v>204</v>
      </c>
      <c r="AD420" s="32"/>
      <c r="AE420" s="32"/>
      <c r="AF420" s="32"/>
      <c r="AG420" s="32"/>
      <c r="AH420" s="32"/>
      <c r="AI420" s="32"/>
      <c r="AJ420" s="32"/>
      <c r="AK420" s="32"/>
      <c r="AL420" s="32"/>
    </row>
    <row r="421" spans="1:38" x14ac:dyDescent="0.3">
      <c r="A421" s="28">
        <v>2024</v>
      </c>
      <c r="B421" s="28" t="s">
        <v>56</v>
      </c>
      <c r="C421" s="28" t="s">
        <v>57</v>
      </c>
      <c r="D421" s="28">
        <v>11</v>
      </c>
      <c r="E421" s="28" t="s">
        <v>37</v>
      </c>
      <c r="F421" s="28" t="s">
        <v>13</v>
      </c>
      <c r="G421" s="28">
        <v>276</v>
      </c>
      <c r="AD421" s="32"/>
      <c r="AE421" s="32"/>
      <c r="AF421" s="32"/>
      <c r="AG421" s="32"/>
      <c r="AH421" s="32"/>
      <c r="AI421" s="32"/>
      <c r="AJ421" s="32"/>
      <c r="AK421" s="32"/>
      <c r="AL421" s="32"/>
    </row>
    <row r="422" spans="1:38" x14ac:dyDescent="0.3">
      <c r="A422" s="28">
        <v>2024</v>
      </c>
      <c r="B422" s="28" t="s">
        <v>56</v>
      </c>
      <c r="C422" s="28" t="s">
        <v>57</v>
      </c>
      <c r="D422" s="28">
        <v>12</v>
      </c>
      <c r="E422" s="28" t="s">
        <v>21</v>
      </c>
      <c r="F422" s="28" t="s">
        <v>13</v>
      </c>
      <c r="G422" s="28">
        <v>342</v>
      </c>
      <c r="AD422" s="32"/>
      <c r="AE422" s="32"/>
      <c r="AF422" s="32"/>
      <c r="AG422" s="32"/>
      <c r="AH422" s="32"/>
      <c r="AI422" s="32"/>
      <c r="AJ422" s="32"/>
      <c r="AK422" s="32"/>
      <c r="AL422" s="32"/>
    </row>
    <row r="423" spans="1:38" x14ac:dyDescent="0.3">
      <c r="A423" s="28">
        <v>2024</v>
      </c>
      <c r="B423" s="28" t="s">
        <v>56</v>
      </c>
      <c r="C423" s="28" t="s">
        <v>57</v>
      </c>
      <c r="D423" s="28">
        <v>17</v>
      </c>
      <c r="E423" s="28" t="s">
        <v>44</v>
      </c>
      <c r="F423" s="28" t="s">
        <v>13</v>
      </c>
      <c r="G423" s="28">
        <v>372</v>
      </c>
      <c r="AD423" s="32"/>
      <c r="AE423" s="32"/>
      <c r="AF423" s="32"/>
      <c r="AG423" s="32"/>
      <c r="AH423" s="32"/>
      <c r="AI423" s="32"/>
      <c r="AJ423" s="32"/>
      <c r="AK423" s="32"/>
      <c r="AL423" s="32"/>
    </row>
    <row r="424" spans="1:38" x14ac:dyDescent="0.3">
      <c r="A424" s="28">
        <v>2024</v>
      </c>
      <c r="B424" s="28" t="s">
        <v>56</v>
      </c>
      <c r="C424" s="28" t="s">
        <v>57</v>
      </c>
      <c r="D424" s="28">
        <v>19</v>
      </c>
      <c r="E424" s="28" t="s">
        <v>39</v>
      </c>
      <c r="F424" s="28" t="s">
        <v>13</v>
      </c>
      <c r="G424" s="28">
        <v>555</v>
      </c>
      <c r="AD424" s="32"/>
      <c r="AE424" s="32"/>
      <c r="AF424" s="32"/>
      <c r="AG424" s="32"/>
      <c r="AH424" s="32"/>
      <c r="AI424" s="32"/>
      <c r="AJ424" s="32"/>
      <c r="AK424" s="32"/>
      <c r="AL424" s="32"/>
    </row>
    <row r="425" spans="1:38" x14ac:dyDescent="0.3">
      <c r="A425" s="28">
        <v>2024</v>
      </c>
      <c r="B425" s="28" t="s">
        <v>56</v>
      </c>
      <c r="C425" s="28" t="s">
        <v>57</v>
      </c>
      <c r="D425" s="28">
        <v>20</v>
      </c>
      <c r="E425" s="28" t="s">
        <v>45</v>
      </c>
      <c r="F425" s="28" t="s">
        <v>13</v>
      </c>
      <c r="G425" s="28">
        <v>1380</v>
      </c>
      <c r="AD425" s="32"/>
      <c r="AE425" s="32"/>
      <c r="AF425" s="32"/>
      <c r="AG425" s="32"/>
      <c r="AH425" s="32"/>
      <c r="AI425" s="32"/>
      <c r="AJ425" s="32"/>
      <c r="AK425" s="32"/>
      <c r="AL425" s="32"/>
    </row>
    <row r="426" spans="1:38" x14ac:dyDescent="0.3">
      <c r="A426" s="28">
        <v>2024</v>
      </c>
      <c r="B426" s="28" t="s">
        <v>56</v>
      </c>
      <c r="C426" s="28" t="s">
        <v>57</v>
      </c>
      <c r="D426" s="28">
        <v>21</v>
      </c>
      <c r="E426" s="28" t="s">
        <v>25</v>
      </c>
      <c r="F426" s="28" t="s">
        <v>13</v>
      </c>
      <c r="G426" s="28">
        <v>120</v>
      </c>
      <c r="AD426" s="32"/>
      <c r="AE426" s="32"/>
      <c r="AF426" s="32"/>
      <c r="AG426" s="32"/>
      <c r="AH426" s="32"/>
      <c r="AI426" s="32"/>
      <c r="AJ426" s="32"/>
      <c r="AK426" s="32"/>
      <c r="AL426" s="32"/>
    </row>
    <row r="427" spans="1:38" x14ac:dyDescent="0.3">
      <c r="A427" s="28">
        <v>2024</v>
      </c>
      <c r="B427" s="28" t="s">
        <v>56</v>
      </c>
      <c r="C427" s="28" t="s">
        <v>57</v>
      </c>
      <c r="D427" s="28">
        <v>22</v>
      </c>
      <c r="E427" s="28" t="s">
        <v>46</v>
      </c>
      <c r="F427" s="28" t="s">
        <v>13</v>
      </c>
      <c r="G427" s="28">
        <v>142</v>
      </c>
      <c r="AD427" s="32"/>
      <c r="AE427" s="32"/>
      <c r="AF427" s="32"/>
      <c r="AG427" s="32"/>
      <c r="AH427" s="32"/>
      <c r="AI427" s="32"/>
      <c r="AJ427" s="32"/>
      <c r="AK427" s="32"/>
      <c r="AL427" s="32"/>
    </row>
    <row r="428" spans="1:38" x14ac:dyDescent="0.3">
      <c r="A428" s="28">
        <v>2024</v>
      </c>
      <c r="B428" s="28" t="s">
        <v>56</v>
      </c>
      <c r="C428" s="28" t="s">
        <v>57</v>
      </c>
      <c r="D428" s="28">
        <v>23</v>
      </c>
      <c r="E428" s="28" t="s">
        <v>47</v>
      </c>
      <c r="F428" s="28" t="s">
        <v>13</v>
      </c>
      <c r="G428" s="28">
        <v>130.5</v>
      </c>
      <c r="AD428" s="32"/>
      <c r="AE428" s="32"/>
      <c r="AF428" s="32"/>
      <c r="AG428" s="32"/>
      <c r="AH428" s="32"/>
      <c r="AI428" s="32"/>
      <c r="AJ428" s="32"/>
      <c r="AK428" s="32"/>
      <c r="AL428" s="32"/>
    </row>
    <row r="429" spans="1:38" x14ac:dyDescent="0.3">
      <c r="A429" s="28">
        <v>2024</v>
      </c>
      <c r="B429" s="28" t="s">
        <v>56</v>
      </c>
      <c r="C429" s="28" t="s">
        <v>57</v>
      </c>
      <c r="D429" s="28">
        <v>25</v>
      </c>
      <c r="E429" s="28" t="s">
        <v>48</v>
      </c>
      <c r="F429" s="28" t="s">
        <v>13</v>
      </c>
      <c r="G429" s="28">
        <v>120</v>
      </c>
      <c r="AD429" s="32"/>
      <c r="AE429" s="32"/>
      <c r="AF429" s="32"/>
      <c r="AG429" s="32"/>
      <c r="AH429" s="32"/>
      <c r="AI429" s="32"/>
      <c r="AJ429" s="32"/>
      <c r="AK429" s="32"/>
      <c r="AL429" s="32"/>
    </row>
    <row r="430" spans="1:38" x14ac:dyDescent="0.3">
      <c r="A430" s="28">
        <v>2024</v>
      </c>
      <c r="B430" s="28" t="s">
        <v>56</v>
      </c>
      <c r="C430" s="28" t="s">
        <v>57</v>
      </c>
      <c r="D430" s="28">
        <v>26</v>
      </c>
      <c r="E430" s="28" t="s">
        <v>26</v>
      </c>
      <c r="F430" s="28" t="s">
        <v>13</v>
      </c>
      <c r="G430" s="28">
        <v>486</v>
      </c>
      <c r="AD430" s="32"/>
      <c r="AE430" s="32"/>
      <c r="AF430" s="32"/>
      <c r="AG430" s="32"/>
      <c r="AH430" s="32"/>
      <c r="AI430" s="32"/>
      <c r="AJ430" s="32"/>
      <c r="AK430" s="32"/>
      <c r="AL430" s="32"/>
    </row>
    <row r="431" spans="1:38" x14ac:dyDescent="0.3">
      <c r="A431" s="28">
        <v>2024</v>
      </c>
      <c r="B431" s="28" t="s">
        <v>56</v>
      </c>
      <c r="C431" s="28" t="s">
        <v>57</v>
      </c>
      <c r="D431" s="28">
        <v>27</v>
      </c>
      <c r="E431" s="28" t="s">
        <v>27</v>
      </c>
      <c r="F431" s="28" t="s">
        <v>13</v>
      </c>
      <c r="G431" s="28">
        <v>77</v>
      </c>
      <c r="AD431" s="32"/>
      <c r="AE431" s="32"/>
      <c r="AF431" s="32"/>
      <c r="AG431" s="32"/>
      <c r="AH431" s="32"/>
      <c r="AI431" s="32"/>
      <c r="AJ431" s="32"/>
      <c r="AK431" s="32"/>
      <c r="AL431" s="32"/>
    </row>
    <row r="432" spans="1:38" x14ac:dyDescent="0.3">
      <c r="A432" s="28">
        <v>2024</v>
      </c>
      <c r="B432" s="28" t="s">
        <v>56</v>
      </c>
      <c r="C432" s="28" t="s">
        <v>57</v>
      </c>
      <c r="D432" s="28">
        <v>28</v>
      </c>
      <c r="E432" s="28" t="s">
        <v>28</v>
      </c>
      <c r="F432" s="28" t="s">
        <v>13</v>
      </c>
      <c r="G432" s="28">
        <v>255</v>
      </c>
      <c r="AD432" s="32"/>
      <c r="AE432" s="32"/>
      <c r="AF432" s="32"/>
      <c r="AG432" s="32"/>
      <c r="AH432" s="32"/>
      <c r="AI432" s="32"/>
      <c r="AJ432" s="32"/>
      <c r="AK432" s="32"/>
      <c r="AL432" s="32"/>
    </row>
    <row r="433" spans="1:38" x14ac:dyDescent="0.3">
      <c r="A433" s="28">
        <v>2024</v>
      </c>
      <c r="B433" s="28" t="s">
        <v>56</v>
      </c>
      <c r="C433" s="28" t="s">
        <v>57</v>
      </c>
      <c r="D433" s="28">
        <v>31</v>
      </c>
      <c r="E433" s="28" t="s">
        <v>49</v>
      </c>
      <c r="F433" s="28" t="s">
        <v>13</v>
      </c>
      <c r="G433" s="28">
        <v>171</v>
      </c>
      <c r="AD433" s="32"/>
      <c r="AE433" s="32"/>
      <c r="AF433" s="32"/>
      <c r="AG433" s="32"/>
      <c r="AH433" s="32"/>
      <c r="AI433" s="32"/>
      <c r="AJ433" s="32"/>
      <c r="AK433" s="32"/>
      <c r="AL433" s="32"/>
    </row>
    <row r="434" spans="1:38" x14ac:dyDescent="0.3">
      <c r="A434" s="28">
        <v>2024</v>
      </c>
      <c r="B434" s="28" t="s">
        <v>56</v>
      </c>
      <c r="C434" s="28" t="s">
        <v>57</v>
      </c>
      <c r="D434" s="28">
        <v>32</v>
      </c>
      <c r="E434" s="28" t="s">
        <v>40</v>
      </c>
      <c r="F434" s="28" t="s">
        <v>13</v>
      </c>
      <c r="G434" s="28">
        <v>195</v>
      </c>
      <c r="AD434" s="32"/>
      <c r="AE434" s="32"/>
      <c r="AF434" s="32"/>
      <c r="AG434" s="32"/>
      <c r="AH434" s="32"/>
      <c r="AI434" s="32"/>
      <c r="AJ434" s="32"/>
      <c r="AK434" s="32"/>
      <c r="AL434" s="32"/>
    </row>
    <row r="435" spans="1:38" x14ac:dyDescent="0.3">
      <c r="A435" s="28">
        <v>2024</v>
      </c>
      <c r="B435" s="28" t="s">
        <v>56</v>
      </c>
      <c r="C435" s="28" t="s">
        <v>57</v>
      </c>
      <c r="D435" s="28">
        <v>42</v>
      </c>
      <c r="E435" s="28" t="s">
        <v>53</v>
      </c>
      <c r="F435" s="28" t="s">
        <v>13</v>
      </c>
      <c r="G435" s="28">
        <v>1014</v>
      </c>
      <c r="AD435" s="32"/>
      <c r="AE435" s="32"/>
      <c r="AF435" s="32"/>
      <c r="AG435" s="32"/>
      <c r="AH435" s="32"/>
      <c r="AI435" s="32"/>
      <c r="AJ435" s="32"/>
      <c r="AK435" s="32"/>
      <c r="AL435" s="32"/>
    </row>
    <row r="436" spans="1:38" x14ac:dyDescent="0.3">
      <c r="A436" s="28">
        <v>2024</v>
      </c>
      <c r="B436" s="28" t="s">
        <v>56</v>
      </c>
      <c r="C436" s="28" t="s">
        <v>57</v>
      </c>
      <c r="D436" s="28">
        <v>7</v>
      </c>
      <c r="E436" s="28" t="s">
        <v>35</v>
      </c>
      <c r="F436" s="28" t="s">
        <v>14</v>
      </c>
      <c r="G436" s="28">
        <v>247.5</v>
      </c>
      <c r="AD436" s="32"/>
      <c r="AE436" s="32"/>
      <c r="AF436" s="32"/>
      <c r="AG436" s="32"/>
      <c r="AH436" s="32"/>
      <c r="AI436" s="32"/>
      <c r="AJ436" s="32"/>
      <c r="AK436" s="32"/>
      <c r="AL436" s="32"/>
    </row>
    <row r="437" spans="1:38" x14ac:dyDescent="0.3">
      <c r="A437" s="28">
        <v>2024</v>
      </c>
      <c r="B437" s="28" t="s">
        <v>56</v>
      </c>
      <c r="C437" s="28" t="s">
        <v>57</v>
      </c>
      <c r="D437" s="28">
        <v>9</v>
      </c>
      <c r="E437" s="28" t="s">
        <v>36</v>
      </c>
      <c r="F437" s="28" t="s">
        <v>14</v>
      </c>
      <c r="G437" s="28">
        <v>312</v>
      </c>
      <c r="AD437" s="32"/>
      <c r="AE437" s="32"/>
      <c r="AF437" s="32"/>
      <c r="AG437" s="32"/>
      <c r="AH437" s="32"/>
      <c r="AI437" s="32"/>
      <c r="AJ437" s="32"/>
      <c r="AK437" s="32"/>
      <c r="AL437" s="32"/>
    </row>
    <row r="438" spans="1:38" x14ac:dyDescent="0.3">
      <c r="A438" s="28">
        <v>2024</v>
      </c>
      <c r="B438" s="28" t="s">
        <v>56</v>
      </c>
      <c r="C438" s="28" t="s">
        <v>57</v>
      </c>
      <c r="D438" s="28">
        <v>11</v>
      </c>
      <c r="E438" s="28" t="s">
        <v>37</v>
      </c>
      <c r="F438" s="28" t="s">
        <v>14</v>
      </c>
      <c r="G438" s="28">
        <v>780</v>
      </c>
      <c r="AD438" s="32"/>
      <c r="AE438" s="32"/>
      <c r="AF438" s="32"/>
      <c r="AG438" s="32"/>
      <c r="AH438" s="32"/>
      <c r="AI438" s="32"/>
      <c r="AJ438" s="32"/>
      <c r="AK438" s="32"/>
      <c r="AL438" s="32"/>
    </row>
    <row r="439" spans="1:38" x14ac:dyDescent="0.3">
      <c r="A439" s="28">
        <v>2024</v>
      </c>
      <c r="B439" s="28" t="s">
        <v>56</v>
      </c>
      <c r="C439" s="28" t="s">
        <v>57</v>
      </c>
      <c r="D439" s="28">
        <v>12</v>
      </c>
      <c r="E439" s="28" t="s">
        <v>21</v>
      </c>
      <c r="F439" s="28" t="s">
        <v>14</v>
      </c>
      <c r="G439" s="28">
        <v>1155</v>
      </c>
      <c r="AD439" s="32"/>
      <c r="AE439" s="32"/>
      <c r="AF439" s="32"/>
      <c r="AG439" s="32"/>
      <c r="AH439" s="32"/>
      <c r="AI439" s="32"/>
      <c r="AJ439" s="32"/>
      <c r="AK439" s="32"/>
      <c r="AL439" s="32"/>
    </row>
    <row r="440" spans="1:38" x14ac:dyDescent="0.3">
      <c r="A440" s="28">
        <v>2024</v>
      </c>
      <c r="B440" s="28" t="s">
        <v>56</v>
      </c>
      <c r="C440" s="28" t="s">
        <v>57</v>
      </c>
      <c r="D440" s="28">
        <v>17</v>
      </c>
      <c r="E440" s="28" t="s">
        <v>44</v>
      </c>
      <c r="F440" s="28" t="s">
        <v>14</v>
      </c>
      <c r="G440" s="28">
        <v>945</v>
      </c>
      <c r="AD440" s="32"/>
      <c r="AE440" s="32"/>
      <c r="AF440" s="32"/>
      <c r="AG440" s="32"/>
      <c r="AH440" s="32"/>
      <c r="AI440" s="32"/>
      <c r="AJ440" s="32"/>
      <c r="AK440" s="32"/>
      <c r="AL440" s="32"/>
    </row>
    <row r="441" spans="1:38" x14ac:dyDescent="0.3">
      <c r="A441" s="28">
        <v>2024</v>
      </c>
      <c r="B441" s="28" t="s">
        <v>56</v>
      </c>
      <c r="C441" s="28" t="s">
        <v>57</v>
      </c>
      <c r="D441" s="28">
        <v>19</v>
      </c>
      <c r="E441" s="28" t="s">
        <v>39</v>
      </c>
      <c r="F441" s="28" t="s">
        <v>14</v>
      </c>
      <c r="G441" s="28">
        <v>1027.5</v>
      </c>
      <c r="AD441" s="32"/>
      <c r="AE441" s="32"/>
      <c r="AF441" s="32"/>
      <c r="AG441" s="32"/>
      <c r="AH441" s="32"/>
      <c r="AI441" s="32"/>
      <c r="AJ441" s="32"/>
      <c r="AK441" s="32"/>
      <c r="AL441" s="32"/>
    </row>
    <row r="442" spans="1:38" x14ac:dyDescent="0.3">
      <c r="A442" s="28">
        <v>2024</v>
      </c>
      <c r="B442" s="28" t="s">
        <v>56</v>
      </c>
      <c r="C442" s="28" t="s">
        <v>57</v>
      </c>
      <c r="D442" s="28">
        <v>20</v>
      </c>
      <c r="E442" s="28" t="s">
        <v>45</v>
      </c>
      <c r="F442" s="28" t="s">
        <v>14</v>
      </c>
      <c r="G442" s="28">
        <v>2818.5</v>
      </c>
      <c r="AD442" s="32"/>
      <c r="AE442" s="32"/>
      <c r="AF442" s="32"/>
      <c r="AG442" s="32"/>
      <c r="AH442" s="32"/>
      <c r="AI442" s="32"/>
      <c r="AJ442" s="32"/>
      <c r="AK442" s="32"/>
      <c r="AL442" s="32"/>
    </row>
    <row r="443" spans="1:38" x14ac:dyDescent="0.3">
      <c r="A443" s="28">
        <v>2024</v>
      </c>
      <c r="B443" s="28" t="s">
        <v>56</v>
      </c>
      <c r="C443" s="28" t="s">
        <v>57</v>
      </c>
      <c r="D443" s="28">
        <v>21</v>
      </c>
      <c r="E443" s="28" t="s">
        <v>25</v>
      </c>
      <c r="F443" s="28" t="s">
        <v>14</v>
      </c>
      <c r="G443" s="28">
        <v>198</v>
      </c>
      <c r="AD443" s="32"/>
      <c r="AE443" s="32"/>
      <c r="AF443" s="32"/>
      <c r="AG443" s="32"/>
      <c r="AH443" s="32"/>
      <c r="AI443" s="32"/>
      <c r="AJ443" s="32"/>
      <c r="AK443" s="32"/>
      <c r="AL443" s="32"/>
    </row>
    <row r="444" spans="1:38" x14ac:dyDescent="0.3">
      <c r="A444" s="28">
        <v>2024</v>
      </c>
      <c r="B444" s="28" t="s">
        <v>56</v>
      </c>
      <c r="C444" s="28" t="s">
        <v>57</v>
      </c>
      <c r="D444" s="28">
        <v>22</v>
      </c>
      <c r="E444" s="28" t="s">
        <v>46</v>
      </c>
      <c r="F444" s="28" t="s">
        <v>14</v>
      </c>
      <c r="G444" s="28">
        <v>322</v>
      </c>
      <c r="AD444" s="32"/>
      <c r="AE444" s="32"/>
      <c r="AF444" s="32"/>
      <c r="AG444" s="32"/>
      <c r="AH444" s="32"/>
      <c r="AI444" s="32"/>
      <c r="AJ444" s="32"/>
      <c r="AK444" s="32"/>
      <c r="AL444" s="32"/>
    </row>
    <row r="445" spans="1:38" x14ac:dyDescent="0.3">
      <c r="A445" s="28">
        <v>2024</v>
      </c>
      <c r="B445" s="28" t="s">
        <v>56</v>
      </c>
      <c r="C445" s="28" t="s">
        <v>57</v>
      </c>
      <c r="D445" s="28">
        <v>23</v>
      </c>
      <c r="E445" s="28" t="s">
        <v>47</v>
      </c>
      <c r="F445" s="28" t="s">
        <v>14</v>
      </c>
      <c r="G445" s="28">
        <v>351</v>
      </c>
      <c r="AD445" s="32"/>
      <c r="AE445" s="32"/>
      <c r="AF445" s="32"/>
      <c r="AG445" s="32"/>
      <c r="AH445" s="32"/>
      <c r="AI445" s="32"/>
      <c r="AJ445" s="32"/>
      <c r="AK445" s="32"/>
      <c r="AL445" s="32"/>
    </row>
    <row r="446" spans="1:38" x14ac:dyDescent="0.3">
      <c r="A446" s="28">
        <v>2024</v>
      </c>
      <c r="B446" s="28" t="s">
        <v>56</v>
      </c>
      <c r="C446" s="28" t="s">
        <v>57</v>
      </c>
      <c r="D446" s="28">
        <v>25</v>
      </c>
      <c r="E446" s="28" t="s">
        <v>48</v>
      </c>
      <c r="F446" s="28" t="s">
        <v>14</v>
      </c>
      <c r="G446" s="28">
        <v>198</v>
      </c>
      <c r="AD446" s="32"/>
      <c r="AE446" s="32"/>
      <c r="AF446" s="32"/>
      <c r="AG446" s="32"/>
      <c r="AH446" s="32"/>
      <c r="AI446" s="32"/>
      <c r="AJ446" s="32"/>
      <c r="AK446" s="32"/>
      <c r="AL446" s="32"/>
    </row>
    <row r="447" spans="1:38" x14ac:dyDescent="0.3">
      <c r="A447" s="28">
        <v>2024</v>
      </c>
      <c r="B447" s="28" t="s">
        <v>56</v>
      </c>
      <c r="C447" s="28" t="s">
        <v>57</v>
      </c>
      <c r="D447" s="28">
        <v>26</v>
      </c>
      <c r="E447" s="28" t="s">
        <v>26</v>
      </c>
      <c r="F447" s="28" t="s">
        <v>14</v>
      </c>
      <c r="G447" s="28">
        <v>1221</v>
      </c>
      <c r="AD447" s="32"/>
      <c r="AE447" s="32"/>
      <c r="AF447" s="32"/>
      <c r="AG447" s="32"/>
      <c r="AH447" s="32"/>
      <c r="AI447" s="32"/>
      <c r="AJ447" s="32"/>
      <c r="AK447" s="32"/>
      <c r="AL447" s="32"/>
    </row>
    <row r="448" spans="1:38" x14ac:dyDescent="0.3">
      <c r="A448" s="28">
        <v>2024</v>
      </c>
      <c r="B448" s="28" t="s">
        <v>56</v>
      </c>
      <c r="C448" s="28" t="s">
        <v>57</v>
      </c>
      <c r="D448" s="28">
        <v>27</v>
      </c>
      <c r="E448" s="28" t="s">
        <v>27</v>
      </c>
      <c r="F448" s="28" t="s">
        <v>14</v>
      </c>
      <c r="G448" s="28">
        <v>224</v>
      </c>
      <c r="AD448" s="32"/>
      <c r="AE448" s="32"/>
      <c r="AF448" s="32"/>
      <c r="AG448" s="32"/>
      <c r="AH448" s="32"/>
      <c r="AI448" s="32"/>
      <c r="AJ448" s="32"/>
      <c r="AK448" s="32"/>
      <c r="AL448" s="32"/>
    </row>
    <row r="449" spans="1:38" x14ac:dyDescent="0.3">
      <c r="A449" s="28">
        <v>2024</v>
      </c>
      <c r="B449" s="28" t="s">
        <v>56</v>
      </c>
      <c r="C449" s="28" t="s">
        <v>57</v>
      </c>
      <c r="D449" s="28">
        <v>28</v>
      </c>
      <c r="E449" s="28" t="s">
        <v>28</v>
      </c>
      <c r="F449" s="28" t="s">
        <v>14</v>
      </c>
      <c r="G449" s="28">
        <v>750</v>
      </c>
      <c r="AD449" s="32"/>
      <c r="AE449" s="32"/>
      <c r="AF449" s="32"/>
      <c r="AG449" s="32"/>
      <c r="AH449" s="32"/>
      <c r="AI449" s="32"/>
      <c r="AJ449" s="32"/>
      <c r="AK449" s="32"/>
      <c r="AL449" s="32"/>
    </row>
    <row r="450" spans="1:38" x14ac:dyDescent="0.3">
      <c r="A450" s="28">
        <v>2024</v>
      </c>
      <c r="B450" s="28" t="s">
        <v>56</v>
      </c>
      <c r="C450" s="28" t="s">
        <v>57</v>
      </c>
      <c r="D450" s="28">
        <v>31</v>
      </c>
      <c r="E450" s="28" t="s">
        <v>49</v>
      </c>
      <c r="F450" s="28" t="s">
        <v>14</v>
      </c>
      <c r="G450" s="28">
        <v>534</v>
      </c>
      <c r="AD450" s="32"/>
      <c r="AE450" s="32"/>
      <c r="AF450" s="32"/>
      <c r="AG450" s="32"/>
      <c r="AH450" s="32"/>
      <c r="AI450" s="32"/>
      <c r="AJ450" s="32"/>
      <c r="AK450" s="32"/>
      <c r="AL450" s="32"/>
    </row>
    <row r="451" spans="1:38" x14ac:dyDescent="0.3">
      <c r="A451" s="28">
        <v>2024</v>
      </c>
      <c r="B451" s="28" t="s">
        <v>56</v>
      </c>
      <c r="C451" s="28" t="s">
        <v>57</v>
      </c>
      <c r="D451" s="28">
        <v>32</v>
      </c>
      <c r="E451" s="28" t="s">
        <v>40</v>
      </c>
      <c r="F451" s="28" t="s">
        <v>14</v>
      </c>
      <c r="G451" s="28">
        <v>588</v>
      </c>
      <c r="AD451" s="32"/>
      <c r="AE451" s="32"/>
      <c r="AF451" s="32"/>
      <c r="AG451" s="32"/>
      <c r="AH451" s="32"/>
      <c r="AI451" s="32"/>
      <c r="AJ451" s="32"/>
      <c r="AK451" s="32"/>
      <c r="AL451" s="32"/>
    </row>
    <row r="452" spans="1:38" x14ac:dyDescent="0.3">
      <c r="A452" s="28">
        <v>2024</v>
      </c>
      <c r="B452" s="28" t="s">
        <v>56</v>
      </c>
      <c r="C452" s="28" t="s">
        <v>57</v>
      </c>
      <c r="D452" s="28">
        <v>42</v>
      </c>
      <c r="E452" s="28" t="s">
        <v>53</v>
      </c>
      <c r="F452" s="28" t="s">
        <v>14</v>
      </c>
      <c r="G452" s="28">
        <v>2302.5</v>
      </c>
      <c r="AD452" s="33"/>
      <c r="AE452" s="33"/>
      <c r="AF452" s="33"/>
      <c r="AG452" s="33"/>
      <c r="AH452" s="33"/>
      <c r="AI452" s="33"/>
      <c r="AJ452" s="33"/>
      <c r="AK452" s="33"/>
      <c r="AL452" s="33"/>
    </row>
    <row r="453" spans="1:38" x14ac:dyDescent="0.3">
      <c r="A453" s="28">
        <v>2024</v>
      </c>
      <c r="B453" s="28" t="s">
        <v>56</v>
      </c>
      <c r="C453" s="28" t="s">
        <v>57</v>
      </c>
      <c r="D453" s="28">
        <v>7</v>
      </c>
      <c r="E453" s="28" t="s">
        <v>35</v>
      </c>
      <c r="F453" s="28" t="s">
        <v>15</v>
      </c>
      <c r="G453" s="28">
        <v>184.5</v>
      </c>
      <c r="AD453" s="33"/>
      <c r="AE453" s="33"/>
      <c r="AF453" s="33"/>
      <c r="AG453" s="33"/>
      <c r="AH453" s="33"/>
      <c r="AI453" s="33"/>
      <c r="AJ453" s="33"/>
      <c r="AK453" s="33"/>
      <c r="AL453" s="33"/>
    </row>
    <row r="454" spans="1:38" x14ac:dyDescent="0.3">
      <c r="A454" s="28">
        <v>2024</v>
      </c>
      <c r="B454" s="28" t="s">
        <v>56</v>
      </c>
      <c r="C454" s="28" t="s">
        <v>57</v>
      </c>
      <c r="D454" s="28">
        <v>9</v>
      </c>
      <c r="E454" s="28" t="s">
        <v>36</v>
      </c>
      <c r="F454" s="28" t="s">
        <v>15</v>
      </c>
      <c r="G454" s="28">
        <v>342</v>
      </c>
      <c r="AD454" s="33"/>
      <c r="AE454" s="33"/>
      <c r="AF454" s="33"/>
      <c r="AG454" s="33"/>
      <c r="AH454" s="33"/>
      <c r="AI454" s="33"/>
      <c r="AJ454" s="33"/>
      <c r="AK454" s="33"/>
      <c r="AL454" s="33"/>
    </row>
    <row r="455" spans="1:38" x14ac:dyDescent="0.3">
      <c r="A455" s="28">
        <v>2024</v>
      </c>
      <c r="B455" s="28" t="s">
        <v>56</v>
      </c>
      <c r="C455" s="28" t="s">
        <v>57</v>
      </c>
      <c r="D455" s="28">
        <v>11</v>
      </c>
      <c r="E455" s="28" t="s">
        <v>37</v>
      </c>
      <c r="F455" s="28" t="s">
        <v>15</v>
      </c>
      <c r="G455" s="28">
        <v>648</v>
      </c>
      <c r="AD455" s="33"/>
      <c r="AE455" s="33"/>
      <c r="AF455" s="33"/>
      <c r="AG455" s="33"/>
      <c r="AH455" s="33"/>
      <c r="AI455" s="33"/>
      <c r="AJ455" s="33"/>
      <c r="AK455" s="33"/>
      <c r="AL455" s="33"/>
    </row>
    <row r="456" spans="1:38" x14ac:dyDescent="0.3">
      <c r="A456" s="28">
        <v>2024</v>
      </c>
      <c r="B456" s="28" t="s">
        <v>56</v>
      </c>
      <c r="C456" s="28" t="s">
        <v>57</v>
      </c>
      <c r="D456" s="28">
        <v>12</v>
      </c>
      <c r="E456" s="28" t="s">
        <v>21</v>
      </c>
      <c r="F456" s="28" t="s">
        <v>15</v>
      </c>
      <c r="G456" s="28">
        <v>1005</v>
      </c>
      <c r="AD456" s="33"/>
      <c r="AE456" s="33"/>
      <c r="AF456" s="33"/>
      <c r="AG456" s="33"/>
      <c r="AH456" s="33"/>
      <c r="AI456" s="33"/>
      <c r="AJ456" s="33"/>
      <c r="AK456" s="33"/>
      <c r="AL456" s="33"/>
    </row>
    <row r="457" spans="1:38" x14ac:dyDescent="0.3">
      <c r="A457" s="28">
        <v>2024</v>
      </c>
      <c r="B457" s="28" t="s">
        <v>56</v>
      </c>
      <c r="C457" s="28" t="s">
        <v>57</v>
      </c>
      <c r="D457" s="28">
        <v>17</v>
      </c>
      <c r="E457" s="28" t="s">
        <v>44</v>
      </c>
      <c r="F457" s="28" t="s">
        <v>15</v>
      </c>
      <c r="G457" s="28">
        <v>589.5</v>
      </c>
      <c r="AD457" s="33"/>
      <c r="AE457" s="33"/>
      <c r="AF457" s="33"/>
      <c r="AG457" s="33"/>
      <c r="AH457" s="33"/>
      <c r="AI457" s="33"/>
      <c r="AJ457" s="33"/>
      <c r="AK457" s="33"/>
      <c r="AL457" s="33"/>
    </row>
    <row r="458" spans="1:38" x14ac:dyDescent="0.3">
      <c r="A458" s="28">
        <v>2024</v>
      </c>
      <c r="B458" s="28" t="s">
        <v>56</v>
      </c>
      <c r="C458" s="28" t="s">
        <v>57</v>
      </c>
      <c r="D458" s="28">
        <v>19</v>
      </c>
      <c r="E458" s="28" t="s">
        <v>39</v>
      </c>
      <c r="F458" s="28" t="s">
        <v>15</v>
      </c>
      <c r="G458" s="28">
        <v>1063.5</v>
      </c>
      <c r="AD458" s="33"/>
      <c r="AE458" s="33"/>
      <c r="AF458" s="33"/>
      <c r="AG458" s="33"/>
      <c r="AH458" s="33"/>
      <c r="AI458" s="33"/>
      <c r="AJ458" s="33"/>
      <c r="AK458" s="33"/>
      <c r="AL458" s="33"/>
    </row>
    <row r="459" spans="1:38" x14ac:dyDescent="0.3">
      <c r="A459" s="28">
        <v>2024</v>
      </c>
      <c r="B459" s="28" t="s">
        <v>56</v>
      </c>
      <c r="C459" s="28" t="s">
        <v>57</v>
      </c>
      <c r="D459" s="28">
        <v>20</v>
      </c>
      <c r="E459" s="28" t="s">
        <v>45</v>
      </c>
      <c r="F459" s="28" t="s">
        <v>15</v>
      </c>
      <c r="G459" s="28">
        <v>2463</v>
      </c>
      <c r="AD459" s="33"/>
      <c r="AE459" s="33"/>
      <c r="AF459" s="33"/>
      <c r="AG459" s="33"/>
      <c r="AH459" s="33"/>
      <c r="AI459" s="33"/>
      <c r="AJ459" s="33"/>
      <c r="AK459" s="33"/>
      <c r="AL459" s="33"/>
    </row>
    <row r="460" spans="1:38" x14ac:dyDescent="0.3">
      <c r="A460" s="28">
        <v>2024</v>
      </c>
      <c r="B460" s="28" t="s">
        <v>56</v>
      </c>
      <c r="C460" s="28" t="s">
        <v>57</v>
      </c>
      <c r="D460" s="28">
        <v>21</v>
      </c>
      <c r="E460" s="28" t="s">
        <v>25</v>
      </c>
      <c r="F460" s="28" t="s">
        <v>15</v>
      </c>
      <c r="G460" s="28">
        <v>207</v>
      </c>
      <c r="AD460" s="33"/>
      <c r="AE460" s="33"/>
      <c r="AF460" s="33"/>
      <c r="AG460" s="33"/>
      <c r="AH460" s="33"/>
      <c r="AI460" s="33"/>
      <c r="AJ460" s="33"/>
      <c r="AK460" s="33"/>
      <c r="AL460" s="33"/>
    </row>
    <row r="461" spans="1:38" x14ac:dyDescent="0.3">
      <c r="A461" s="28">
        <v>2024</v>
      </c>
      <c r="B461" s="28" t="s">
        <v>56</v>
      </c>
      <c r="C461" s="28" t="s">
        <v>57</v>
      </c>
      <c r="D461" s="28">
        <v>22</v>
      </c>
      <c r="E461" s="28" t="s">
        <v>46</v>
      </c>
      <c r="F461" s="28" t="s">
        <v>15</v>
      </c>
      <c r="G461" s="28">
        <v>316</v>
      </c>
      <c r="AD461" s="33"/>
      <c r="AE461" s="33"/>
      <c r="AF461" s="33"/>
      <c r="AG461" s="33"/>
      <c r="AH461" s="33"/>
      <c r="AI461" s="33"/>
      <c r="AJ461" s="33"/>
      <c r="AK461" s="33"/>
      <c r="AL461" s="33"/>
    </row>
    <row r="462" spans="1:38" x14ac:dyDescent="0.3">
      <c r="A462" s="28">
        <v>2024</v>
      </c>
      <c r="B462" s="28" t="s">
        <v>56</v>
      </c>
      <c r="C462" s="28" t="s">
        <v>57</v>
      </c>
      <c r="D462" s="28">
        <v>23</v>
      </c>
      <c r="E462" s="28" t="s">
        <v>47</v>
      </c>
      <c r="F462" s="28" t="s">
        <v>15</v>
      </c>
      <c r="G462" s="28">
        <v>270</v>
      </c>
      <c r="AD462" s="33"/>
      <c r="AE462" s="33"/>
      <c r="AF462" s="33"/>
      <c r="AG462" s="33"/>
      <c r="AH462" s="33"/>
      <c r="AI462" s="33"/>
      <c r="AJ462" s="33"/>
      <c r="AK462" s="33"/>
      <c r="AL462" s="33"/>
    </row>
    <row r="463" spans="1:38" x14ac:dyDescent="0.3">
      <c r="A463" s="28">
        <v>2024</v>
      </c>
      <c r="B463" s="28" t="s">
        <v>56</v>
      </c>
      <c r="C463" s="28" t="s">
        <v>57</v>
      </c>
      <c r="D463" s="28">
        <v>25</v>
      </c>
      <c r="E463" s="28" t="s">
        <v>48</v>
      </c>
      <c r="F463" s="28" t="s">
        <v>15</v>
      </c>
      <c r="G463" s="28">
        <v>207</v>
      </c>
      <c r="AD463" s="33"/>
      <c r="AE463" s="33"/>
      <c r="AF463" s="33"/>
      <c r="AG463" s="33"/>
      <c r="AH463" s="33"/>
      <c r="AI463" s="33"/>
      <c r="AJ463" s="33"/>
      <c r="AK463" s="33"/>
      <c r="AL463" s="33"/>
    </row>
    <row r="464" spans="1:38" x14ac:dyDescent="0.3">
      <c r="A464" s="28">
        <v>2024</v>
      </c>
      <c r="B464" s="28" t="s">
        <v>56</v>
      </c>
      <c r="C464" s="28" t="s">
        <v>57</v>
      </c>
      <c r="D464" s="28">
        <v>26</v>
      </c>
      <c r="E464" s="28" t="s">
        <v>26</v>
      </c>
      <c r="F464" s="28" t="s">
        <v>15</v>
      </c>
      <c r="G464" s="28">
        <v>1011</v>
      </c>
      <c r="AD464" s="33"/>
      <c r="AE464" s="33"/>
      <c r="AF464" s="33"/>
      <c r="AG464" s="33"/>
      <c r="AH464" s="33"/>
      <c r="AI464" s="33"/>
      <c r="AJ464" s="33"/>
      <c r="AK464" s="33"/>
      <c r="AL464" s="33"/>
    </row>
    <row r="465" spans="1:38" x14ac:dyDescent="0.3">
      <c r="A465" s="28">
        <v>2024</v>
      </c>
      <c r="B465" s="28" t="s">
        <v>56</v>
      </c>
      <c r="C465" s="28" t="s">
        <v>57</v>
      </c>
      <c r="D465" s="28">
        <v>27</v>
      </c>
      <c r="E465" s="28" t="s">
        <v>27</v>
      </c>
      <c r="F465" s="28" t="s">
        <v>15</v>
      </c>
      <c r="G465" s="28">
        <v>150.5</v>
      </c>
      <c r="AD465" s="33"/>
      <c r="AE465" s="33"/>
      <c r="AF465" s="33"/>
      <c r="AG465" s="33"/>
      <c r="AH465" s="33"/>
      <c r="AI465" s="33"/>
      <c r="AJ465" s="33"/>
      <c r="AK465" s="33"/>
      <c r="AL465" s="33"/>
    </row>
    <row r="466" spans="1:38" x14ac:dyDescent="0.3">
      <c r="A466" s="28">
        <v>2024</v>
      </c>
      <c r="B466" s="28" t="s">
        <v>56</v>
      </c>
      <c r="C466" s="28" t="s">
        <v>57</v>
      </c>
      <c r="D466" s="28">
        <v>28</v>
      </c>
      <c r="E466" s="28" t="s">
        <v>28</v>
      </c>
      <c r="F466" s="28" t="s">
        <v>15</v>
      </c>
      <c r="G466" s="28">
        <v>606</v>
      </c>
      <c r="AD466" s="33"/>
      <c r="AE466" s="33"/>
      <c r="AF466" s="33"/>
      <c r="AG466" s="33"/>
      <c r="AH466" s="33"/>
      <c r="AI466" s="33"/>
      <c r="AJ466" s="33"/>
      <c r="AK466" s="33"/>
      <c r="AL466" s="33"/>
    </row>
    <row r="467" spans="1:38" x14ac:dyDescent="0.3">
      <c r="A467" s="28">
        <v>2024</v>
      </c>
      <c r="B467" s="28" t="s">
        <v>56</v>
      </c>
      <c r="C467" s="28" t="s">
        <v>57</v>
      </c>
      <c r="D467" s="28">
        <v>31</v>
      </c>
      <c r="E467" s="28" t="s">
        <v>49</v>
      </c>
      <c r="F467" s="28" t="s">
        <v>15</v>
      </c>
      <c r="G467" s="28">
        <v>439.5</v>
      </c>
      <c r="AD467" s="33"/>
      <c r="AE467" s="33"/>
      <c r="AF467" s="33"/>
      <c r="AG467" s="33"/>
      <c r="AH467" s="33"/>
      <c r="AI467" s="33"/>
      <c r="AJ467" s="33"/>
      <c r="AK467" s="33"/>
      <c r="AL467" s="33"/>
    </row>
    <row r="468" spans="1:38" x14ac:dyDescent="0.3">
      <c r="A468" s="28">
        <v>2024</v>
      </c>
      <c r="B468" s="28" t="s">
        <v>56</v>
      </c>
      <c r="C468" s="28" t="s">
        <v>57</v>
      </c>
      <c r="D468" s="28">
        <v>32</v>
      </c>
      <c r="E468" s="28" t="s">
        <v>40</v>
      </c>
      <c r="F468" s="28" t="s">
        <v>15</v>
      </c>
      <c r="G468" s="28">
        <v>495</v>
      </c>
      <c r="AD468" s="33"/>
      <c r="AE468" s="33"/>
      <c r="AF468" s="33"/>
      <c r="AG468" s="33"/>
      <c r="AH468" s="33"/>
      <c r="AI468" s="33"/>
      <c r="AJ468" s="33"/>
      <c r="AK468" s="33"/>
      <c r="AL468" s="33"/>
    </row>
    <row r="469" spans="1:38" x14ac:dyDescent="0.3">
      <c r="A469" s="28">
        <v>2024</v>
      </c>
      <c r="B469" s="28" t="s">
        <v>56</v>
      </c>
      <c r="C469" s="28" t="s">
        <v>57</v>
      </c>
      <c r="D469" s="28">
        <v>42</v>
      </c>
      <c r="E469" s="28" t="s">
        <v>53</v>
      </c>
      <c r="F469" s="28" t="s">
        <v>15</v>
      </c>
      <c r="G469" s="28">
        <v>1839</v>
      </c>
      <c r="AD469" s="33"/>
      <c r="AE469" s="33"/>
      <c r="AF469" s="33"/>
      <c r="AG469" s="33"/>
      <c r="AH469" s="33"/>
      <c r="AI469" s="33"/>
      <c r="AJ469" s="33"/>
      <c r="AK469" s="33"/>
      <c r="AL469" s="33"/>
    </row>
    <row r="470" spans="1:38" x14ac:dyDescent="0.3">
      <c r="A470" s="28">
        <v>2024</v>
      </c>
      <c r="B470" s="28" t="s">
        <v>56</v>
      </c>
      <c r="C470" s="28" t="s">
        <v>57</v>
      </c>
      <c r="D470" s="28">
        <v>7</v>
      </c>
      <c r="E470" s="28" t="s">
        <v>35</v>
      </c>
      <c r="F470" s="28" t="s">
        <v>16</v>
      </c>
      <c r="G470" s="28">
        <v>9</v>
      </c>
      <c r="AD470" s="33"/>
      <c r="AE470" s="33"/>
      <c r="AF470" s="33"/>
      <c r="AG470" s="33"/>
      <c r="AH470" s="33"/>
      <c r="AI470" s="33"/>
      <c r="AJ470" s="33"/>
      <c r="AK470" s="33"/>
      <c r="AL470" s="33"/>
    </row>
    <row r="471" spans="1:38" x14ac:dyDescent="0.3">
      <c r="A471" s="28">
        <v>2024</v>
      </c>
      <c r="B471" s="28" t="s">
        <v>56</v>
      </c>
      <c r="C471" s="28" t="s">
        <v>57</v>
      </c>
      <c r="D471" s="28">
        <v>11</v>
      </c>
      <c r="E471" s="28" t="s">
        <v>37</v>
      </c>
      <c r="F471" s="28" t="s">
        <v>16</v>
      </c>
      <c r="G471" s="28">
        <v>24</v>
      </c>
      <c r="AD471" s="33"/>
      <c r="AE471" s="33"/>
      <c r="AF471" s="33"/>
      <c r="AG471" s="33"/>
      <c r="AH471" s="33"/>
      <c r="AI471" s="33"/>
      <c r="AJ471" s="33"/>
      <c r="AK471" s="33"/>
      <c r="AL471" s="33"/>
    </row>
    <row r="472" spans="1:38" x14ac:dyDescent="0.3">
      <c r="A472" s="28">
        <v>2024</v>
      </c>
      <c r="B472" s="28" t="s">
        <v>56</v>
      </c>
      <c r="C472" s="28" t="s">
        <v>57</v>
      </c>
      <c r="D472" s="28">
        <v>12</v>
      </c>
      <c r="E472" s="28" t="s">
        <v>21</v>
      </c>
      <c r="F472" s="28" t="s">
        <v>16</v>
      </c>
      <c r="G472" s="28">
        <v>24</v>
      </c>
      <c r="AD472" s="33"/>
      <c r="AE472" s="33"/>
      <c r="AF472" s="33"/>
      <c r="AG472" s="33"/>
      <c r="AH472" s="33"/>
      <c r="AI472" s="33"/>
      <c r="AJ472" s="33"/>
      <c r="AK472" s="33"/>
      <c r="AL472" s="33"/>
    </row>
    <row r="473" spans="1:38" x14ac:dyDescent="0.3">
      <c r="A473" s="28">
        <v>2024</v>
      </c>
      <c r="B473" s="28" t="s">
        <v>56</v>
      </c>
      <c r="C473" s="28" t="s">
        <v>57</v>
      </c>
      <c r="D473" s="28">
        <v>17</v>
      </c>
      <c r="E473" s="28" t="s">
        <v>44</v>
      </c>
      <c r="F473" s="28" t="s">
        <v>16</v>
      </c>
      <c r="G473" s="28">
        <v>46.5</v>
      </c>
      <c r="AD473" s="33"/>
      <c r="AE473" s="33"/>
      <c r="AF473" s="33"/>
      <c r="AG473" s="33"/>
      <c r="AH473" s="33"/>
      <c r="AI473" s="33"/>
      <c r="AJ473" s="33"/>
      <c r="AK473" s="33"/>
      <c r="AL473" s="33"/>
    </row>
    <row r="474" spans="1:38" x14ac:dyDescent="0.3">
      <c r="A474" s="28">
        <v>2024</v>
      </c>
      <c r="B474" s="28" t="s">
        <v>56</v>
      </c>
      <c r="C474" s="28" t="s">
        <v>57</v>
      </c>
      <c r="D474" s="28">
        <v>19</v>
      </c>
      <c r="E474" s="28" t="s">
        <v>39</v>
      </c>
      <c r="F474" s="28" t="s">
        <v>16</v>
      </c>
      <c r="G474" s="28">
        <v>9</v>
      </c>
      <c r="AD474" s="33"/>
      <c r="AE474" s="33"/>
      <c r="AF474" s="33"/>
      <c r="AG474" s="33"/>
      <c r="AH474" s="33"/>
      <c r="AI474" s="33"/>
      <c r="AJ474" s="33"/>
      <c r="AK474" s="33"/>
      <c r="AL474" s="33"/>
    </row>
    <row r="475" spans="1:38" x14ac:dyDescent="0.3">
      <c r="A475" s="28">
        <v>2024</v>
      </c>
      <c r="B475" s="28" t="s">
        <v>56</v>
      </c>
      <c r="C475" s="28" t="s">
        <v>57</v>
      </c>
      <c r="D475" s="28">
        <v>20</v>
      </c>
      <c r="E475" s="28" t="s">
        <v>45</v>
      </c>
      <c r="F475" s="28" t="s">
        <v>16</v>
      </c>
      <c r="G475" s="28">
        <v>27</v>
      </c>
      <c r="AD475" s="33"/>
      <c r="AE475" s="33"/>
      <c r="AF475" s="33"/>
      <c r="AG475" s="33"/>
      <c r="AH475" s="33"/>
      <c r="AI475" s="33"/>
      <c r="AJ475" s="33"/>
      <c r="AK475" s="33"/>
      <c r="AL475" s="33"/>
    </row>
    <row r="476" spans="1:38" x14ac:dyDescent="0.3">
      <c r="A476" s="28">
        <v>2024</v>
      </c>
      <c r="B476" s="28" t="s">
        <v>56</v>
      </c>
      <c r="C476" s="28" t="s">
        <v>57</v>
      </c>
      <c r="D476" s="28">
        <v>21</v>
      </c>
      <c r="E476" s="28" t="s">
        <v>25</v>
      </c>
      <c r="F476" s="28" t="s">
        <v>16</v>
      </c>
      <c r="G476" s="28">
        <v>3</v>
      </c>
      <c r="AD476" s="33"/>
      <c r="AE476" s="33"/>
      <c r="AF476" s="33"/>
      <c r="AG476" s="33"/>
      <c r="AH476" s="33"/>
      <c r="AI476" s="33"/>
      <c r="AJ476" s="33"/>
      <c r="AK476" s="33"/>
      <c r="AL476" s="33"/>
    </row>
    <row r="477" spans="1:38" x14ac:dyDescent="0.3">
      <c r="A477" s="28">
        <v>2024</v>
      </c>
      <c r="B477" s="28" t="s">
        <v>56</v>
      </c>
      <c r="C477" s="28" t="s">
        <v>57</v>
      </c>
      <c r="D477" s="28">
        <v>22</v>
      </c>
      <c r="E477" s="28" t="s">
        <v>46</v>
      </c>
      <c r="F477" s="28" t="s">
        <v>16</v>
      </c>
      <c r="G477" s="28">
        <v>4</v>
      </c>
      <c r="AD477" s="33"/>
      <c r="AE477" s="33"/>
      <c r="AF477" s="33"/>
      <c r="AG477" s="33"/>
      <c r="AH477" s="33"/>
      <c r="AI477" s="33"/>
      <c r="AJ477" s="33"/>
      <c r="AK477" s="33"/>
      <c r="AL477" s="33"/>
    </row>
    <row r="478" spans="1:38" x14ac:dyDescent="0.3">
      <c r="A478" s="28">
        <v>2024</v>
      </c>
      <c r="B478" s="28" t="s">
        <v>56</v>
      </c>
      <c r="C478" s="28" t="s">
        <v>57</v>
      </c>
      <c r="D478" s="28">
        <v>23</v>
      </c>
      <c r="E478" s="28" t="s">
        <v>47</v>
      </c>
      <c r="F478" s="28" t="s">
        <v>16</v>
      </c>
      <c r="G478" s="28">
        <v>9</v>
      </c>
      <c r="AD478" s="33"/>
      <c r="AE478" s="33"/>
      <c r="AF478" s="33"/>
      <c r="AG478" s="33"/>
      <c r="AH478" s="33"/>
      <c r="AI478" s="33"/>
      <c r="AJ478" s="33"/>
      <c r="AK478" s="33"/>
      <c r="AL478" s="33"/>
    </row>
    <row r="479" spans="1:38" x14ac:dyDescent="0.3">
      <c r="A479" s="28">
        <v>2024</v>
      </c>
      <c r="B479" s="28" t="s">
        <v>56</v>
      </c>
      <c r="C479" s="28" t="s">
        <v>57</v>
      </c>
      <c r="D479" s="28">
        <v>25</v>
      </c>
      <c r="E479" s="28" t="s">
        <v>48</v>
      </c>
      <c r="F479" s="28" t="s">
        <v>16</v>
      </c>
      <c r="G479" s="28">
        <v>3</v>
      </c>
      <c r="AD479" s="33"/>
      <c r="AE479" s="33"/>
      <c r="AF479" s="33"/>
      <c r="AG479" s="33"/>
      <c r="AH479" s="33"/>
      <c r="AI479" s="33"/>
      <c r="AJ479" s="33"/>
      <c r="AK479" s="33"/>
      <c r="AL479" s="33"/>
    </row>
    <row r="480" spans="1:38" x14ac:dyDescent="0.3">
      <c r="A480" s="28">
        <v>2024</v>
      </c>
      <c r="B480" s="28" t="s">
        <v>56</v>
      </c>
      <c r="C480" s="28" t="s">
        <v>57</v>
      </c>
      <c r="D480" s="28">
        <v>26</v>
      </c>
      <c r="E480" s="28" t="s">
        <v>26</v>
      </c>
      <c r="F480" s="28" t="s">
        <v>16</v>
      </c>
      <c r="G480" s="28">
        <v>21</v>
      </c>
      <c r="AD480" s="33"/>
      <c r="AE480" s="33"/>
      <c r="AF480" s="33"/>
      <c r="AG480" s="33"/>
      <c r="AH480" s="33"/>
      <c r="AI480" s="33"/>
      <c r="AJ480" s="33"/>
      <c r="AK480" s="33"/>
      <c r="AL480" s="33"/>
    </row>
    <row r="481" spans="1:38" x14ac:dyDescent="0.3">
      <c r="A481" s="28">
        <v>2024</v>
      </c>
      <c r="B481" s="28" t="s">
        <v>56</v>
      </c>
      <c r="C481" s="28" t="s">
        <v>57</v>
      </c>
      <c r="D481" s="28">
        <v>27</v>
      </c>
      <c r="E481" s="28" t="s">
        <v>27</v>
      </c>
      <c r="F481" s="28" t="s">
        <v>16</v>
      </c>
      <c r="G481" s="28">
        <v>3.5</v>
      </c>
      <c r="AD481" s="33"/>
      <c r="AE481" s="33"/>
      <c r="AF481" s="33"/>
      <c r="AG481" s="33"/>
      <c r="AH481" s="33"/>
      <c r="AI481" s="33"/>
      <c r="AJ481" s="33"/>
      <c r="AK481" s="33"/>
      <c r="AL481" s="33"/>
    </row>
    <row r="482" spans="1:38" x14ac:dyDescent="0.3">
      <c r="A482" s="28">
        <v>2024</v>
      </c>
      <c r="B482" s="28" t="s">
        <v>56</v>
      </c>
      <c r="C482" s="28" t="s">
        <v>57</v>
      </c>
      <c r="D482" s="28">
        <v>28</v>
      </c>
      <c r="E482" s="28" t="s">
        <v>28</v>
      </c>
      <c r="F482" s="28" t="s">
        <v>16</v>
      </c>
      <c r="G482" s="28">
        <v>19.5</v>
      </c>
      <c r="AD482" s="33"/>
      <c r="AE482" s="33"/>
      <c r="AF482" s="33"/>
      <c r="AG482" s="33"/>
      <c r="AH482" s="33"/>
      <c r="AI482" s="33"/>
      <c r="AJ482" s="33"/>
      <c r="AK482" s="33"/>
      <c r="AL482" s="33"/>
    </row>
    <row r="483" spans="1:38" x14ac:dyDescent="0.3">
      <c r="A483" s="28">
        <v>2024</v>
      </c>
      <c r="B483" s="28" t="s">
        <v>56</v>
      </c>
      <c r="C483" s="28" t="s">
        <v>57</v>
      </c>
      <c r="D483" s="28">
        <v>31</v>
      </c>
      <c r="E483" s="28" t="s">
        <v>49</v>
      </c>
      <c r="F483" s="28" t="s">
        <v>16</v>
      </c>
      <c r="G483" s="28">
        <v>6</v>
      </c>
      <c r="AD483" s="33"/>
      <c r="AE483" s="33"/>
      <c r="AF483" s="33"/>
      <c r="AG483" s="33"/>
      <c r="AH483" s="33"/>
      <c r="AI483" s="33"/>
      <c r="AJ483" s="33"/>
      <c r="AK483" s="33"/>
      <c r="AL483" s="33"/>
    </row>
    <row r="484" spans="1:38" x14ac:dyDescent="0.3">
      <c r="A484" s="28">
        <v>2024</v>
      </c>
      <c r="B484" s="28" t="s">
        <v>56</v>
      </c>
      <c r="C484" s="28" t="s">
        <v>57</v>
      </c>
      <c r="D484" s="28">
        <v>32</v>
      </c>
      <c r="E484" s="28" t="s">
        <v>40</v>
      </c>
      <c r="F484" s="28" t="s">
        <v>16</v>
      </c>
      <c r="G484" s="28">
        <v>6</v>
      </c>
      <c r="AD484" s="33"/>
      <c r="AE484" s="33"/>
      <c r="AF484" s="33"/>
      <c r="AG484" s="33"/>
      <c r="AH484" s="33"/>
      <c r="AI484" s="33"/>
      <c r="AJ484" s="33"/>
      <c r="AK484" s="33"/>
      <c r="AL484" s="33"/>
    </row>
    <row r="485" spans="1:38" x14ac:dyDescent="0.3">
      <c r="A485" s="28">
        <v>2024</v>
      </c>
      <c r="B485" s="28" t="s">
        <v>56</v>
      </c>
      <c r="C485" s="28" t="s">
        <v>57</v>
      </c>
      <c r="D485" s="28">
        <v>42</v>
      </c>
      <c r="E485" s="28" t="s">
        <v>53</v>
      </c>
      <c r="F485" s="28" t="s">
        <v>16</v>
      </c>
      <c r="G485" s="28">
        <v>34.5</v>
      </c>
      <c r="AD485" s="33"/>
      <c r="AE485" s="33"/>
      <c r="AF485" s="33"/>
      <c r="AG485" s="33"/>
      <c r="AH485" s="33"/>
      <c r="AI485" s="33"/>
      <c r="AJ485" s="33"/>
      <c r="AK485" s="33"/>
      <c r="AL485" s="33"/>
    </row>
    <row r="486" spans="1:38" x14ac:dyDescent="0.3">
      <c r="A486" s="28">
        <v>2024</v>
      </c>
      <c r="B486" s="28" t="s">
        <v>56</v>
      </c>
      <c r="C486" s="28" t="s">
        <v>57</v>
      </c>
      <c r="D486" s="28">
        <v>17</v>
      </c>
      <c r="E486" s="28" t="s">
        <v>44</v>
      </c>
      <c r="F486" s="28" t="s">
        <v>17</v>
      </c>
      <c r="G486" s="28">
        <v>16.5</v>
      </c>
      <c r="AD486" s="33"/>
      <c r="AE486" s="33"/>
      <c r="AF486" s="33"/>
      <c r="AG486" s="33"/>
      <c r="AH486" s="33"/>
      <c r="AI486" s="33"/>
      <c r="AJ486" s="33"/>
      <c r="AK486" s="33"/>
      <c r="AL486" s="33"/>
    </row>
    <row r="487" spans="1:38" x14ac:dyDescent="0.3">
      <c r="A487" s="28">
        <v>2024</v>
      </c>
      <c r="B487" s="28" t="s">
        <v>56</v>
      </c>
      <c r="C487" s="28" t="s">
        <v>57</v>
      </c>
      <c r="D487" s="28">
        <v>20</v>
      </c>
      <c r="E487" s="28" t="s">
        <v>45</v>
      </c>
      <c r="F487" s="28" t="s">
        <v>17</v>
      </c>
      <c r="G487" s="28">
        <v>13.5</v>
      </c>
      <c r="AD487" s="33"/>
      <c r="AE487" s="33"/>
      <c r="AF487" s="33"/>
      <c r="AG487" s="33"/>
      <c r="AH487" s="33"/>
      <c r="AI487" s="33"/>
      <c r="AJ487" s="33"/>
      <c r="AK487" s="33"/>
      <c r="AL487" s="33"/>
    </row>
    <row r="488" spans="1:38" x14ac:dyDescent="0.3">
      <c r="A488" s="28">
        <v>2024</v>
      </c>
      <c r="B488" s="28" t="s">
        <v>56</v>
      </c>
      <c r="C488" s="28" t="s">
        <v>57</v>
      </c>
      <c r="D488" s="28">
        <v>22</v>
      </c>
      <c r="E488" s="28" t="s">
        <v>46</v>
      </c>
      <c r="F488" s="28" t="s">
        <v>17</v>
      </c>
      <c r="G488" s="28">
        <v>4</v>
      </c>
      <c r="AD488" s="33"/>
      <c r="AE488" s="33"/>
      <c r="AF488" s="33"/>
      <c r="AG488" s="33"/>
      <c r="AH488" s="33"/>
      <c r="AI488" s="33"/>
      <c r="AJ488" s="33"/>
      <c r="AK488" s="33"/>
      <c r="AL488" s="33"/>
    </row>
    <row r="489" spans="1:38" x14ac:dyDescent="0.3">
      <c r="A489" s="28">
        <v>2024</v>
      </c>
      <c r="B489" s="28" t="s">
        <v>56</v>
      </c>
      <c r="C489" s="28" t="s">
        <v>57</v>
      </c>
      <c r="D489" s="28">
        <v>27</v>
      </c>
      <c r="E489" s="28" t="s">
        <v>27</v>
      </c>
      <c r="F489" s="28" t="s">
        <v>17</v>
      </c>
      <c r="G489" s="28">
        <v>3.5</v>
      </c>
      <c r="AD489" s="33"/>
      <c r="AE489" s="33"/>
      <c r="AF489" s="33"/>
      <c r="AG489" s="33"/>
      <c r="AH489" s="33"/>
      <c r="AI489" s="33"/>
      <c r="AJ489" s="33"/>
      <c r="AK489" s="33"/>
      <c r="AL489" s="33"/>
    </row>
    <row r="490" spans="1:38" x14ac:dyDescent="0.3">
      <c r="A490" s="28">
        <v>2024</v>
      </c>
      <c r="B490" s="28" t="s">
        <v>56</v>
      </c>
      <c r="C490" s="28" t="s">
        <v>57</v>
      </c>
      <c r="D490" s="28">
        <v>42</v>
      </c>
      <c r="E490" s="28" t="s">
        <v>53</v>
      </c>
      <c r="F490" s="28" t="s">
        <v>17</v>
      </c>
      <c r="G490" s="28">
        <v>19.5</v>
      </c>
    </row>
    <row r="491" spans="1:38" x14ac:dyDescent="0.3">
      <c r="A491" s="28">
        <v>2024</v>
      </c>
      <c r="B491" s="28" t="s">
        <v>56</v>
      </c>
      <c r="C491" s="28" t="s">
        <v>57</v>
      </c>
      <c r="D491" s="28">
        <v>7</v>
      </c>
      <c r="E491" s="28" t="s">
        <v>35</v>
      </c>
      <c r="F491" s="28" t="s">
        <v>18</v>
      </c>
      <c r="G491" s="28">
        <v>54</v>
      </c>
    </row>
    <row r="492" spans="1:38" x14ac:dyDescent="0.3">
      <c r="A492" s="28">
        <v>2024</v>
      </c>
      <c r="B492" s="28" t="s">
        <v>56</v>
      </c>
      <c r="C492" s="28" t="s">
        <v>57</v>
      </c>
      <c r="D492" s="28">
        <v>9</v>
      </c>
      <c r="E492" s="28" t="s">
        <v>36</v>
      </c>
      <c r="F492" s="28" t="s">
        <v>18</v>
      </c>
      <c r="G492" s="28">
        <v>114</v>
      </c>
    </row>
    <row r="493" spans="1:38" x14ac:dyDescent="0.3">
      <c r="A493" s="28">
        <v>2024</v>
      </c>
      <c r="B493" s="28" t="s">
        <v>56</v>
      </c>
      <c r="C493" s="28" t="s">
        <v>57</v>
      </c>
      <c r="D493" s="28">
        <v>11</v>
      </c>
      <c r="E493" s="28" t="s">
        <v>37</v>
      </c>
      <c r="F493" s="28" t="s">
        <v>18</v>
      </c>
      <c r="G493" s="28">
        <v>162</v>
      </c>
    </row>
    <row r="494" spans="1:38" x14ac:dyDescent="0.3">
      <c r="A494" s="28">
        <v>2024</v>
      </c>
      <c r="B494" s="28" t="s">
        <v>56</v>
      </c>
      <c r="C494" s="28" t="s">
        <v>57</v>
      </c>
      <c r="D494" s="28">
        <v>12</v>
      </c>
      <c r="E494" s="28" t="s">
        <v>21</v>
      </c>
      <c r="F494" s="28" t="s">
        <v>18</v>
      </c>
      <c r="G494" s="28">
        <v>201</v>
      </c>
    </row>
    <row r="495" spans="1:38" x14ac:dyDescent="0.3">
      <c r="A495" s="28">
        <v>2024</v>
      </c>
      <c r="B495" s="28" t="s">
        <v>56</v>
      </c>
      <c r="C495" s="28" t="s">
        <v>57</v>
      </c>
      <c r="D495" s="28">
        <v>17</v>
      </c>
      <c r="E495" s="28" t="s">
        <v>44</v>
      </c>
      <c r="F495" s="28" t="s">
        <v>18</v>
      </c>
      <c r="G495" s="28">
        <v>237</v>
      </c>
    </row>
    <row r="496" spans="1:38" x14ac:dyDescent="0.3">
      <c r="A496" s="28">
        <v>2024</v>
      </c>
      <c r="B496" s="28" t="s">
        <v>56</v>
      </c>
      <c r="C496" s="28" t="s">
        <v>57</v>
      </c>
      <c r="D496" s="28">
        <v>19</v>
      </c>
      <c r="E496" s="28" t="s">
        <v>39</v>
      </c>
      <c r="F496" s="28" t="s">
        <v>18</v>
      </c>
      <c r="G496" s="28">
        <v>337.5</v>
      </c>
    </row>
    <row r="497" spans="1:7" x14ac:dyDescent="0.3">
      <c r="A497" s="28">
        <v>2024</v>
      </c>
      <c r="B497" s="28" t="s">
        <v>56</v>
      </c>
      <c r="C497" s="28" t="s">
        <v>57</v>
      </c>
      <c r="D497" s="28">
        <v>20</v>
      </c>
      <c r="E497" s="28" t="s">
        <v>45</v>
      </c>
      <c r="F497" s="28" t="s">
        <v>18</v>
      </c>
      <c r="G497" s="28">
        <v>855</v>
      </c>
    </row>
    <row r="498" spans="1:7" x14ac:dyDescent="0.3">
      <c r="A498" s="28">
        <v>2024</v>
      </c>
      <c r="B498" s="28" t="s">
        <v>56</v>
      </c>
      <c r="C498" s="28" t="s">
        <v>57</v>
      </c>
      <c r="D498" s="28">
        <v>21</v>
      </c>
      <c r="E498" s="28" t="s">
        <v>25</v>
      </c>
      <c r="F498" s="28" t="s">
        <v>18</v>
      </c>
      <c r="G498" s="28">
        <v>63</v>
      </c>
    </row>
    <row r="499" spans="1:7" x14ac:dyDescent="0.3">
      <c r="A499" s="28">
        <v>2024</v>
      </c>
      <c r="B499" s="28" t="s">
        <v>56</v>
      </c>
      <c r="C499" s="28" t="s">
        <v>57</v>
      </c>
      <c r="D499" s="28">
        <v>22</v>
      </c>
      <c r="E499" s="28" t="s">
        <v>46</v>
      </c>
      <c r="F499" s="28" t="s">
        <v>18</v>
      </c>
      <c r="G499" s="28">
        <v>76</v>
      </c>
    </row>
    <row r="500" spans="1:7" x14ac:dyDescent="0.3">
      <c r="A500" s="28">
        <v>2024</v>
      </c>
      <c r="B500" s="28" t="s">
        <v>56</v>
      </c>
      <c r="C500" s="28" t="s">
        <v>57</v>
      </c>
      <c r="D500" s="28">
        <v>23</v>
      </c>
      <c r="E500" s="28" t="s">
        <v>47</v>
      </c>
      <c r="F500" s="28" t="s">
        <v>18</v>
      </c>
      <c r="G500" s="28">
        <v>84</v>
      </c>
    </row>
    <row r="501" spans="1:7" x14ac:dyDescent="0.3">
      <c r="A501" s="28">
        <v>2024</v>
      </c>
      <c r="B501" s="28" t="s">
        <v>56</v>
      </c>
      <c r="C501" s="28" t="s">
        <v>57</v>
      </c>
      <c r="D501" s="28">
        <v>25</v>
      </c>
      <c r="E501" s="28" t="s">
        <v>48</v>
      </c>
      <c r="F501" s="28" t="s">
        <v>18</v>
      </c>
      <c r="G501" s="28">
        <v>63</v>
      </c>
    </row>
    <row r="502" spans="1:7" x14ac:dyDescent="0.3">
      <c r="A502" s="28">
        <v>2024</v>
      </c>
      <c r="B502" s="28" t="s">
        <v>56</v>
      </c>
      <c r="C502" s="28" t="s">
        <v>57</v>
      </c>
      <c r="D502" s="28">
        <v>26</v>
      </c>
      <c r="E502" s="28" t="s">
        <v>26</v>
      </c>
      <c r="F502" s="28" t="s">
        <v>18</v>
      </c>
      <c r="G502" s="28">
        <v>246</v>
      </c>
    </row>
    <row r="503" spans="1:7" x14ac:dyDescent="0.3">
      <c r="A503" s="28">
        <v>2024</v>
      </c>
      <c r="B503" s="28" t="s">
        <v>56</v>
      </c>
      <c r="C503" s="28" t="s">
        <v>57</v>
      </c>
      <c r="D503" s="28">
        <v>27</v>
      </c>
      <c r="E503" s="28" t="s">
        <v>27</v>
      </c>
      <c r="F503" s="28" t="s">
        <v>18</v>
      </c>
      <c r="G503" s="28">
        <v>56</v>
      </c>
    </row>
    <row r="504" spans="1:7" x14ac:dyDescent="0.3">
      <c r="A504" s="28">
        <v>2024</v>
      </c>
      <c r="B504" s="28" t="s">
        <v>56</v>
      </c>
      <c r="C504" s="28" t="s">
        <v>57</v>
      </c>
      <c r="D504" s="28">
        <v>28</v>
      </c>
      <c r="E504" s="28" t="s">
        <v>28</v>
      </c>
      <c r="F504" s="28" t="s">
        <v>18</v>
      </c>
      <c r="G504" s="28">
        <v>142.5</v>
      </c>
    </row>
    <row r="505" spans="1:7" x14ac:dyDescent="0.3">
      <c r="A505" s="28">
        <v>2024</v>
      </c>
      <c r="B505" s="28" t="s">
        <v>56</v>
      </c>
      <c r="C505" s="28" t="s">
        <v>57</v>
      </c>
      <c r="D505" s="28">
        <v>31</v>
      </c>
      <c r="E505" s="28" t="s">
        <v>49</v>
      </c>
      <c r="F505" s="28" t="s">
        <v>18</v>
      </c>
      <c r="G505" s="28">
        <v>88.5</v>
      </c>
    </row>
    <row r="506" spans="1:7" x14ac:dyDescent="0.3">
      <c r="A506" s="28">
        <v>2024</v>
      </c>
      <c r="B506" s="28" t="s">
        <v>56</v>
      </c>
      <c r="C506" s="28" t="s">
        <v>57</v>
      </c>
      <c r="D506" s="28">
        <v>32</v>
      </c>
      <c r="E506" s="28" t="s">
        <v>40</v>
      </c>
      <c r="F506" s="28" t="s">
        <v>18</v>
      </c>
      <c r="G506" s="28">
        <v>108</v>
      </c>
    </row>
    <row r="507" spans="1:7" x14ac:dyDescent="0.3">
      <c r="A507" s="28">
        <v>2024</v>
      </c>
      <c r="B507" s="28" t="s">
        <v>56</v>
      </c>
      <c r="C507" s="28" t="s">
        <v>57</v>
      </c>
      <c r="D507" s="28">
        <v>42</v>
      </c>
      <c r="E507" s="28" t="s">
        <v>53</v>
      </c>
      <c r="F507" s="28" t="s">
        <v>18</v>
      </c>
      <c r="G507" s="28">
        <v>610.5</v>
      </c>
    </row>
    <row r="508" spans="1:7" x14ac:dyDescent="0.3">
      <c r="A508" s="32">
        <v>2024</v>
      </c>
      <c r="B508" s="32" t="s">
        <v>56</v>
      </c>
      <c r="C508" s="32" t="s">
        <v>57</v>
      </c>
      <c r="D508" s="32">
        <v>11</v>
      </c>
      <c r="E508" s="32" t="s">
        <v>37</v>
      </c>
      <c r="F508" s="32" t="s">
        <v>10</v>
      </c>
      <c r="G508" s="32">
        <v>6</v>
      </c>
    </row>
    <row r="509" spans="1:7" x14ac:dyDescent="0.3">
      <c r="A509" s="32">
        <v>2024</v>
      </c>
      <c r="B509" s="32" t="s">
        <v>56</v>
      </c>
      <c r="C509" s="32" t="s">
        <v>57</v>
      </c>
      <c r="D509" s="32">
        <v>22</v>
      </c>
      <c r="E509" s="32" t="s">
        <v>46</v>
      </c>
      <c r="F509" s="32" t="s">
        <v>10</v>
      </c>
      <c r="G509" s="32">
        <v>13.5</v>
      </c>
    </row>
    <row r="510" spans="1:7" x14ac:dyDescent="0.3">
      <c r="A510" s="32">
        <v>2024</v>
      </c>
      <c r="B510" s="32" t="s">
        <v>56</v>
      </c>
      <c r="C510" s="32" t="s">
        <v>57</v>
      </c>
      <c r="D510" s="32">
        <v>25</v>
      </c>
      <c r="E510" s="32" t="s">
        <v>48</v>
      </c>
      <c r="F510" s="32" t="s">
        <v>10</v>
      </c>
      <c r="G510" s="32">
        <v>12</v>
      </c>
    </row>
    <row r="511" spans="1:7" x14ac:dyDescent="0.3">
      <c r="A511" s="32">
        <v>2024</v>
      </c>
      <c r="B511" s="32" t="s">
        <v>56</v>
      </c>
      <c r="C511" s="32" t="s">
        <v>57</v>
      </c>
      <c r="D511" s="32">
        <v>27</v>
      </c>
      <c r="E511" s="32" t="s">
        <v>27</v>
      </c>
      <c r="F511" s="32" t="s">
        <v>10</v>
      </c>
      <c r="G511" s="32">
        <v>4.5</v>
      </c>
    </row>
    <row r="512" spans="1:7" x14ac:dyDescent="0.3">
      <c r="A512" s="32">
        <v>2024</v>
      </c>
      <c r="B512" s="32" t="s">
        <v>56</v>
      </c>
      <c r="C512" s="32" t="s">
        <v>57</v>
      </c>
      <c r="D512" s="32">
        <v>7</v>
      </c>
      <c r="E512" s="32" t="s">
        <v>35</v>
      </c>
      <c r="F512" s="32" t="s">
        <v>11</v>
      </c>
      <c r="G512" s="32">
        <v>22.5</v>
      </c>
    </row>
    <row r="513" spans="1:7" x14ac:dyDescent="0.3">
      <c r="A513" s="32">
        <v>2024</v>
      </c>
      <c r="B513" s="32" t="s">
        <v>56</v>
      </c>
      <c r="C513" s="32" t="s">
        <v>57</v>
      </c>
      <c r="D513" s="32">
        <v>9</v>
      </c>
      <c r="E513" s="32" t="s">
        <v>36</v>
      </c>
      <c r="F513" s="32" t="s">
        <v>11</v>
      </c>
      <c r="G513" s="32">
        <v>12</v>
      </c>
    </row>
    <row r="514" spans="1:7" x14ac:dyDescent="0.3">
      <c r="A514" s="32">
        <v>2024</v>
      </c>
      <c r="B514" s="32" t="s">
        <v>56</v>
      </c>
      <c r="C514" s="32" t="s">
        <v>57</v>
      </c>
      <c r="D514" s="32">
        <v>11</v>
      </c>
      <c r="E514" s="32" t="s">
        <v>37</v>
      </c>
      <c r="F514" s="32" t="s">
        <v>11</v>
      </c>
      <c r="G514" s="32">
        <v>159</v>
      </c>
    </row>
    <row r="515" spans="1:7" x14ac:dyDescent="0.3">
      <c r="A515" s="32">
        <v>2024</v>
      </c>
      <c r="B515" s="32" t="s">
        <v>56</v>
      </c>
      <c r="C515" s="32" t="s">
        <v>57</v>
      </c>
      <c r="D515" s="32">
        <v>12</v>
      </c>
      <c r="E515" s="32" t="s">
        <v>21</v>
      </c>
      <c r="F515" s="32" t="s">
        <v>11</v>
      </c>
      <c r="G515" s="32">
        <v>189</v>
      </c>
    </row>
    <row r="516" spans="1:7" x14ac:dyDescent="0.3">
      <c r="A516" s="32">
        <v>2024</v>
      </c>
      <c r="B516" s="32" t="s">
        <v>56</v>
      </c>
      <c r="C516" s="32" t="s">
        <v>57</v>
      </c>
      <c r="D516" s="32">
        <v>19</v>
      </c>
      <c r="E516" s="32" t="s">
        <v>39</v>
      </c>
      <c r="F516" s="32" t="s">
        <v>11</v>
      </c>
      <c r="G516" s="32">
        <v>16.5</v>
      </c>
    </row>
    <row r="517" spans="1:7" x14ac:dyDescent="0.3">
      <c r="A517" s="32">
        <v>2024</v>
      </c>
      <c r="B517" s="32" t="s">
        <v>56</v>
      </c>
      <c r="C517" s="32" t="s">
        <v>57</v>
      </c>
      <c r="D517" s="32">
        <v>20</v>
      </c>
      <c r="E517" s="32" t="s">
        <v>45</v>
      </c>
      <c r="F517" s="32" t="s">
        <v>11</v>
      </c>
      <c r="G517" s="32">
        <v>10.5</v>
      </c>
    </row>
    <row r="518" spans="1:7" x14ac:dyDescent="0.3">
      <c r="A518" s="32">
        <v>2024</v>
      </c>
      <c r="B518" s="32" t="s">
        <v>56</v>
      </c>
      <c r="C518" s="32" t="s">
        <v>57</v>
      </c>
      <c r="D518" s="32">
        <v>21</v>
      </c>
      <c r="E518" s="32" t="s">
        <v>25</v>
      </c>
      <c r="F518" s="32" t="s">
        <v>11</v>
      </c>
      <c r="G518" s="32">
        <v>27</v>
      </c>
    </row>
    <row r="519" spans="1:7" x14ac:dyDescent="0.3">
      <c r="A519" s="32">
        <v>2024</v>
      </c>
      <c r="B519" s="32" t="s">
        <v>56</v>
      </c>
      <c r="C519" s="32" t="s">
        <v>57</v>
      </c>
      <c r="D519" s="32">
        <v>22</v>
      </c>
      <c r="E519" s="32" t="s">
        <v>46</v>
      </c>
      <c r="F519" s="32" t="s">
        <v>11</v>
      </c>
      <c r="G519" s="32">
        <v>211.5</v>
      </c>
    </row>
    <row r="520" spans="1:7" x14ac:dyDescent="0.3">
      <c r="A520" s="32">
        <v>2024</v>
      </c>
      <c r="B520" s="32" t="s">
        <v>56</v>
      </c>
      <c r="C520" s="32" t="s">
        <v>57</v>
      </c>
      <c r="D520" s="32">
        <v>23</v>
      </c>
      <c r="E520" s="32" t="s">
        <v>47</v>
      </c>
      <c r="F520" s="32" t="s">
        <v>11</v>
      </c>
      <c r="G520" s="32">
        <v>13.5</v>
      </c>
    </row>
    <row r="521" spans="1:7" x14ac:dyDescent="0.3">
      <c r="A521" s="32">
        <v>2024</v>
      </c>
      <c r="B521" s="32" t="s">
        <v>56</v>
      </c>
      <c r="C521" s="32" t="s">
        <v>57</v>
      </c>
      <c r="D521" s="32">
        <v>25</v>
      </c>
      <c r="E521" s="32" t="s">
        <v>48</v>
      </c>
      <c r="F521" s="32" t="s">
        <v>11</v>
      </c>
      <c r="G521" s="32">
        <v>91.5</v>
      </c>
    </row>
    <row r="522" spans="1:7" x14ac:dyDescent="0.3">
      <c r="A522" s="32">
        <v>2024</v>
      </c>
      <c r="B522" s="32" t="s">
        <v>56</v>
      </c>
      <c r="C522" s="32" t="s">
        <v>57</v>
      </c>
      <c r="D522" s="32">
        <v>26</v>
      </c>
      <c r="E522" s="32" t="s">
        <v>26</v>
      </c>
      <c r="F522" s="32" t="s">
        <v>11</v>
      </c>
      <c r="G522" s="32">
        <v>124.5</v>
      </c>
    </row>
    <row r="523" spans="1:7" x14ac:dyDescent="0.3">
      <c r="A523" s="32">
        <v>2024</v>
      </c>
      <c r="B523" s="32" t="s">
        <v>56</v>
      </c>
      <c r="C523" s="32" t="s">
        <v>57</v>
      </c>
      <c r="D523" s="32">
        <v>27</v>
      </c>
      <c r="E523" s="32" t="s">
        <v>27</v>
      </c>
      <c r="F523" s="32" t="s">
        <v>11</v>
      </c>
      <c r="G523" s="32">
        <v>79.5</v>
      </c>
    </row>
    <row r="524" spans="1:7" x14ac:dyDescent="0.3">
      <c r="A524" s="32">
        <v>2024</v>
      </c>
      <c r="B524" s="32" t="s">
        <v>56</v>
      </c>
      <c r="C524" s="32" t="s">
        <v>57</v>
      </c>
      <c r="D524" s="32">
        <v>28</v>
      </c>
      <c r="E524" s="32" t="s">
        <v>28</v>
      </c>
      <c r="F524" s="32" t="s">
        <v>11</v>
      </c>
      <c r="G524" s="32">
        <v>12</v>
      </c>
    </row>
    <row r="525" spans="1:7" x14ac:dyDescent="0.3">
      <c r="A525" s="32">
        <v>2024</v>
      </c>
      <c r="B525" s="32" t="s">
        <v>56</v>
      </c>
      <c r="C525" s="32" t="s">
        <v>57</v>
      </c>
      <c r="D525" s="32">
        <v>31</v>
      </c>
      <c r="E525" s="32" t="s">
        <v>49</v>
      </c>
      <c r="F525" s="32" t="s">
        <v>11</v>
      </c>
      <c r="G525" s="32">
        <v>72</v>
      </c>
    </row>
    <row r="526" spans="1:7" x14ac:dyDescent="0.3">
      <c r="A526" s="32">
        <v>2024</v>
      </c>
      <c r="B526" s="32" t="s">
        <v>56</v>
      </c>
      <c r="C526" s="32" t="s">
        <v>57</v>
      </c>
      <c r="D526" s="32">
        <v>32</v>
      </c>
      <c r="E526" s="32" t="s">
        <v>40</v>
      </c>
      <c r="F526" s="32" t="s">
        <v>11</v>
      </c>
      <c r="G526" s="32">
        <v>72</v>
      </c>
    </row>
    <row r="527" spans="1:7" x14ac:dyDescent="0.3">
      <c r="A527" s="32">
        <v>2024</v>
      </c>
      <c r="B527" s="32" t="s">
        <v>56</v>
      </c>
      <c r="C527" s="32" t="s">
        <v>57</v>
      </c>
      <c r="D527" s="32">
        <v>41</v>
      </c>
      <c r="E527" s="32" t="s">
        <v>52</v>
      </c>
      <c r="F527" s="32" t="s">
        <v>11</v>
      </c>
      <c r="G527" s="32">
        <v>13.5</v>
      </c>
    </row>
    <row r="528" spans="1:7" x14ac:dyDescent="0.3">
      <c r="A528" s="32">
        <v>2024</v>
      </c>
      <c r="B528" s="32" t="s">
        <v>56</v>
      </c>
      <c r="C528" s="32" t="s">
        <v>57</v>
      </c>
      <c r="D528" s="32">
        <v>42</v>
      </c>
      <c r="E528" s="32" t="s">
        <v>53</v>
      </c>
      <c r="F528" s="32" t="s">
        <v>11</v>
      </c>
      <c r="G528" s="32">
        <v>27</v>
      </c>
    </row>
    <row r="529" spans="1:7" x14ac:dyDescent="0.3">
      <c r="A529" s="32">
        <v>2024</v>
      </c>
      <c r="B529" s="32" t="s">
        <v>56</v>
      </c>
      <c r="C529" s="32" t="s">
        <v>57</v>
      </c>
      <c r="D529" s="32">
        <v>7</v>
      </c>
      <c r="E529" s="32" t="s">
        <v>35</v>
      </c>
      <c r="F529" s="32" t="s">
        <v>12</v>
      </c>
      <c r="G529" s="32">
        <v>4.5</v>
      </c>
    </row>
    <row r="530" spans="1:7" x14ac:dyDescent="0.3">
      <c r="A530" s="32">
        <v>2024</v>
      </c>
      <c r="B530" s="32" t="s">
        <v>56</v>
      </c>
      <c r="C530" s="32" t="s">
        <v>57</v>
      </c>
      <c r="D530" s="32">
        <v>11</v>
      </c>
      <c r="E530" s="32" t="s">
        <v>37</v>
      </c>
      <c r="F530" s="32" t="s">
        <v>12</v>
      </c>
      <c r="G530" s="32">
        <v>27</v>
      </c>
    </row>
    <row r="531" spans="1:7" x14ac:dyDescent="0.3">
      <c r="A531" s="32">
        <v>2024</v>
      </c>
      <c r="B531" s="32" t="s">
        <v>56</v>
      </c>
      <c r="C531" s="32" t="s">
        <v>57</v>
      </c>
      <c r="D531" s="32">
        <v>12</v>
      </c>
      <c r="E531" s="32" t="s">
        <v>21</v>
      </c>
      <c r="F531" s="32" t="s">
        <v>12</v>
      </c>
      <c r="G531" s="32">
        <v>30</v>
      </c>
    </row>
    <row r="532" spans="1:7" x14ac:dyDescent="0.3">
      <c r="A532" s="32">
        <v>2024</v>
      </c>
      <c r="B532" s="32" t="s">
        <v>56</v>
      </c>
      <c r="C532" s="32" t="s">
        <v>57</v>
      </c>
      <c r="D532" s="32">
        <v>21</v>
      </c>
      <c r="E532" s="32" t="s">
        <v>25</v>
      </c>
      <c r="F532" s="32" t="s">
        <v>12</v>
      </c>
      <c r="G532" s="32">
        <v>4.5</v>
      </c>
    </row>
    <row r="533" spans="1:7" x14ac:dyDescent="0.3">
      <c r="A533" s="32">
        <v>2024</v>
      </c>
      <c r="B533" s="32" t="s">
        <v>56</v>
      </c>
      <c r="C533" s="32" t="s">
        <v>57</v>
      </c>
      <c r="D533" s="32">
        <v>22</v>
      </c>
      <c r="E533" s="32" t="s">
        <v>46</v>
      </c>
      <c r="F533" s="32" t="s">
        <v>12</v>
      </c>
      <c r="G533" s="32">
        <v>13.5</v>
      </c>
    </row>
    <row r="534" spans="1:7" x14ac:dyDescent="0.3">
      <c r="A534" s="32">
        <v>2024</v>
      </c>
      <c r="B534" s="32" t="s">
        <v>56</v>
      </c>
      <c r="C534" s="32" t="s">
        <v>57</v>
      </c>
      <c r="D534" s="32">
        <v>23</v>
      </c>
      <c r="E534" s="32" t="s">
        <v>47</v>
      </c>
      <c r="F534" s="32" t="s">
        <v>12</v>
      </c>
      <c r="G534" s="32">
        <v>4.5</v>
      </c>
    </row>
    <row r="535" spans="1:7" x14ac:dyDescent="0.3">
      <c r="A535" s="32">
        <v>2024</v>
      </c>
      <c r="B535" s="32" t="s">
        <v>56</v>
      </c>
      <c r="C535" s="32" t="s">
        <v>57</v>
      </c>
      <c r="D535" s="32">
        <v>25</v>
      </c>
      <c r="E535" s="32" t="s">
        <v>48</v>
      </c>
      <c r="F535" s="32" t="s">
        <v>12</v>
      </c>
      <c r="G535" s="32">
        <v>4.5</v>
      </c>
    </row>
    <row r="536" spans="1:7" x14ac:dyDescent="0.3">
      <c r="A536" s="32">
        <v>2024</v>
      </c>
      <c r="B536" s="32" t="s">
        <v>56</v>
      </c>
      <c r="C536" s="32" t="s">
        <v>57</v>
      </c>
      <c r="D536" s="32">
        <v>26</v>
      </c>
      <c r="E536" s="32" t="s">
        <v>26</v>
      </c>
      <c r="F536" s="32" t="s">
        <v>12</v>
      </c>
      <c r="G536" s="32">
        <v>18</v>
      </c>
    </row>
    <row r="537" spans="1:7" x14ac:dyDescent="0.3">
      <c r="A537" s="32">
        <v>2024</v>
      </c>
      <c r="B537" s="32" t="s">
        <v>56</v>
      </c>
      <c r="C537" s="32" t="s">
        <v>57</v>
      </c>
      <c r="D537" s="32">
        <v>31</v>
      </c>
      <c r="E537" s="32" t="s">
        <v>49</v>
      </c>
      <c r="F537" s="32" t="s">
        <v>12</v>
      </c>
      <c r="G537" s="32">
        <v>12</v>
      </c>
    </row>
    <row r="538" spans="1:7" x14ac:dyDescent="0.3">
      <c r="A538" s="32">
        <v>2024</v>
      </c>
      <c r="B538" s="32" t="s">
        <v>56</v>
      </c>
      <c r="C538" s="32" t="s">
        <v>57</v>
      </c>
      <c r="D538" s="32">
        <v>32</v>
      </c>
      <c r="E538" s="32" t="s">
        <v>40</v>
      </c>
      <c r="F538" s="32" t="s">
        <v>12</v>
      </c>
      <c r="G538" s="32">
        <v>12</v>
      </c>
    </row>
    <row r="539" spans="1:7" x14ac:dyDescent="0.3">
      <c r="A539" s="32">
        <v>2024</v>
      </c>
      <c r="B539" s="32" t="s">
        <v>56</v>
      </c>
      <c r="C539" s="32" t="s">
        <v>57</v>
      </c>
      <c r="D539" s="32">
        <v>42</v>
      </c>
      <c r="E539" s="32" t="s">
        <v>53</v>
      </c>
      <c r="F539" s="32" t="s">
        <v>12</v>
      </c>
      <c r="G539" s="32">
        <v>4.5</v>
      </c>
    </row>
    <row r="540" spans="1:7" x14ac:dyDescent="0.3">
      <c r="A540" s="32">
        <v>2024</v>
      </c>
      <c r="B540" s="32" t="s">
        <v>56</v>
      </c>
      <c r="C540" s="32" t="s">
        <v>57</v>
      </c>
      <c r="D540" s="32">
        <v>7</v>
      </c>
      <c r="E540" s="32" t="s">
        <v>35</v>
      </c>
      <c r="F540" s="32" t="s">
        <v>13</v>
      </c>
      <c r="G540" s="32">
        <v>157.5</v>
      </c>
    </row>
    <row r="541" spans="1:7" x14ac:dyDescent="0.3">
      <c r="A541" s="32">
        <v>2024</v>
      </c>
      <c r="B541" s="32" t="s">
        <v>56</v>
      </c>
      <c r="C541" s="32" t="s">
        <v>57</v>
      </c>
      <c r="D541" s="32">
        <v>9</v>
      </c>
      <c r="E541" s="32" t="s">
        <v>36</v>
      </c>
      <c r="F541" s="32" t="s">
        <v>13</v>
      </c>
      <c r="G541" s="32">
        <v>168</v>
      </c>
    </row>
    <row r="542" spans="1:7" x14ac:dyDescent="0.3">
      <c r="A542" s="32">
        <v>2024</v>
      </c>
      <c r="B542" s="32" t="s">
        <v>56</v>
      </c>
      <c r="C542" s="32" t="s">
        <v>57</v>
      </c>
      <c r="D542" s="32">
        <v>11</v>
      </c>
      <c r="E542" s="32" t="s">
        <v>37</v>
      </c>
      <c r="F542" s="32" t="s">
        <v>13</v>
      </c>
      <c r="G542" s="32">
        <v>397.5</v>
      </c>
    </row>
    <row r="543" spans="1:7" x14ac:dyDescent="0.3">
      <c r="A543" s="32">
        <v>2024</v>
      </c>
      <c r="B543" s="32" t="s">
        <v>56</v>
      </c>
      <c r="C543" s="32" t="s">
        <v>57</v>
      </c>
      <c r="D543" s="32">
        <v>12</v>
      </c>
      <c r="E543" s="32" t="s">
        <v>21</v>
      </c>
      <c r="F543" s="32" t="s">
        <v>13</v>
      </c>
      <c r="G543" s="32">
        <v>337.5</v>
      </c>
    </row>
    <row r="544" spans="1:7" x14ac:dyDescent="0.3">
      <c r="A544" s="32">
        <v>2024</v>
      </c>
      <c r="B544" s="32" t="s">
        <v>56</v>
      </c>
      <c r="C544" s="32" t="s">
        <v>57</v>
      </c>
      <c r="D544" s="32">
        <v>19</v>
      </c>
      <c r="E544" s="32" t="s">
        <v>39</v>
      </c>
      <c r="F544" s="32" t="s">
        <v>13</v>
      </c>
      <c r="G544" s="32">
        <v>214.5</v>
      </c>
    </row>
    <row r="545" spans="1:7" x14ac:dyDescent="0.3">
      <c r="A545" s="32">
        <v>2024</v>
      </c>
      <c r="B545" s="32" t="s">
        <v>56</v>
      </c>
      <c r="C545" s="32" t="s">
        <v>57</v>
      </c>
      <c r="D545" s="32">
        <v>20</v>
      </c>
      <c r="E545" s="32" t="s">
        <v>45</v>
      </c>
      <c r="F545" s="32" t="s">
        <v>13</v>
      </c>
      <c r="G545" s="32">
        <v>120</v>
      </c>
    </row>
    <row r="546" spans="1:7" x14ac:dyDescent="0.3">
      <c r="A546" s="32">
        <v>2024</v>
      </c>
      <c r="B546" s="32" t="s">
        <v>56</v>
      </c>
      <c r="C546" s="32" t="s">
        <v>57</v>
      </c>
      <c r="D546" s="32">
        <v>21</v>
      </c>
      <c r="E546" s="32" t="s">
        <v>25</v>
      </c>
      <c r="F546" s="32" t="s">
        <v>13</v>
      </c>
      <c r="G546" s="32">
        <v>301.5</v>
      </c>
    </row>
    <row r="547" spans="1:7" x14ac:dyDescent="0.3">
      <c r="A547" s="32">
        <v>2024</v>
      </c>
      <c r="B547" s="32" t="s">
        <v>56</v>
      </c>
      <c r="C547" s="32" t="s">
        <v>57</v>
      </c>
      <c r="D547" s="32">
        <v>22</v>
      </c>
      <c r="E547" s="32" t="s">
        <v>46</v>
      </c>
      <c r="F547" s="32" t="s">
        <v>13</v>
      </c>
      <c r="G547" s="32">
        <v>1428</v>
      </c>
    </row>
    <row r="548" spans="1:7" x14ac:dyDescent="0.3">
      <c r="A548" s="32">
        <v>2024</v>
      </c>
      <c r="B548" s="32" t="s">
        <v>56</v>
      </c>
      <c r="C548" s="32" t="s">
        <v>57</v>
      </c>
      <c r="D548" s="32">
        <v>23</v>
      </c>
      <c r="E548" s="32" t="s">
        <v>47</v>
      </c>
      <c r="F548" s="32" t="s">
        <v>13</v>
      </c>
      <c r="G548" s="32">
        <v>157.5</v>
      </c>
    </row>
    <row r="549" spans="1:7" x14ac:dyDescent="0.3">
      <c r="A549" s="32">
        <v>2024</v>
      </c>
      <c r="B549" s="32" t="s">
        <v>56</v>
      </c>
      <c r="C549" s="32" t="s">
        <v>57</v>
      </c>
      <c r="D549" s="32">
        <v>25</v>
      </c>
      <c r="E549" s="32" t="s">
        <v>48</v>
      </c>
      <c r="F549" s="32" t="s">
        <v>13</v>
      </c>
      <c r="G549" s="32">
        <v>747</v>
      </c>
    </row>
    <row r="550" spans="1:7" x14ac:dyDescent="0.3">
      <c r="A550" s="32">
        <v>2024</v>
      </c>
      <c r="B550" s="32" t="s">
        <v>56</v>
      </c>
      <c r="C550" s="32" t="s">
        <v>57</v>
      </c>
      <c r="D550" s="32">
        <v>26</v>
      </c>
      <c r="E550" s="32" t="s">
        <v>26</v>
      </c>
      <c r="F550" s="32" t="s">
        <v>13</v>
      </c>
      <c r="G550" s="32">
        <v>415.5</v>
      </c>
    </row>
    <row r="551" spans="1:7" x14ac:dyDescent="0.3">
      <c r="A551" s="32">
        <v>2024</v>
      </c>
      <c r="B551" s="32" t="s">
        <v>56</v>
      </c>
      <c r="C551" s="32" t="s">
        <v>57</v>
      </c>
      <c r="D551" s="32">
        <v>27</v>
      </c>
      <c r="E551" s="32" t="s">
        <v>27</v>
      </c>
      <c r="F551" s="32" t="s">
        <v>13</v>
      </c>
      <c r="G551" s="32">
        <v>718.5</v>
      </c>
    </row>
    <row r="552" spans="1:7" x14ac:dyDescent="0.3">
      <c r="A552" s="32">
        <v>2024</v>
      </c>
      <c r="B552" s="32" t="s">
        <v>56</v>
      </c>
      <c r="C552" s="32" t="s">
        <v>57</v>
      </c>
      <c r="D552" s="32">
        <v>28</v>
      </c>
      <c r="E552" s="32" t="s">
        <v>28</v>
      </c>
      <c r="F552" s="32" t="s">
        <v>13</v>
      </c>
      <c r="G552" s="32">
        <v>135</v>
      </c>
    </row>
    <row r="553" spans="1:7" x14ac:dyDescent="0.3">
      <c r="A553" s="32">
        <v>2024</v>
      </c>
      <c r="B553" s="32" t="s">
        <v>56</v>
      </c>
      <c r="C553" s="32" t="s">
        <v>57</v>
      </c>
      <c r="D553" s="32">
        <v>31</v>
      </c>
      <c r="E553" s="32" t="s">
        <v>49</v>
      </c>
      <c r="F553" s="32" t="s">
        <v>13</v>
      </c>
      <c r="G553" s="32">
        <v>138</v>
      </c>
    </row>
    <row r="554" spans="1:7" x14ac:dyDescent="0.3">
      <c r="A554" s="32">
        <v>2024</v>
      </c>
      <c r="B554" s="32" t="s">
        <v>56</v>
      </c>
      <c r="C554" s="32" t="s">
        <v>57</v>
      </c>
      <c r="D554" s="32">
        <v>32</v>
      </c>
      <c r="E554" s="32" t="s">
        <v>40</v>
      </c>
      <c r="F554" s="32" t="s">
        <v>13</v>
      </c>
      <c r="G554" s="32">
        <v>132</v>
      </c>
    </row>
    <row r="555" spans="1:7" x14ac:dyDescent="0.3">
      <c r="A555" s="32">
        <v>2024</v>
      </c>
      <c r="B555" s="32" t="s">
        <v>56</v>
      </c>
      <c r="C555" s="32" t="s">
        <v>57</v>
      </c>
      <c r="D555" s="32">
        <v>41</v>
      </c>
      <c r="E555" s="32" t="s">
        <v>52</v>
      </c>
      <c r="F555" s="32" t="s">
        <v>13</v>
      </c>
      <c r="G555" s="32">
        <v>66</v>
      </c>
    </row>
    <row r="556" spans="1:7" x14ac:dyDescent="0.3">
      <c r="A556" s="32">
        <v>2024</v>
      </c>
      <c r="B556" s="32" t="s">
        <v>56</v>
      </c>
      <c r="C556" s="32" t="s">
        <v>57</v>
      </c>
      <c r="D556" s="32">
        <v>42</v>
      </c>
      <c r="E556" s="32" t="s">
        <v>53</v>
      </c>
      <c r="F556" s="32" t="s">
        <v>13</v>
      </c>
      <c r="G556" s="32">
        <v>184.5</v>
      </c>
    </row>
    <row r="557" spans="1:7" x14ac:dyDescent="0.3">
      <c r="A557" s="32">
        <v>2024</v>
      </c>
      <c r="B557" s="32" t="s">
        <v>56</v>
      </c>
      <c r="C557" s="32" t="s">
        <v>57</v>
      </c>
      <c r="D557" s="32">
        <v>7</v>
      </c>
      <c r="E557" s="32" t="s">
        <v>35</v>
      </c>
      <c r="F557" s="32" t="s">
        <v>14</v>
      </c>
      <c r="G557" s="32">
        <v>346.5</v>
      </c>
    </row>
    <row r="558" spans="1:7" x14ac:dyDescent="0.3">
      <c r="A558" s="32">
        <v>2024</v>
      </c>
      <c r="B558" s="32" t="s">
        <v>56</v>
      </c>
      <c r="C558" s="32" t="s">
        <v>57</v>
      </c>
      <c r="D558" s="32">
        <v>9</v>
      </c>
      <c r="E558" s="32" t="s">
        <v>36</v>
      </c>
      <c r="F558" s="32" t="s">
        <v>14</v>
      </c>
      <c r="G558" s="32">
        <v>408</v>
      </c>
    </row>
    <row r="559" spans="1:7" x14ac:dyDescent="0.3">
      <c r="A559" s="32">
        <v>2024</v>
      </c>
      <c r="B559" s="32" t="s">
        <v>56</v>
      </c>
      <c r="C559" s="32" t="s">
        <v>57</v>
      </c>
      <c r="D559" s="32">
        <v>11</v>
      </c>
      <c r="E559" s="32" t="s">
        <v>37</v>
      </c>
      <c r="F559" s="32" t="s">
        <v>14</v>
      </c>
      <c r="G559" s="32">
        <v>1347</v>
      </c>
    </row>
    <row r="560" spans="1:7" x14ac:dyDescent="0.3">
      <c r="A560" s="32">
        <v>2024</v>
      </c>
      <c r="B560" s="32" t="s">
        <v>56</v>
      </c>
      <c r="C560" s="32" t="s">
        <v>57</v>
      </c>
      <c r="D560" s="32">
        <v>12</v>
      </c>
      <c r="E560" s="32" t="s">
        <v>21</v>
      </c>
      <c r="F560" s="32" t="s">
        <v>14</v>
      </c>
      <c r="G560" s="32">
        <v>1518</v>
      </c>
    </row>
    <row r="561" spans="1:7" x14ac:dyDescent="0.3">
      <c r="A561" s="32">
        <v>2024</v>
      </c>
      <c r="B561" s="32" t="s">
        <v>56</v>
      </c>
      <c r="C561" s="32" t="s">
        <v>57</v>
      </c>
      <c r="D561" s="32">
        <v>19</v>
      </c>
      <c r="E561" s="32" t="s">
        <v>39</v>
      </c>
      <c r="F561" s="32" t="s">
        <v>14</v>
      </c>
      <c r="G561" s="32">
        <v>510</v>
      </c>
    </row>
    <row r="562" spans="1:7" x14ac:dyDescent="0.3">
      <c r="A562" s="32">
        <v>2024</v>
      </c>
      <c r="B562" s="32" t="s">
        <v>56</v>
      </c>
      <c r="C562" s="32" t="s">
        <v>57</v>
      </c>
      <c r="D562" s="32">
        <v>20</v>
      </c>
      <c r="E562" s="32" t="s">
        <v>45</v>
      </c>
      <c r="F562" s="32" t="s">
        <v>14</v>
      </c>
      <c r="G562" s="32">
        <v>238.5</v>
      </c>
    </row>
    <row r="563" spans="1:7" x14ac:dyDescent="0.3">
      <c r="A563" s="32">
        <v>2024</v>
      </c>
      <c r="B563" s="32" t="s">
        <v>56</v>
      </c>
      <c r="C563" s="32" t="s">
        <v>57</v>
      </c>
      <c r="D563" s="32">
        <v>21</v>
      </c>
      <c r="E563" s="32" t="s">
        <v>25</v>
      </c>
      <c r="F563" s="32" t="s">
        <v>14</v>
      </c>
      <c r="G563" s="32">
        <v>657</v>
      </c>
    </row>
    <row r="564" spans="1:7" x14ac:dyDescent="0.3">
      <c r="A564" s="32">
        <v>2024</v>
      </c>
      <c r="B564" s="32" t="s">
        <v>56</v>
      </c>
      <c r="C564" s="32" t="s">
        <v>57</v>
      </c>
      <c r="D564" s="32">
        <v>22</v>
      </c>
      <c r="E564" s="32" t="s">
        <v>46</v>
      </c>
      <c r="F564" s="32" t="s">
        <v>14</v>
      </c>
      <c r="G564" s="32">
        <v>3468</v>
      </c>
    </row>
    <row r="565" spans="1:7" x14ac:dyDescent="0.3">
      <c r="A565" s="32">
        <v>2024</v>
      </c>
      <c r="B565" s="32" t="s">
        <v>56</v>
      </c>
      <c r="C565" s="32" t="s">
        <v>57</v>
      </c>
      <c r="D565" s="32">
        <v>23</v>
      </c>
      <c r="E565" s="32" t="s">
        <v>47</v>
      </c>
      <c r="F565" s="32" t="s">
        <v>14</v>
      </c>
      <c r="G565" s="32">
        <v>319.5</v>
      </c>
    </row>
    <row r="566" spans="1:7" x14ac:dyDescent="0.3">
      <c r="A566" s="32">
        <v>2024</v>
      </c>
      <c r="B566" s="32" t="s">
        <v>56</v>
      </c>
      <c r="C566" s="32" t="s">
        <v>57</v>
      </c>
      <c r="D566" s="32">
        <v>25</v>
      </c>
      <c r="E566" s="32" t="s">
        <v>48</v>
      </c>
      <c r="F566" s="32" t="s">
        <v>14</v>
      </c>
      <c r="G566" s="32">
        <v>1815</v>
      </c>
    </row>
    <row r="567" spans="1:7" x14ac:dyDescent="0.3">
      <c r="A567" s="32">
        <v>2024</v>
      </c>
      <c r="B567" s="32" t="s">
        <v>56</v>
      </c>
      <c r="C567" s="32" t="s">
        <v>57</v>
      </c>
      <c r="D567" s="32">
        <v>26</v>
      </c>
      <c r="E567" s="32" t="s">
        <v>26</v>
      </c>
      <c r="F567" s="32" t="s">
        <v>14</v>
      </c>
      <c r="G567" s="32">
        <v>1368</v>
      </c>
    </row>
    <row r="568" spans="1:7" x14ac:dyDescent="0.3">
      <c r="A568" s="32">
        <v>2024</v>
      </c>
      <c r="B568" s="32" t="s">
        <v>56</v>
      </c>
      <c r="C568" s="32" t="s">
        <v>57</v>
      </c>
      <c r="D568" s="32">
        <v>27</v>
      </c>
      <c r="E568" s="32" t="s">
        <v>27</v>
      </c>
      <c r="F568" s="32" t="s">
        <v>14</v>
      </c>
      <c r="G568" s="32">
        <v>1549.5</v>
      </c>
    </row>
    <row r="569" spans="1:7" x14ac:dyDescent="0.3">
      <c r="A569" s="32">
        <v>2024</v>
      </c>
      <c r="B569" s="32" t="s">
        <v>56</v>
      </c>
      <c r="C569" s="32" t="s">
        <v>57</v>
      </c>
      <c r="D569" s="32">
        <v>28</v>
      </c>
      <c r="E569" s="32" t="s">
        <v>28</v>
      </c>
      <c r="F569" s="32" t="s">
        <v>14</v>
      </c>
      <c r="G569" s="32">
        <v>457.5</v>
      </c>
    </row>
    <row r="570" spans="1:7" x14ac:dyDescent="0.3">
      <c r="A570" s="32">
        <v>2024</v>
      </c>
      <c r="B570" s="32" t="s">
        <v>56</v>
      </c>
      <c r="C570" s="32" t="s">
        <v>57</v>
      </c>
      <c r="D570" s="32">
        <v>31</v>
      </c>
      <c r="E570" s="32" t="s">
        <v>49</v>
      </c>
      <c r="F570" s="32" t="s">
        <v>14</v>
      </c>
      <c r="G570" s="32">
        <v>540</v>
      </c>
    </row>
    <row r="571" spans="1:7" x14ac:dyDescent="0.3">
      <c r="A571" s="32">
        <v>2024</v>
      </c>
      <c r="B571" s="32" t="s">
        <v>56</v>
      </c>
      <c r="C571" s="32" t="s">
        <v>57</v>
      </c>
      <c r="D571" s="32">
        <v>32</v>
      </c>
      <c r="E571" s="32" t="s">
        <v>40</v>
      </c>
      <c r="F571" s="32" t="s">
        <v>14</v>
      </c>
      <c r="G571" s="32">
        <v>564</v>
      </c>
    </row>
    <row r="572" spans="1:7" x14ac:dyDescent="0.3">
      <c r="A572" s="32">
        <v>2024</v>
      </c>
      <c r="B572" s="32" t="s">
        <v>56</v>
      </c>
      <c r="C572" s="32" t="s">
        <v>57</v>
      </c>
      <c r="D572" s="32">
        <v>41</v>
      </c>
      <c r="E572" s="32" t="s">
        <v>52</v>
      </c>
      <c r="F572" s="32" t="s">
        <v>14</v>
      </c>
      <c r="G572" s="32">
        <v>201</v>
      </c>
    </row>
    <row r="573" spans="1:7" x14ac:dyDescent="0.3">
      <c r="A573" s="32">
        <v>2024</v>
      </c>
      <c r="B573" s="32" t="s">
        <v>56</v>
      </c>
      <c r="C573" s="32" t="s">
        <v>57</v>
      </c>
      <c r="D573" s="32">
        <v>42</v>
      </c>
      <c r="E573" s="32" t="s">
        <v>53</v>
      </c>
      <c r="F573" s="32" t="s">
        <v>14</v>
      </c>
      <c r="G573" s="32">
        <v>409.5</v>
      </c>
    </row>
    <row r="574" spans="1:7" x14ac:dyDescent="0.3">
      <c r="A574" s="32">
        <v>2024</v>
      </c>
      <c r="B574" s="32" t="s">
        <v>56</v>
      </c>
      <c r="C574" s="32" t="s">
        <v>57</v>
      </c>
      <c r="D574" s="32">
        <v>7</v>
      </c>
      <c r="E574" s="32" t="s">
        <v>35</v>
      </c>
      <c r="F574" s="32" t="s">
        <v>15</v>
      </c>
      <c r="G574" s="32">
        <v>243</v>
      </c>
    </row>
    <row r="575" spans="1:7" x14ac:dyDescent="0.3">
      <c r="A575" s="32">
        <v>2024</v>
      </c>
      <c r="B575" s="32" t="s">
        <v>56</v>
      </c>
      <c r="C575" s="32" t="s">
        <v>57</v>
      </c>
      <c r="D575" s="32">
        <v>9</v>
      </c>
      <c r="E575" s="32" t="s">
        <v>36</v>
      </c>
      <c r="F575" s="32" t="s">
        <v>15</v>
      </c>
      <c r="G575" s="32">
        <v>312</v>
      </c>
    </row>
    <row r="576" spans="1:7" x14ac:dyDescent="0.3">
      <c r="A576" s="32">
        <v>2024</v>
      </c>
      <c r="B576" s="32" t="s">
        <v>56</v>
      </c>
      <c r="C576" s="32" t="s">
        <v>57</v>
      </c>
      <c r="D576" s="32">
        <v>11</v>
      </c>
      <c r="E576" s="32" t="s">
        <v>37</v>
      </c>
      <c r="F576" s="32" t="s">
        <v>15</v>
      </c>
      <c r="G576" s="32">
        <v>786</v>
      </c>
    </row>
    <row r="577" spans="1:7" x14ac:dyDescent="0.3">
      <c r="A577" s="32">
        <v>2024</v>
      </c>
      <c r="B577" s="32" t="s">
        <v>56</v>
      </c>
      <c r="C577" s="32" t="s">
        <v>57</v>
      </c>
      <c r="D577" s="32">
        <v>12</v>
      </c>
      <c r="E577" s="32" t="s">
        <v>21</v>
      </c>
      <c r="F577" s="32" t="s">
        <v>15</v>
      </c>
      <c r="G577" s="32">
        <v>759</v>
      </c>
    </row>
    <row r="578" spans="1:7" x14ac:dyDescent="0.3">
      <c r="A578" s="32">
        <v>2024</v>
      </c>
      <c r="B578" s="32" t="s">
        <v>56</v>
      </c>
      <c r="C578" s="32" t="s">
        <v>57</v>
      </c>
      <c r="D578" s="32">
        <v>19</v>
      </c>
      <c r="E578" s="32" t="s">
        <v>39</v>
      </c>
      <c r="F578" s="32" t="s">
        <v>15</v>
      </c>
      <c r="G578" s="32">
        <v>439.5</v>
      </c>
    </row>
    <row r="579" spans="1:7" x14ac:dyDescent="0.3">
      <c r="A579" s="32">
        <v>2024</v>
      </c>
      <c r="B579" s="32" t="s">
        <v>56</v>
      </c>
      <c r="C579" s="32" t="s">
        <v>57</v>
      </c>
      <c r="D579" s="32">
        <v>20</v>
      </c>
      <c r="E579" s="32" t="s">
        <v>45</v>
      </c>
      <c r="F579" s="32" t="s">
        <v>15</v>
      </c>
      <c r="G579" s="32">
        <v>216</v>
      </c>
    </row>
    <row r="580" spans="1:7" x14ac:dyDescent="0.3">
      <c r="A580" s="32">
        <v>2024</v>
      </c>
      <c r="B580" s="32" t="s">
        <v>56</v>
      </c>
      <c r="C580" s="32" t="s">
        <v>57</v>
      </c>
      <c r="D580" s="32">
        <v>21</v>
      </c>
      <c r="E580" s="32" t="s">
        <v>25</v>
      </c>
      <c r="F580" s="32" t="s">
        <v>15</v>
      </c>
      <c r="G580" s="32">
        <v>540</v>
      </c>
    </row>
    <row r="581" spans="1:7" x14ac:dyDescent="0.3">
      <c r="A581" s="32">
        <v>2024</v>
      </c>
      <c r="B581" s="32" t="s">
        <v>56</v>
      </c>
      <c r="C581" s="32" t="s">
        <v>57</v>
      </c>
      <c r="D581" s="32">
        <v>22</v>
      </c>
      <c r="E581" s="32" t="s">
        <v>46</v>
      </c>
      <c r="F581" s="32" t="s">
        <v>15</v>
      </c>
      <c r="G581" s="32">
        <v>2530.5</v>
      </c>
    </row>
    <row r="582" spans="1:7" x14ac:dyDescent="0.3">
      <c r="A582" s="32">
        <v>2024</v>
      </c>
      <c r="B582" s="32" t="s">
        <v>56</v>
      </c>
      <c r="C582" s="32" t="s">
        <v>57</v>
      </c>
      <c r="D582" s="32">
        <v>23</v>
      </c>
      <c r="E582" s="32" t="s">
        <v>47</v>
      </c>
      <c r="F582" s="32" t="s">
        <v>15</v>
      </c>
      <c r="G582" s="32">
        <v>261</v>
      </c>
    </row>
    <row r="583" spans="1:7" x14ac:dyDescent="0.3">
      <c r="A583" s="32">
        <v>2024</v>
      </c>
      <c r="B583" s="32" t="s">
        <v>56</v>
      </c>
      <c r="C583" s="32" t="s">
        <v>57</v>
      </c>
      <c r="D583" s="32">
        <v>25</v>
      </c>
      <c r="E583" s="32" t="s">
        <v>48</v>
      </c>
      <c r="F583" s="32" t="s">
        <v>15</v>
      </c>
      <c r="G583" s="32">
        <v>1518</v>
      </c>
    </row>
    <row r="584" spans="1:7" x14ac:dyDescent="0.3">
      <c r="A584" s="32">
        <v>2024</v>
      </c>
      <c r="B584" s="32" t="s">
        <v>56</v>
      </c>
      <c r="C584" s="32" t="s">
        <v>57</v>
      </c>
      <c r="D584" s="32">
        <v>26</v>
      </c>
      <c r="E584" s="32" t="s">
        <v>26</v>
      </c>
      <c r="F584" s="32" t="s">
        <v>15</v>
      </c>
      <c r="G584" s="32">
        <v>814.5</v>
      </c>
    </row>
    <row r="585" spans="1:7" x14ac:dyDescent="0.3">
      <c r="A585" s="32">
        <v>2024</v>
      </c>
      <c r="B585" s="32" t="s">
        <v>56</v>
      </c>
      <c r="C585" s="32" t="s">
        <v>57</v>
      </c>
      <c r="D585" s="32">
        <v>27</v>
      </c>
      <c r="E585" s="32" t="s">
        <v>27</v>
      </c>
      <c r="F585" s="32" t="s">
        <v>15</v>
      </c>
      <c r="G585" s="32">
        <v>1117.5</v>
      </c>
    </row>
    <row r="586" spans="1:7" x14ac:dyDescent="0.3">
      <c r="A586" s="32">
        <v>2024</v>
      </c>
      <c r="B586" s="32" t="s">
        <v>56</v>
      </c>
      <c r="C586" s="32" t="s">
        <v>57</v>
      </c>
      <c r="D586" s="32">
        <v>28</v>
      </c>
      <c r="E586" s="32" t="s">
        <v>28</v>
      </c>
      <c r="F586" s="32" t="s">
        <v>15</v>
      </c>
      <c r="G586" s="32">
        <v>369</v>
      </c>
    </row>
    <row r="587" spans="1:7" x14ac:dyDescent="0.3">
      <c r="A587" s="32">
        <v>2024</v>
      </c>
      <c r="B587" s="32" t="s">
        <v>56</v>
      </c>
      <c r="C587" s="32" t="s">
        <v>57</v>
      </c>
      <c r="D587" s="32">
        <v>31</v>
      </c>
      <c r="E587" s="32" t="s">
        <v>49</v>
      </c>
      <c r="F587" s="32" t="s">
        <v>15</v>
      </c>
      <c r="G587" s="32">
        <v>276</v>
      </c>
    </row>
    <row r="588" spans="1:7" x14ac:dyDescent="0.3">
      <c r="A588" s="32">
        <v>2024</v>
      </c>
      <c r="B588" s="32" t="s">
        <v>56</v>
      </c>
      <c r="C588" s="32" t="s">
        <v>57</v>
      </c>
      <c r="D588" s="32">
        <v>32</v>
      </c>
      <c r="E588" s="32" t="s">
        <v>40</v>
      </c>
      <c r="F588" s="32" t="s">
        <v>15</v>
      </c>
      <c r="G588" s="32">
        <v>282</v>
      </c>
    </row>
    <row r="589" spans="1:7" x14ac:dyDescent="0.3">
      <c r="A589" s="32">
        <v>2024</v>
      </c>
      <c r="B589" s="32" t="s">
        <v>56</v>
      </c>
      <c r="C589" s="32" t="s">
        <v>57</v>
      </c>
      <c r="D589" s="32">
        <v>41</v>
      </c>
      <c r="E589" s="32" t="s">
        <v>52</v>
      </c>
      <c r="F589" s="32" t="s">
        <v>15</v>
      </c>
      <c r="G589" s="32">
        <v>190.5</v>
      </c>
    </row>
    <row r="590" spans="1:7" x14ac:dyDescent="0.3">
      <c r="A590" s="32">
        <v>2024</v>
      </c>
      <c r="B590" s="32" t="s">
        <v>56</v>
      </c>
      <c r="C590" s="32" t="s">
        <v>57</v>
      </c>
      <c r="D590" s="32">
        <v>42</v>
      </c>
      <c r="E590" s="32" t="s">
        <v>53</v>
      </c>
      <c r="F590" s="32" t="s">
        <v>15</v>
      </c>
      <c r="G590" s="32">
        <v>306</v>
      </c>
    </row>
    <row r="591" spans="1:7" x14ac:dyDescent="0.3">
      <c r="A591" s="32">
        <v>2024</v>
      </c>
      <c r="B591" s="32" t="s">
        <v>56</v>
      </c>
      <c r="C591" s="32" t="s">
        <v>57</v>
      </c>
      <c r="D591" s="32">
        <v>9</v>
      </c>
      <c r="E591" s="32" t="s">
        <v>36</v>
      </c>
      <c r="F591" s="32" t="s">
        <v>16</v>
      </c>
      <c r="G591" s="32">
        <v>18</v>
      </c>
    </row>
    <row r="592" spans="1:7" x14ac:dyDescent="0.3">
      <c r="A592" s="32">
        <v>2024</v>
      </c>
      <c r="B592" s="32" t="s">
        <v>56</v>
      </c>
      <c r="C592" s="32" t="s">
        <v>57</v>
      </c>
      <c r="D592" s="32">
        <v>11</v>
      </c>
      <c r="E592" s="32" t="s">
        <v>37</v>
      </c>
      <c r="F592" s="32" t="s">
        <v>16</v>
      </c>
      <c r="G592" s="32">
        <v>6</v>
      </c>
    </row>
    <row r="593" spans="1:7" x14ac:dyDescent="0.3">
      <c r="A593" s="32">
        <v>2024</v>
      </c>
      <c r="B593" s="32" t="s">
        <v>56</v>
      </c>
      <c r="C593" s="32" t="s">
        <v>57</v>
      </c>
      <c r="D593" s="32">
        <v>19</v>
      </c>
      <c r="E593" s="32" t="s">
        <v>39</v>
      </c>
      <c r="F593" s="32" t="s">
        <v>16</v>
      </c>
      <c r="G593" s="32">
        <v>18</v>
      </c>
    </row>
    <row r="594" spans="1:7" x14ac:dyDescent="0.3">
      <c r="A594" s="32">
        <v>2024</v>
      </c>
      <c r="B594" s="32" t="s">
        <v>56</v>
      </c>
      <c r="C594" s="32" t="s">
        <v>57</v>
      </c>
      <c r="D594" s="32">
        <v>20</v>
      </c>
      <c r="E594" s="32" t="s">
        <v>45</v>
      </c>
      <c r="F594" s="32" t="s">
        <v>16</v>
      </c>
      <c r="G594" s="32">
        <v>3</v>
      </c>
    </row>
    <row r="595" spans="1:7" x14ac:dyDescent="0.3">
      <c r="A595" s="32">
        <v>2024</v>
      </c>
      <c r="B595" s="32" t="s">
        <v>56</v>
      </c>
      <c r="C595" s="32" t="s">
        <v>57</v>
      </c>
      <c r="D595" s="32">
        <v>21</v>
      </c>
      <c r="E595" s="32" t="s">
        <v>25</v>
      </c>
      <c r="F595" s="32" t="s">
        <v>16</v>
      </c>
      <c r="G595" s="32">
        <v>18</v>
      </c>
    </row>
    <row r="596" spans="1:7" x14ac:dyDescent="0.3">
      <c r="A596" s="32">
        <v>2024</v>
      </c>
      <c r="B596" s="32" t="s">
        <v>56</v>
      </c>
      <c r="C596" s="32" t="s">
        <v>57</v>
      </c>
      <c r="D596" s="32">
        <v>22</v>
      </c>
      <c r="E596" s="32" t="s">
        <v>46</v>
      </c>
      <c r="F596" s="32" t="s">
        <v>16</v>
      </c>
      <c r="G596" s="32">
        <v>88.5</v>
      </c>
    </row>
    <row r="597" spans="1:7" x14ac:dyDescent="0.3">
      <c r="A597" s="32">
        <v>2024</v>
      </c>
      <c r="B597" s="32" t="s">
        <v>56</v>
      </c>
      <c r="C597" s="32" t="s">
        <v>57</v>
      </c>
      <c r="D597" s="32">
        <v>25</v>
      </c>
      <c r="E597" s="32" t="s">
        <v>48</v>
      </c>
      <c r="F597" s="32" t="s">
        <v>16</v>
      </c>
      <c r="G597" s="32">
        <v>31.5</v>
      </c>
    </row>
    <row r="598" spans="1:7" x14ac:dyDescent="0.3">
      <c r="A598" s="32">
        <v>2024</v>
      </c>
      <c r="B598" s="32" t="s">
        <v>56</v>
      </c>
      <c r="C598" s="32" t="s">
        <v>57</v>
      </c>
      <c r="D598" s="32">
        <v>26</v>
      </c>
      <c r="E598" s="32" t="s">
        <v>26</v>
      </c>
      <c r="F598" s="32" t="s">
        <v>16</v>
      </c>
      <c r="G598" s="32">
        <v>18</v>
      </c>
    </row>
    <row r="599" spans="1:7" x14ac:dyDescent="0.3">
      <c r="A599" s="32">
        <v>2024</v>
      </c>
      <c r="B599" s="32" t="s">
        <v>56</v>
      </c>
      <c r="C599" s="32" t="s">
        <v>57</v>
      </c>
      <c r="D599" s="32">
        <v>27</v>
      </c>
      <c r="E599" s="32" t="s">
        <v>27</v>
      </c>
      <c r="F599" s="32" t="s">
        <v>16</v>
      </c>
      <c r="G599" s="32">
        <v>39</v>
      </c>
    </row>
    <row r="600" spans="1:7" x14ac:dyDescent="0.3">
      <c r="A600" s="32">
        <v>2024</v>
      </c>
      <c r="B600" s="32" t="s">
        <v>56</v>
      </c>
      <c r="C600" s="32" t="s">
        <v>57</v>
      </c>
      <c r="D600" s="32">
        <v>28</v>
      </c>
      <c r="E600" s="32" t="s">
        <v>28</v>
      </c>
      <c r="F600" s="32" t="s">
        <v>16</v>
      </c>
      <c r="G600" s="32">
        <v>18</v>
      </c>
    </row>
    <row r="601" spans="1:7" x14ac:dyDescent="0.3">
      <c r="A601" s="32">
        <v>2024</v>
      </c>
      <c r="B601" s="32" t="s">
        <v>56</v>
      </c>
      <c r="C601" s="32" t="s">
        <v>57</v>
      </c>
      <c r="D601" s="32">
        <v>42</v>
      </c>
      <c r="E601" s="32" t="s">
        <v>53</v>
      </c>
      <c r="F601" s="32" t="s">
        <v>16</v>
      </c>
      <c r="G601" s="32">
        <v>4.5</v>
      </c>
    </row>
    <row r="602" spans="1:7" x14ac:dyDescent="0.3">
      <c r="A602" s="32">
        <v>2024</v>
      </c>
      <c r="B602" s="32" t="s">
        <v>56</v>
      </c>
      <c r="C602" s="32" t="s">
        <v>57</v>
      </c>
      <c r="D602" s="32">
        <v>7</v>
      </c>
      <c r="E602" s="32" t="s">
        <v>35</v>
      </c>
      <c r="F602" s="32" t="s">
        <v>17</v>
      </c>
      <c r="G602" s="32">
        <v>4.5</v>
      </c>
    </row>
    <row r="603" spans="1:7" x14ac:dyDescent="0.3">
      <c r="A603" s="32">
        <v>2024</v>
      </c>
      <c r="B603" s="32" t="s">
        <v>56</v>
      </c>
      <c r="C603" s="32" t="s">
        <v>57</v>
      </c>
      <c r="D603" s="32">
        <v>9</v>
      </c>
      <c r="E603" s="32" t="s">
        <v>36</v>
      </c>
      <c r="F603" s="32" t="s">
        <v>17</v>
      </c>
      <c r="G603" s="32">
        <v>6</v>
      </c>
    </row>
    <row r="604" spans="1:7" x14ac:dyDescent="0.3">
      <c r="A604" s="32">
        <v>2024</v>
      </c>
      <c r="B604" s="32" t="s">
        <v>56</v>
      </c>
      <c r="C604" s="32" t="s">
        <v>57</v>
      </c>
      <c r="D604" s="32">
        <v>11</v>
      </c>
      <c r="E604" s="32" t="s">
        <v>37</v>
      </c>
      <c r="F604" s="32" t="s">
        <v>17</v>
      </c>
      <c r="G604" s="32">
        <v>4.5</v>
      </c>
    </row>
    <row r="605" spans="1:7" x14ac:dyDescent="0.3">
      <c r="A605" s="32">
        <v>2024</v>
      </c>
      <c r="B605" s="32" t="s">
        <v>56</v>
      </c>
      <c r="C605" s="32" t="s">
        <v>57</v>
      </c>
      <c r="D605" s="32">
        <v>19</v>
      </c>
      <c r="E605" s="32" t="s">
        <v>39</v>
      </c>
      <c r="F605" s="32" t="s">
        <v>17</v>
      </c>
      <c r="G605" s="32">
        <v>6</v>
      </c>
    </row>
    <row r="606" spans="1:7" x14ac:dyDescent="0.3">
      <c r="A606" s="32">
        <v>2024</v>
      </c>
      <c r="B606" s="32" t="s">
        <v>56</v>
      </c>
      <c r="C606" s="32" t="s">
        <v>57</v>
      </c>
      <c r="D606" s="32">
        <v>20</v>
      </c>
      <c r="E606" s="32" t="s">
        <v>45</v>
      </c>
      <c r="F606" s="32" t="s">
        <v>17</v>
      </c>
      <c r="G606" s="32">
        <v>3</v>
      </c>
    </row>
    <row r="607" spans="1:7" x14ac:dyDescent="0.3">
      <c r="A607" s="32">
        <v>2024</v>
      </c>
      <c r="B607" s="32" t="s">
        <v>56</v>
      </c>
      <c r="C607" s="32" t="s">
        <v>57</v>
      </c>
      <c r="D607" s="32">
        <v>21</v>
      </c>
      <c r="E607" s="32" t="s">
        <v>25</v>
      </c>
      <c r="F607" s="32" t="s">
        <v>17</v>
      </c>
      <c r="G607" s="32">
        <v>9</v>
      </c>
    </row>
    <row r="608" spans="1:7" x14ac:dyDescent="0.3">
      <c r="A608" s="32">
        <v>2024</v>
      </c>
      <c r="B608" s="32" t="s">
        <v>56</v>
      </c>
      <c r="C608" s="32" t="s">
        <v>57</v>
      </c>
      <c r="D608" s="32">
        <v>22</v>
      </c>
      <c r="E608" s="32" t="s">
        <v>46</v>
      </c>
      <c r="F608" s="32" t="s">
        <v>17</v>
      </c>
      <c r="G608" s="32">
        <v>31.5</v>
      </c>
    </row>
    <row r="609" spans="1:7" x14ac:dyDescent="0.3">
      <c r="A609" s="32">
        <v>2024</v>
      </c>
      <c r="B609" s="32" t="s">
        <v>56</v>
      </c>
      <c r="C609" s="32" t="s">
        <v>57</v>
      </c>
      <c r="D609" s="32">
        <v>23</v>
      </c>
      <c r="E609" s="32" t="s">
        <v>47</v>
      </c>
      <c r="F609" s="32" t="s">
        <v>17</v>
      </c>
      <c r="G609" s="32">
        <v>4.5</v>
      </c>
    </row>
    <row r="610" spans="1:7" x14ac:dyDescent="0.3">
      <c r="A610" s="32">
        <v>2024</v>
      </c>
      <c r="B610" s="32" t="s">
        <v>56</v>
      </c>
      <c r="C610" s="32" t="s">
        <v>57</v>
      </c>
      <c r="D610" s="32">
        <v>25</v>
      </c>
      <c r="E610" s="32" t="s">
        <v>48</v>
      </c>
      <c r="F610" s="32" t="s">
        <v>17</v>
      </c>
      <c r="G610" s="32">
        <v>19.5</v>
      </c>
    </row>
    <row r="611" spans="1:7" x14ac:dyDescent="0.3">
      <c r="A611" s="32">
        <v>2024</v>
      </c>
      <c r="B611" s="32" t="s">
        <v>56</v>
      </c>
      <c r="C611" s="32" t="s">
        <v>57</v>
      </c>
      <c r="D611" s="32">
        <v>26</v>
      </c>
      <c r="E611" s="32" t="s">
        <v>26</v>
      </c>
      <c r="F611" s="32" t="s">
        <v>17</v>
      </c>
      <c r="G611" s="32">
        <v>6</v>
      </c>
    </row>
    <row r="612" spans="1:7" x14ac:dyDescent="0.3">
      <c r="A612" s="32">
        <v>2024</v>
      </c>
      <c r="B612" s="32" t="s">
        <v>56</v>
      </c>
      <c r="C612" s="32" t="s">
        <v>57</v>
      </c>
      <c r="D612" s="32">
        <v>27</v>
      </c>
      <c r="E612" s="32" t="s">
        <v>27</v>
      </c>
      <c r="F612" s="32" t="s">
        <v>17</v>
      </c>
      <c r="G612" s="32">
        <v>15</v>
      </c>
    </row>
    <row r="613" spans="1:7" x14ac:dyDescent="0.3">
      <c r="A613" s="32">
        <v>2024</v>
      </c>
      <c r="B613" s="32" t="s">
        <v>56</v>
      </c>
      <c r="C613" s="32" t="s">
        <v>57</v>
      </c>
      <c r="D613" s="32">
        <v>28</v>
      </c>
      <c r="E613" s="32" t="s">
        <v>28</v>
      </c>
      <c r="F613" s="32" t="s">
        <v>17</v>
      </c>
      <c r="G613" s="32">
        <v>6</v>
      </c>
    </row>
    <row r="614" spans="1:7" x14ac:dyDescent="0.3">
      <c r="A614" s="32">
        <v>2024</v>
      </c>
      <c r="B614" s="32" t="s">
        <v>56</v>
      </c>
      <c r="C614" s="32" t="s">
        <v>57</v>
      </c>
      <c r="D614" s="32">
        <v>42</v>
      </c>
      <c r="E614" s="32" t="s">
        <v>53</v>
      </c>
      <c r="F614" s="32" t="s">
        <v>17</v>
      </c>
      <c r="G614" s="32">
        <v>4.5</v>
      </c>
    </row>
    <row r="615" spans="1:7" x14ac:dyDescent="0.3">
      <c r="A615" s="32">
        <v>2024</v>
      </c>
      <c r="B615" s="32" t="s">
        <v>56</v>
      </c>
      <c r="C615" s="32" t="s">
        <v>57</v>
      </c>
      <c r="D615" s="32">
        <v>7</v>
      </c>
      <c r="E615" s="32" t="s">
        <v>35</v>
      </c>
      <c r="F615" s="32" t="s">
        <v>18</v>
      </c>
      <c r="G615" s="32">
        <v>67.5</v>
      </c>
    </row>
    <row r="616" spans="1:7" x14ac:dyDescent="0.3">
      <c r="A616" s="32">
        <v>2024</v>
      </c>
      <c r="B616" s="32" t="s">
        <v>56</v>
      </c>
      <c r="C616" s="32" t="s">
        <v>57</v>
      </c>
      <c r="D616" s="32">
        <v>9</v>
      </c>
      <c r="E616" s="32" t="s">
        <v>36</v>
      </c>
      <c r="F616" s="32" t="s">
        <v>18</v>
      </c>
      <c r="G616" s="32">
        <v>84</v>
      </c>
    </row>
    <row r="617" spans="1:7" x14ac:dyDescent="0.3">
      <c r="A617" s="32">
        <v>2024</v>
      </c>
      <c r="B617" s="32" t="s">
        <v>56</v>
      </c>
      <c r="C617" s="32" t="s">
        <v>57</v>
      </c>
      <c r="D617" s="32">
        <v>11</v>
      </c>
      <c r="E617" s="32" t="s">
        <v>37</v>
      </c>
      <c r="F617" s="32" t="s">
        <v>18</v>
      </c>
      <c r="G617" s="32">
        <v>217.5</v>
      </c>
    </row>
    <row r="618" spans="1:7" x14ac:dyDescent="0.3">
      <c r="A618" s="32">
        <v>2024</v>
      </c>
      <c r="B618" s="32" t="s">
        <v>56</v>
      </c>
      <c r="C618" s="32" t="s">
        <v>57</v>
      </c>
      <c r="D618" s="32">
        <v>12</v>
      </c>
      <c r="E618" s="32" t="s">
        <v>21</v>
      </c>
      <c r="F618" s="32" t="s">
        <v>18</v>
      </c>
      <c r="G618" s="32">
        <v>192</v>
      </c>
    </row>
    <row r="619" spans="1:7" x14ac:dyDescent="0.3">
      <c r="A619" s="32">
        <v>2024</v>
      </c>
      <c r="B619" s="32" t="s">
        <v>56</v>
      </c>
      <c r="C619" s="32" t="s">
        <v>57</v>
      </c>
      <c r="D619" s="32">
        <v>19</v>
      </c>
      <c r="E619" s="32" t="s">
        <v>39</v>
      </c>
      <c r="F619" s="32" t="s">
        <v>18</v>
      </c>
      <c r="G619" s="32">
        <v>99</v>
      </c>
    </row>
    <row r="620" spans="1:7" x14ac:dyDescent="0.3">
      <c r="A620" s="32">
        <v>2024</v>
      </c>
      <c r="B620" s="32" t="s">
        <v>56</v>
      </c>
      <c r="C620" s="32" t="s">
        <v>57</v>
      </c>
      <c r="D620" s="32">
        <v>20</v>
      </c>
      <c r="E620" s="32" t="s">
        <v>45</v>
      </c>
      <c r="F620" s="32" t="s">
        <v>18</v>
      </c>
      <c r="G620" s="32">
        <v>49.5</v>
      </c>
    </row>
    <row r="621" spans="1:7" x14ac:dyDescent="0.3">
      <c r="A621" s="32">
        <v>2024</v>
      </c>
      <c r="B621" s="32" t="s">
        <v>56</v>
      </c>
      <c r="C621" s="32" t="s">
        <v>57</v>
      </c>
      <c r="D621" s="32">
        <v>21</v>
      </c>
      <c r="E621" s="32" t="s">
        <v>25</v>
      </c>
      <c r="F621" s="32" t="s">
        <v>18</v>
      </c>
      <c r="G621" s="32">
        <v>135</v>
      </c>
    </row>
    <row r="622" spans="1:7" x14ac:dyDescent="0.3">
      <c r="A622" s="32">
        <v>2024</v>
      </c>
      <c r="B622" s="32" t="s">
        <v>56</v>
      </c>
      <c r="C622" s="32" t="s">
        <v>57</v>
      </c>
      <c r="D622" s="32">
        <v>22</v>
      </c>
      <c r="E622" s="32" t="s">
        <v>46</v>
      </c>
      <c r="F622" s="32" t="s">
        <v>18</v>
      </c>
      <c r="G622" s="32">
        <v>685.5</v>
      </c>
    </row>
    <row r="623" spans="1:7" x14ac:dyDescent="0.3">
      <c r="A623" s="32">
        <v>2024</v>
      </c>
      <c r="B623" s="32" t="s">
        <v>56</v>
      </c>
      <c r="C623" s="32" t="s">
        <v>57</v>
      </c>
      <c r="D623" s="32">
        <v>23</v>
      </c>
      <c r="E623" s="32" t="s">
        <v>47</v>
      </c>
      <c r="F623" s="32" t="s">
        <v>18</v>
      </c>
      <c r="G623" s="32">
        <v>67.5</v>
      </c>
    </row>
    <row r="624" spans="1:7" x14ac:dyDescent="0.3">
      <c r="A624" s="32">
        <v>2024</v>
      </c>
      <c r="B624" s="32" t="s">
        <v>56</v>
      </c>
      <c r="C624" s="32" t="s">
        <v>57</v>
      </c>
      <c r="D624" s="32">
        <v>25</v>
      </c>
      <c r="E624" s="32" t="s">
        <v>48</v>
      </c>
      <c r="F624" s="32" t="s">
        <v>18</v>
      </c>
      <c r="G624" s="32">
        <v>336</v>
      </c>
    </row>
    <row r="625" spans="1:7" x14ac:dyDescent="0.3">
      <c r="A625" s="32">
        <v>2024</v>
      </c>
      <c r="B625" s="32" t="s">
        <v>56</v>
      </c>
      <c r="C625" s="32" t="s">
        <v>57</v>
      </c>
      <c r="D625" s="32">
        <v>26</v>
      </c>
      <c r="E625" s="32" t="s">
        <v>26</v>
      </c>
      <c r="F625" s="32" t="s">
        <v>18</v>
      </c>
      <c r="G625" s="32">
        <v>211.5</v>
      </c>
    </row>
    <row r="626" spans="1:7" x14ac:dyDescent="0.3">
      <c r="A626" s="32">
        <v>2024</v>
      </c>
      <c r="B626" s="32" t="s">
        <v>56</v>
      </c>
      <c r="C626" s="32" t="s">
        <v>57</v>
      </c>
      <c r="D626" s="32">
        <v>27</v>
      </c>
      <c r="E626" s="32" t="s">
        <v>27</v>
      </c>
      <c r="F626" s="32" t="s">
        <v>18</v>
      </c>
      <c r="G626" s="32">
        <v>363</v>
      </c>
    </row>
    <row r="627" spans="1:7" x14ac:dyDescent="0.3">
      <c r="A627" s="32">
        <v>2024</v>
      </c>
      <c r="B627" s="32" t="s">
        <v>56</v>
      </c>
      <c r="C627" s="32" t="s">
        <v>57</v>
      </c>
      <c r="D627" s="32">
        <v>28</v>
      </c>
      <c r="E627" s="32" t="s">
        <v>28</v>
      </c>
      <c r="F627" s="32" t="s">
        <v>18</v>
      </c>
      <c r="G627" s="32">
        <v>82.5</v>
      </c>
    </row>
    <row r="628" spans="1:7" x14ac:dyDescent="0.3">
      <c r="A628" s="32">
        <v>2024</v>
      </c>
      <c r="B628" s="32" t="s">
        <v>56</v>
      </c>
      <c r="C628" s="32" t="s">
        <v>57</v>
      </c>
      <c r="D628" s="32">
        <v>31</v>
      </c>
      <c r="E628" s="32" t="s">
        <v>49</v>
      </c>
      <c r="F628" s="32" t="s">
        <v>18</v>
      </c>
      <c r="G628" s="32">
        <v>66</v>
      </c>
    </row>
    <row r="629" spans="1:7" x14ac:dyDescent="0.3">
      <c r="A629" s="32">
        <v>2024</v>
      </c>
      <c r="B629" s="32" t="s">
        <v>56</v>
      </c>
      <c r="C629" s="32" t="s">
        <v>57</v>
      </c>
      <c r="D629" s="32">
        <v>32</v>
      </c>
      <c r="E629" s="32" t="s">
        <v>40</v>
      </c>
      <c r="F629" s="32" t="s">
        <v>18</v>
      </c>
      <c r="G629" s="32">
        <v>72</v>
      </c>
    </row>
    <row r="630" spans="1:7" x14ac:dyDescent="0.3">
      <c r="A630" s="32">
        <v>2024</v>
      </c>
      <c r="B630" s="32" t="s">
        <v>56</v>
      </c>
      <c r="C630" s="32" t="s">
        <v>57</v>
      </c>
      <c r="D630" s="32">
        <v>41</v>
      </c>
      <c r="E630" s="32" t="s">
        <v>52</v>
      </c>
      <c r="F630" s="32" t="s">
        <v>18</v>
      </c>
      <c r="G630" s="32">
        <v>30</v>
      </c>
    </row>
    <row r="631" spans="1:7" x14ac:dyDescent="0.3">
      <c r="A631" s="32">
        <v>2024</v>
      </c>
      <c r="B631" s="32" t="s">
        <v>56</v>
      </c>
      <c r="C631" s="32" t="s">
        <v>57</v>
      </c>
      <c r="D631" s="32">
        <v>42</v>
      </c>
      <c r="E631" s="32" t="s">
        <v>53</v>
      </c>
      <c r="F631" s="32" t="s">
        <v>18</v>
      </c>
      <c r="G631" s="32">
        <v>72</v>
      </c>
    </row>
    <row r="632" spans="1:7" x14ac:dyDescent="0.3">
      <c r="A632" s="33">
        <v>2024</v>
      </c>
      <c r="B632" s="33" t="s">
        <v>56</v>
      </c>
      <c r="C632" s="33" t="s">
        <v>57</v>
      </c>
      <c r="D632" s="33">
        <v>6</v>
      </c>
      <c r="E632" s="33" t="s">
        <v>58</v>
      </c>
      <c r="F632" s="33" t="s">
        <v>10</v>
      </c>
      <c r="G632" s="33">
        <v>15</v>
      </c>
    </row>
    <row r="633" spans="1:7" x14ac:dyDescent="0.3">
      <c r="A633" s="33">
        <v>2024</v>
      </c>
      <c r="B633" s="33" t="s">
        <v>56</v>
      </c>
      <c r="C633" s="33" t="s">
        <v>57</v>
      </c>
      <c r="D633" s="33">
        <v>10</v>
      </c>
      <c r="E633" s="33" t="s">
        <v>20</v>
      </c>
      <c r="F633" s="33" t="s">
        <v>10</v>
      </c>
      <c r="G633" s="33">
        <v>10</v>
      </c>
    </row>
    <row r="634" spans="1:7" x14ac:dyDescent="0.3">
      <c r="A634" s="33">
        <v>2024</v>
      </c>
      <c r="B634" s="33" t="s">
        <v>56</v>
      </c>
      <c r="C634" s="33" t="s">
        <v>57</v>
      </c>
      <c r="D634" s="33">
        <v>11</v>
      </c>
      <c r="E634" s="33" t="s">
        <v>37</v>
      </c>
      <c r="F634" s="33" t="s">
        <v>10</v>
      </c>
      <c r="G634" s="33">
        <v>29.5</v>
      </c>
    </row>
    <row r="635" spans="1:7" x14ac:dyDescent="0.3">
      <c r="A635" s="33">
        <v>2024</v>
      </c>
      <c r="B635" s="33" t="s">
        <v>56</v>
      </c>
      <c r="C635" s="33" t="s">
        <v>57</v>
      </c>
      <c r="D635" s="33">
        <v>43</v>
      </c>
      <c r="E635" s="33" t="s">
        <v>54</v>
      </c>
      <c r="F635" s="33" t="s">
        <v>10</v>
      </c>
      <c r="G635" s="33">
        <v>5</v>
      </c>
    </row>
    <row r="636" spans="1:7" x14ac:dyDescent="0.3">
      <c r="A636" s="33">
        <v>2024</v>
      </c>
      <c r="B636" s="33" t="s">
        <v>56</v>
      </c>
      <c r="C636" s="33" t="s">
        <v>57</v>
      </c>
      <c r="D636" s="33">
        <v>96</v>
      </c>
      <c r="E636" s="33" t="s">
        <v>31</v>
      </c>
      <c r="F636" s="33" t="s">
        <v>10</v>
      </c>
      <c r="G636" s="33">
        <v>0.5</v>
      </c>
    </row>
    <row r="637" spans="1:7" x14ac:dyDescent="0.3">
      <c r="A637" s="33">
        <v>2024</v>
      </c>
      <c r="B637" s="33" t="s">
        <v>56</v>
      </c>
      <c r="C637" s="33" t="s">
        <v>57</v>
      </c>
      <c r="D637" s="33">
        <v>6</v>
      </c>
      <c r="E637" s="33" t="s">
        <v>58</v>
      </c>
      <c r="F637" s="33" t="s">
        <v>11</v>
      </c>
      <c r="G637" s="33">
        <v>115</v>
      </c>
    </row>
    <row r="638" spans="1:7" x14ac:dyDescent="0.3">
      <c r="A638" s="33">
        <v>2024</v>
      </c>
      <c r="B638" s="33" t="s">
        <v>56</v>
      </c>
      <c r="C638" s="33" t="s">
        <v>57</v>
      </c>
      <c r="D638" s="33">
        <v>10</v>
      </c>
      <c r="E638" s="33" t="s">
        <v>20</v>
      </c>
      <c r="F638" s="33" t="s">
        <v>11</v>
      </c>
      <c r="G638" s="33">
        <v>50</v>
      </c>
    </row>
    <row r="639" spans="1:7" x14ac:dyDescent="0.3">
      <c r="A639" s="33">
        <v>2024</v>
      </c>
      <c r="B639" s="33" t="s">
        <v>56</v>
      </c>
      <c r="C639" s="33" t="s">
        <v>57</v>
      </c>
      <c r="D639" s="33">
        <v>11</v>
      </c>
      <c r="E639" s="33" t="s">
        <v>37</v>
      </c>
      <c r="F639" s="33" t="s">
        <v>11</v>
      </c>
      <c r="G639" s="33">
        <v>103.5</v>
      </c>
    </row>
    <row r="640" spans="1:7" x14ac:dyDescent="0.3">
      <c r="A640" s="33">
        <v>2024</v>
      </c>
      <c r="B640" s="33" t="s">
        <v>56</v>
      </c>
      <c r="C640" s="33" t="s">
        <v>57</v>
      </c>
      <c r="D640" s="33">
        <v>43</v>
      </c>
      <c r="E640" s="33" t="s">
        <v>54</v>
      </c>
      <c r="F640" s="33" t="s">
        <v>11</v>
      </c>
      <c r="G640" s="33">
        <v>10</v>
      </c>
    </row>
    <row r="641" spans="1:7" x14ac:dyDescent="0.3">
      <c r="A641" s="33">
        <v>2024</v>
      </c>
      <c r="B641" s="33" t="s">
        <v>56</v>
      </c>
      <c r="C641" s="33" t="s">
        <v>57</v>
      </c>
      <c r="D641" s="33">
        <v>96</v>
      </c>
      <c r="E641" s="33" t="s">
        <v>31</v>
      </c>
      <c r="F641" s="33" t="s">
        <v>11</v>
      </c>
      <c r="G641" s="33">
        <v>1.5</v>
      </c>
    </row>
    <row r="642" spans="1:7" x14ac:dyDescent="0.3">
      <c r="A642" s="33">
        <v>2024</v>
      </c>
      <c r="B642" s="33" t="s">
        <v>56</v>
      </c>
      <c r="C642" s="33" t="s">
        <v>57</v>
      </c>
      <c r="D642" s="33">
        <v>6</v>
      </c>
      <c r="E642" s="33" t="s">
        <v>58</v>
      </c>
      <c r="F642" s="33" t="s">
        <v>13</v>
      </c>
      <c r="G642" s="33">
        <v>105</v>
      </c>
    </row>
    <row r="643" spans="1:7" x14ac:dyDescent="0.3">
      <c r="A643" s="33">
        <v>2024</v>
      </c>
      <c r="B643" s="33" t="s">
        <v>56</v>
      </c>
      <c r="C643" s="33" t="s">
        <v>57</v>
      </c>
      <c r="D643" s="33">
        <v>10</v>
      </c>
      <c r="E643" s="33" t="s">
        <v>20</v>
      </c>
      <c r="F643" s="33" t="s">
        <v>13</v>
      </c>
      <c r="G643" s="33">
        <v>85</v>
      </c>
    </row>
    <row r="644" spans="1:7" x14ac:dyDescent="0.3">
      <c r="A644" s="33">
        <v>2024</v>
      </c>
      <c r="B644" s="33" t="s">
        <v>56</v>
      </c>
      <c r="C644" s="33" t="s">
        <v>57</v>
      </c>
      <c r="D644" s="33">
        <v>11</v>
      </c>
      <c r="E644" s="33" t="s">
        <v>37</v>
      </c>
      <c r="F644" s="33" t="s">
        <v>13</v>
      </c>
      <c r="G644" s="33">
        <v>173</v>
      </c>
    </row>
    <row r="645" spans="1:7" x14ac:dyDescent="0.3">
      <c r="A645" s="33">
        <v>2024</v>
      </c>
      <c r="B645" s="33" t="s">
        <v>56</v>
      </c>
      <c r="C645" s="33" t="s">
        <v>57</v>
      </c>
      <c r="D645" s="33">
        <v>43</v>
      </c>
      <c r="E645" s="33" t="s">
        <v>54</v>
      </c>
      <c r="F645" s="33" t="s">
        <v>13</v>
      </c>
      <c r="G645" s="33">
        <v>65</v>
      </c>
    </row>
    <row r="646" spans="1:7" x14ac:dyDescent="0.3">
      <c r="A646" s="33">
        <v>2024</v>
      </c>
      <c r="B646" s="33" t="s">
        <v>56</v>
      </c>
      <c r="C646" s="33" t="s">
        <v>57</v>
      </c>
      <c r="D646" s="33">
        <v>96</v>
      </c>
      <c r="E646" s="33" t="s">
        <v>31</v>
      </c>
      <c r="F646" s="33" t="s">
        <v>13</v>
      </c>
      <c r="G646" s="33">
        <v>2</v>
      </c>
    </row>
    <row r="647" spans="1:7" x14ac:dyDescent="0.3">
      <c r="A647" s="33">
        <v>2024</v>
      </c>
      <c r="B647" s="33" t="s">
        <v>56</v>
      </c>
      <c r="C647" s="33" t="s">
        <v>57</v>
      </c>
      <c r="D647" s="33">
        <v>6</v>
      </c>
      <c r="E647" s="33" t="s">
        <v>58</v>
      </c>
      <c r="F647" s="33" t="s">
        <v>14</v>
      </c>
      <c r="G647" s="33">
        <v>484</v>
      </c>
    </row>
    <row r="648" spans="1:7" x14ac:dyDescent="0.3">
      <c r="A648" s="33">
        <v>2024</v>
      </c>
      <c r="B648" s="33" t="s">
        <v>56</v>
      </c>
      <c r="C648" s="33" t="s">
        <v>57</v>
      </c>
      <c r="D648" s="33">
        <v>10</v>
      </c>
      <c r="E648" s="33" t="s">
        <v>20</v>
      </c>
      <c r="F648" s="33" t="s">
        <v>14</v>
      </c>
      <c r="G648" s="33">
        <v>480.5</v>
      </c>
    </row>
    <row r="649" spans="1:7" x14ac:dyDescent="0.3">
      <c r="A649" s="33">
        <v>2024</v>
      </c>
      <c r="B649" s="33" t="s">
        <v>56</v>
      </c>
      <c r="C649" s="33" t="s">
        <v>57</v>
      </c>
      <c r="D649" s="33">
        <v>11</v>
      </c>
      <c r="E649" s="33" t="s">
        <v>37</v>
      </c>
      <c r="F649" s="33" t="s">
        <v>14</v>
      </c>
      <c r="G649" s="33">
        <v>964.5</v>
      </c>
    </row>
    <row r="650" spans="1:7" x14ac:dyDescent="0.3">
      <c r="A650" s="33">
        <v>2024</v>
      </c>
      <c r="B650" s="33" t="s">
        <v>56</v>
      </c>
      <c r="C650" s="33" t="s">
        <v>57</v>
      </c>
      <c r="D650" s="33">
        <v>43</v>
      </c>
      <c r="E650" s="33" t="s">
        <v>54</v>
      </c>
      <c r="F650" s="33" t="s">
        <v>14</v>
      </c>
      <c r="G650" s="33">
        <v>340</v>
      </c>
    </row>
    <row r="651" spans="1:7" x14ac:dyDescent="0.3">
      <c r="A651" s="33">
        <v>2024</v>
      </c>
      <c r="B651" s="33" t="s">
        <v>56</v>
      </c>
      <c r="C651" s="33" t="s">
        <v>57</v>
      </c>
      <c r="D651" s="33">
        <v>96</v>
      </c>
      <c r="E651" s="33" t="s">
        <v>31</v>
      </c>
      <c r="F651" s="33" t="s">
        <v>14</v>
      </c>
      <c r="G651" s="33">
        <v>16</v>
      </c>
    </row>
    <row r="652" spans="1:7" x14ac:dyDescent="0.3">
      <c r="A652" s="33">
        <v>2024</v>
      </c>
      <c r="B652" s="33" t="s">
        <v>56</v>
      </c>
      <c r="C652" s="33" t="s">
        <v>57</v>
      </c>
      <c r="D652" s="33">
        <v>6</v>
      </c>
      <c r="E652" s="33" t="s">
        <v>58</v>
      </c>
      <c r="F652" s="33" t="s">
        <v>15</v>
      </c>
      <c r="G652" s="33">
        <v>70</v>
      </c>
    </row>
    <row r="653" spans="1:7" x14ac:dyDescent="0.3">
      <c r="A653" s="33">
        <v>2024</v>
      </c>
      <c r="B653" s="33" t="s">
        <v>56</v>
      </c>
      <c r="C653" s="33" t="s">
        <v>57</v>
      </c>
      <c r="D653" s="33">
        <v>10</v>
      </c>
      <c r="E653" s="33" t="s">
        <v>20</v>
      </c>
      <c r="F653" s="33" t="s">
        <v>15</v>
      </c>
      <c r="G653" s="33">
        <v>70</v>
      </c>
    </row>
    <row r="654" spans="1:7" x14ac:dyDescent="0.3">
      <c r="A654" s="33">
        <v>2024</v>
      </c>
      <c r="B654" s="33" t="s">
        <v>56</v>
      </c>
      <c r="C654" s="33" t="s">
        <v>57</v>
      </c>
      <c r="D654" s="33">
        <v>11</v>
      </c>
      <c r="E654" s="33" t="s">
        <v>37</v>
      </c>
      <c r="F654" s="33" t="s">
        <v>15</v>
      </c>
      <c r="G654" s="33">
        <v>173.5</v>
      </c>
    </row>
    <row r="655" spans="1:7" x14ac:dyDescent="0.3">
      <c r="A655" s="33">
        <v>2024</v>
      </c>
      <c r="B655" s="33" t="s">
        <v>56</v>
      </c>
      <c r="C655" s="33" t="s">
        <v>57</v>
      </c>
      <c r="D655" s="33">
        <v>43</v>
      </c>
      <c r="E655" s="33" t="s">
        <v>54</v>
      </c>
      <c r="F655" s="33" t="s">
        <v>15</v>
      </c>
      <c r="G655" s="33">
        <v>55</v>
      </c>
    </row>
    <row r="656" spans="1:7" x14ac:dyDescent="0.3">
      <c r="A656" s="33">
        <v>2024</v>
      </c>
      <c r="B656" s="33" t="s">
        <v>56</v>
      </c>
      <c r="C656" s="33" t="s">
        <v>57</v>
      </c>
      <c r="D656" s="33">
        <v>96</v>
      </c>
      <c r="E656" s="33" t="s">
        <v>31</v>
      </c>
      <c r="F656" s="33" t="s">
        <v>15</v>
      </c>
      <c r="G656" s="33">
        <v>1.5</v>
      </c>
    </row>
    <row r="657" spans="1:7" x14ac:dyDescent="0.3">
      <c r="A657" s="33">
        <v>2024</v>
      </c>
      <c r="B657" s="33" t="s">
        <v>56</v>
      </c>
      <c r="C657" s="33" t="s">
        <v>57</v>
      </c>
      <c r="D657" s="33">
        <v>6</v>
      </c>
      <c r="E657" s="33" t="s">
        <v>58</v>
      </c>
      <c r="F657" s="33" t="s">
        <v>18</v>
      </c>
      <c r="G657" s="33">
        <v>40</v>
      </c>
    </row>
    <row r="658" spans="1:7" x14ac:dyDescent="0.3">
      <c r="A658" s="33">
        <v>2024</v>
      </c>
      <c r="B658" s="33" t="s">
        <v>56</v>
      </c>
      <c r="C658" s="33" t="s">
        <v>57</v>
      </c>
      <c r="D658" s="33">
        <v>10</v>
      </c>
      <c r="E658" s="33" t="s">
        <v>20</v>
      </c>
      <c r="F658" s="33" t="s">
        <v>18</v>
      </c>
      <c r="G658" s="33">
        <v>29.5</v>
      </c>
    </row>
    <row r="659" spans="1:7" x14ac:dyDescent="0.3">
      <c r="A659" s="33">
        <v>2024</v>
      </c>
      <c r="B659" s="33" t="s">
        <v>56</v>
      </c>
      <c r="C659" s="33" t="s">
        <v>57</v>
      </c>
      <c r="D659" s="33">
        <v>11</v>
      </c>
      <c r="E659" s="33" t="s">
        <v>37</v>
      </c>
      <c r="F659" s="33" t="s">
        <v>18</v>
      </c>
      <c r="G659" s="33">
        <v>67</v>
      </c>
    </row>
    <row r="660" spans="1:7" x14ac:dyDescent="0.3">
      <c r="A660" s="33">
        <v>2024</v>
      </c>
      <c r="B660" s="33" t="s">
        <v>56</v>
      </c>
      <c r="C660" s="33" t="s">
        <v>57</v>
      </c>
      <c r="D660" s="33">
        <v>43</v>
      </c>
      <c r="E660" s="33" t="s">
        <v>54</v>
      </c>
      <c r="F660" s="33" t="s">
        <v>18</v>
      </c>
      <c r="G660" s="33">
        <v>25</v>
      </c>
    </row>
    <row r="661" spans="1:7" x14ac:dyDescent="0.3">
      <c r="A661" s="33">
        <v>2024</v>
      </c>
      <c r="B661" s="33" t="s">
        <v>56</v>
      </c>
      <c r="C661" s="33" t="s">
        <v>57</v>
      </c>
      <c r="D661" s="33">
        <v>96</v>
      </c>
      <c r="E661" s="33" t="s">
        <v>31</v>
      </c>
      <c r="F661" s="33" t="s">
        <v>18</v>
      </c>
      <c r="G661" s="33">
        <v>1.5</v>
      </c>
    </row>
  </sheetData>
  <mergeCells count="6">
    <mergeCell ref="Q108:Q119"/>
    <mergeCell ref="Q3:Q14"/>
    <mergeCell ref="Q24:Q35"/>
    <mergeCell ref="Q45:Q56"/>
    <mergeCell ref="Q66:Q77"/>
    <mergeCell ref="Q87:Q98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Q59"/>
  <sheetViews>
    <sheetView topLeftCell="W1" zoomScale="55" zoomScaleNormal="55" workbookViewId="0">
      <selection activeCell="AH28" sqref="AH28"/>
    </sheetView>
  </sheetViews>
  <sheetFormatPr baseColWidth="10" defaultRowHeight="14.4" x14ac:dyDescent="0.3"/>
  <sheetData>
    <row r="1" spans="1:43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AD1" s="12"/>
      <c r="AE1" s="12"/>
      <c r="AF1" s="12"/>
      <c r="AG1" s="12"/>
      <c r="AH1" s="12"/>
      <c r="AI1" s="12"/>
      <c r="AJ1" s="12"/>
      <c r="AK1" s="12"/>
      <c r="AL1" s="12"/>
    </row>
    <row r="2" spans="1:43" x14ac:dyDescent="0.3">
      <c r="A2" s="12">
        <v>2024</v>
      </c>
      <c r="B2" s="12" t="s">
        <v>62</v>
      </c>
      <c r="C2" s="12" t="s">
        <v>63</v>
      </c>
      <c r="D2" s="12">
        <v>5</v>
      </c>
      <c r="E2" s="12" t="s">
        <v>19</v>
      </c>
      <c r="F2" s="12" t="s">
        <v>10</v>
      </c>
      <c r="G2" s="12">
        <v>39</v>
      </c>
      <c r="AD2">
        <v>2024</v>
      </c>
      <c r="AE2" t="s">
        <v>62</v>
      </c>
      <c r="AF2" t="s">
        <v>63</v>
      </c>
      <c r="AG2">
        <v>5</v>
      </c>
      <c r="AH2" t="s">
        <v>19</v>
      </c>
      <c r="AI2" t="s">
        <v>10</v>
      </c>
      <c r="AJ2">
        <v>39</v>
      </c>
      <c r="AK2" s="12"/>
      <c r="AL2" s="12"/>
    </row>
    <row r="3" spans="1:43" x14ac:dyDescent="0.3">
      <c r="A3" s="12">
        <v>2024</v>
      </c>
      <c r="B3" s="12" t="s">
        <v>62</v>
      </c>
      <c r="C3" s="12" t="s">
        <v>63</v>
      </c>
      <c r="D3" s="12">
        <v>10</v>
      </c>
      <c r="E3" s="12" t="s">
        <v>20</v>
      </c>
      <c r="F3" s="12" t="s">
        <v>10</v>
      </c>
      <c r="G3" s="12">
        <v>34.5</v>
      </c>
      <c r="K3" s="30" t="s">
        <v>243</v>
      </c>
      <c r="O3" t="s">
        <v>101</v>
      </c>
      <c r="Q3" s="59" t="s">
        <v>244</v>
      </c>
      <c r="R3" t="s">
        <v>96</v>
      </c>
      <c r="T3" t="s">
        <v>92</v>
      </c>
      <c r="U3" t="s">
        <v>99</v>
      </c>
      <c r="X3" t="s">
        <v>98</v>
      </c>
      <c r="AB3" t="s">
        <v>97</v>
      </c>
      <c r="AD3">
        <v>2024</v>
      </c>
      <c r="AE3" t="s">
        <v>62</v>
      </c>
      <c r="AF3" t="s">
        <v>63</v>
      </c>
      <c r="AG3">
        <v>10</v>
      </c>
      <c r="AH3" t="s">
        <v>20</v>
      </c>
      <c r="AI3" t="s">
        <v>10</v>
      </c>
      <c r="AJ3">
        <v>34.5</v>
      </c>
      <c r="AK3" s="12"/>
      <c r="AO3">
        <f>SUM(AJ:AJ)</f>
        <v>53594.000000000007</v>
      </c>
    </row>
    <row r="4" spans="1:43" x14ac:dyDescent="0.3">
      <c r="A4" s="12">
        <v>2024</v>
      </c>
      <c r="B4" s="12" t="s">
        <v>62</v>
      </c>
      <c r="C4" s="12" t="s">
        <v>63</v>
      </c>
      <c r="D4" s="12">
        <v>12</v>
      </c>
      <c r="E4" s="12" t="s">
        <v>21</v>
      </c>
      <c r="F4" s="12" t="s">
        <v>10</v>
      </c>
      <c r="G4" s="12">
        <v>4.5</v>
      </c>
      <c r="K4" t="s">
        <v>96</v>
      </c>
      <c r="M4">
        <f>SUM(G2:G53)</f>
        <v>48933.000000000007</v>
      </c>
      <c r="Q4" s="43"/>
      <c r="R4" t="s">
        <v>86</v>
      </c>
      <c r="S4" t="s">
        <v>16</v>
      </c>
      <c r="T4" s="14">
        <f>N11</f>
        <v>5.2112071608117214E-3</v>
      </c>
      <c r="U4" s="13">
        <f>O11</f>
        <v>7.028998835141928E-2</v>
      </c>
      <c r="X4" t="s">
        <v>86</v>
      </c>
      <c r="Y4" t="s">
        <v>85</v>
      </c>
      <c r="AA4">
        <v>2015</v>
      </c>
      <c r="AB4">
        <v>3</v>
      </c>
      <c r="AD4">
        <v>2024</v>
      </c>
      <c r="AE4" t="s">
        <v>62</v>
      </c>
      <c r="AF4" t="s">
        <v>63</v>
      </c>
      <c r="AG4">
        <v>12</v>
      </c>
      <c r="AH4" t="s">
        <v>21</v>
      </c>
      <c r="AI4" t="s">
        <v>10</v>
      </c>
      <c r="AJ4">
        <v>4.5</v>
      </c>
      <c r="AK4" s="12"/>
      <c r="AN4" t="s">
        <v>86</v>
      </c>
      <c r="AO4" t="s">
        <v>16</v>
      </c>
      <c r="AP4">
        <f>SUM(AJ42:AJ47)</f>
        <v>249</v>
      </c>
      <c r="AQ4" s="39">
        <f t="shared" ref="AQ4:AQ7" si="0">AP4/$AO$3</f>
        <v>4.6460424674403845E-3</v>
      </c>
    </row>
    <row r="5" spans="1:43" x14ac:dyDescent="0.3">
      <c r="A5" s="12">
        <v>2024</v>
      </c>
      <c r="B5" s="12" t="s">
        <v>62</v>
      </c>
      <c r="C5" s="12" t="s">
        <v>63</v>
      </c>
      <c r="D5" s="12">
        <v>26</v>
      </c>
      <c r="E5" s="12" t="s">
        <v>26</v>
      </c>
      <c r="F5" s="12" t="s">
        <v>10</v>
      </c>
      <c r="G5" s="12">
        <v>10.5</v>
      </c>
      <c r="L5" t="s">
        <v>10</v>
      </c>
      <c r="M5">
        <v>102</v>
      </c>
      <c r="N5" s="14">
        <f>M5/$M$4</f>
        <v>2.0844828643246886E-3</v>
      </c>
      <c r="O5" s="14"/>
      <c r="Q5" s="43"/>
      <c r="S5" t="s">
        <v>17</v>
      </c>
      <c r="T5" s="14">
        <f>N12</f>
        <v>3.1267242964870328E-3</v>
      </c>
      <c r="U5" s="13"/>
      <c r="W5">
        <v>2016</v>
      </c>
      <c r="X5" s="9">
        <v>14</v>
      </c>
      <c r="Y5" s="9">
        <v>31</v>
      </c>
      <c r="AA5">
        <v>2016</v>
      </c>
      <c r="AB5">
        <v>3</v>
      </c>
      <c r="AD5">
        <v>2024</v>
      </c>
      <c r="AE5" t="s">
        <v>62</v>
      </c>
      <c r="AF5" t="s">
        <v>63</v>
      </c>
      <c r="AG5">
        <v>26</v>
      </c>
      <c r="AH5" t="s">
        <v>26</v>
      </c>
      <c r="AI5" t="s">
        <v>10</v>
      </c>
      <c r="AJ5">
        <v>10.5</v>
      </c>
      <c r="AK5" s="12"/>
      <c r="AO5" t="s">
        <v>17</v>
      </c>
      <c r="AP5">
        <f>SUM(AJ48:AJ52)</f>
        <v>153</v>
      </c>
      <c r="AQ5" s="39">
        <f t="shared" si="0"/>
        <v>2.8547971787886701E-3</v>
      </c>
    </row>
    <row r="6" spans="1:43" x14ac:dyDescent="0.3">
      <c r="A6" s="12">
        <v>2024</v>
      </c>
      <c r="B6" s="12" t="s">
        <v>62</v>
      </c>
      <c r="C6" s="12" t="s">
        <v>63</v>
      </c>
      <c r="D6" s="12">
        <v>28</v>
      </c>
      <c r="E6" s="12" t="s">
        <v>28</v>
      </c>
      <c r="F6" s="12" t="s">
        <v>10</v>
      </c>
      <c r="G6" s="12">
        <v>7.5</v>
      </c>
      <c r="L6" t="s">
        <v>11</v>
      </c>
      <c r="M6">
        <v>1276.5</v>
      </c>
      <c r="N6" s="14">
        <f t="shared" ref="N6:N13" si="1">M6/$M$4</f>
        <v>2.6086689963828086E-2</v>
      </c>
      <c r="O6" s="14"/>
      <c r="Q6" s="43"/>
      <c r="S6" t="s">
        <v>18</v>
      </c>
      <c r="T6" s="14">
        <f>N13</f>
        <v>6.1952056894120526E-2</v>
      </c>
      <c r="U6" s="13"/>
      <c r="W6">
        <v>2017</v>
      </c>
      <c r="X6" s="9">
        <v>13</v>
      </c>
      <c r="Y6" s="9">
        <v>36</v>
      </c>
      <c r="AA6">
        <v>2017</v>
      </c>
      <c r="AB6">
        <v>2</v>
      </c>
      <c r="AD6">
        <v>2024</v>
      </c>
      <c r="AE6" t="s">
        <v>62</v>
      </c>
      <c r="AF6" t="s">
        <v>63</v>
      </c>
      <c r="AG6">
        <v>28</v>
      </c>
      <c r="AH6" t="s">
        <v>28</v>
      </c>
      <c r="AI6" t="s">
        <v>10</v>
      </c>
      <c r="AJ6">
        <v>7.5</v>
      </c>
      <c r="AK6" s="12"/>
      <c r="AO6" t="s">
        <v>18</v>
      </c>
      <c r="AP6">
        <f>SUM(AJ53:AJ59)</f>
        <v>2985</v>
      </c>
      <c r="AQ6" s="39">
        <f t="shared" si="0"/>
        <v>5.5696533194014249E-2</v>
      </c>
    </row>
    <row r="7" spans="1:43" x14ac:dyDescent="0.3">
      <c r="A7" s="12">
        <v>2024</v>
      </c>
      <c r="B7" s="12" t="s">
        <v>62</v>
      </c>
      <c r="C7" s="12" t="s">
        <v>63</v>
      </c>
      <c r="D7" s="12">
        <v>34</v>
      </c>
      <c r="E7" s="12" t="s">
        <v>29</v>
      </c>
      <c r="F7" s="12" t="s">
        <v>10</v>
      </c>
      <c r="G7" s="12">
        <v>6</v>
      </c>
      <c r="L7" t="s">
        <v>12</v>
      </c>
      <c r="M7">
        <v>0</v>
      </c>
      <c r="N7" s="14">
        <f t="shared" si="1"/>
        <v>0</v>
      </c>
      <c r="O7" s="14"/>
      <c r="Q7" s="43"/>
      <c r="R7" t="s">
        <v>85</v>
      </c>
      <c r="S7" t="s">
        <v>95</v>
      </c>
      <c r="T7" s="14">
        <f>N7</f>
        <v>0</v>
      </c>
      <c r="U7" s="13">
        <f>O8</f>
        <v>0.43669916007602227</v>
      </c>
      <c r="W7">
        <v>2018</v>
      </c>
      <c r="X7" s="9">
        <v>9.2200000000000006</v>
      </c>
      <c r="Y7" s="9">
        <v>39.42</v>
      </c>
      <c r="AA7">
        <v>2018</v>
      </c>
      <c r="AB7">
        <v>2</v>
      </c>
      <c r="AD7">
        <v>2024</v>
      </c>
      <c r="AE7" t="s">
        <v>62</v>
      </c>
      <c r="AF7" t="s">
        <v>63</v>
      </c>
      <c r="AG7">
        <v>34</v>
      </c>
      <c r="AH7" t="s">
        <v>29</v>
      </c>
      <c r="AI7" t="s">
        <v>10</v>
      </c>
      <c r="AJ7">
        <v>6</v>
      </c>
      <c r="AK7" s="12"/>
      <c r="AN7" t="s">
        <v>85</v>
      </c>
      <c r="AO7" t="s">
        <v>95</v>
      </c>
      <c r="AP7">
        <f>SUM(AK1)</f>
        <v>0</v>
      </c>
      <c r="AQ7" s="39">
        <f t="shared" si="0"/>
        <v>0</v>
      </c>
    </row>
    <row r="8" spans="1:43" x14ac:dyDescent="0.3">
      <c r="A8" s="12">
        <v>2024</v>
      </c>
      <c r="B8" s="12" t="s">
        <v>62</v>
      </c>
      <c r="C8" s="12" t="s">
        <v>63</v>
      </c>
      <c r="D8" s="12">
        <v>5</v>
      </c>
      <c r="E8" s="12" t="s">
        <v>19</v>
      </c>
      <c r="F8" s="12" t="s">
        <v>11</v>
      </c>
      <c r="G8" s="12">
        <v>433.04</v>
      </c>
      <c r="L8" t="s">
        <v>13</v>
      </c>
      <c r="M8">
        <v>10156.5</v>
      </c>
      <c r="N8" s="14">
        <f t="shared" si="1"/>
        <v>0.2075593157991539</v>
      </c>
      <c r="O8" s="13">
        <f>SUM(N7,N10)</f>
        <v>0.43669916007602227</v>
      </c>
      <c r="Q8" s="43"/>
      <c r="S8" t="s">
        <v>15</v>
      </c>
      <c r="T8" s="14">
        <f>N10</f>
        <v>0.43669916007602227</v>
      </c>
      <c r="U8" s="13"/>
      <c r="W8">
        <v>2019</v>
      </c>
      <c r="X8" s="9">
        <v>11.28</v>
      </c>
      <c r="Y8" s="9">
        <v>37.28</v>
      </c>
      <c r="AA8">
        <v>2019</v>
      </c>
      <c r="AB8">
        <v>1</v>
      </c>
      <c r="AD8">
        <v>2024</v>
      </c>
      <c r="AE8" t="s">
        <v>62</v>
      </c>
      <c r="AF8" t="s">
        <v>63</v>
      </c>
      <c r="AG8">
        <v>5</v>
      </c>
      <c r="AH8" t="s">
        <v>19</v>
      </c>
      <c r="AI8" t="s">
        <v>11</v>
      </c>
      <c r="AJ8">
        <v>433.04</v>
      </c>
      <c r="AK8" s="12"/>
      <c r="AO8" t="s">
        <v>15</v>
      </c>
      <c r="AP8">
        <f>SUM(AJ33:AJ41)</f>
        <v>22374</v>
      </c>
      <c r="AQ8" s="39">
        <f>AP8/$AO$3</f>
        <v>0.41747210508639021</v>
      </c>
    </row>
    <row r="9" spans="1:43" x14ac:dyDescent="0.3">
      <c r="A9" s="12">
        <v>2024</v>
      </c>
      <c r="B9" s="12" t="s">
        <v>62</v>
      </c>
      <c r="C9" s="12" t="s">
        <v>63</v>
      </c>
      <c r="D9" s="12">
        <v>10</v>
      </c>
      <c r="E9" s="12" t="s">
        <v>20</v>
      </c>
      <c r="F9" s="12" t="s">
        <v>11</v>
      </c>
      <c r="G9" s="12">
        <v>366.24</v>
      </c>
      <c r="L9" t="s">
        <v>14</v>
      </c>
      <c r="M9">
        <v>12589.5</v>
      </c>
      <c r="N9" s="14">
        <f t="shared" si="1"/>
        <v>0.25728036294525164</v>
      </c>
      <c r="O9" s="13"/>
      <c r="Q9" s="43"/>
      <c r="W9">
        <v>2020</v>
      </c>
      <c r="X9" s="9">
        <v>9.6300000000000008</v>
      </c>
      <c r="Y9" s="9">
        <v>39.35</v>
      </c>
      <c r="AA9">
        <v>2020</v>
      </c>
      <c r="AB9">
        <v>1</v>
      </c>
      <c r="AD9">
        <v>2024</v>
      </c>
      <c r="AE9" t="s">
        <v>62</v>
      </c>
      <c r="AF9" t="s">
        <v>63</v>
      </c>
      <c r="AG9">
        <v>10</v>
      </c>
      <c r="AH9" t="s">
        <v>20</v>
      </c>
      <c r="AI9" t="s">
        <v>11</v>
      </c>
      <c r="AJ9">
        <v>361.74</v>
      </c>
      <c r="AK9" s="12"/>
    </row>
    <row r="10" spans="1:43" x14ac:dyDescent="0.3">
      <c r="A10" s="12">
        <v>2024</v>
      </c>
      <c r="B10" s="12" t="s">
        <v>62</v>
      </c>
      <c r="C10" s="12" t="s">
        <v>63</v>
      </c>
      <c r="D10" s="12">
        <v>12</v>
      </c>
      <c r="E10" s="12" t="s">
        <v>21</v>
      </c>
      <c r="F10" s="12" t="s">
        <v>11</v>
      </c>
      <c r="G10" s="12">
        <v>103.5</v>
      </c>
      <c r="L10" t="s">
        <v>15</v>
      </c>
      <c r="M10">
        <v>21369</v>
      </c>
      <c r="N10" s="14">
        <f t="shared" si="1"/>
        <v>0.43669916007602227</v>
      </c>
      <c r="O10" s="13"/>
      <c r="Q10" s="43"/>
      <c r="R10" t="s">
        <v>94</v>
      </c>
      <c r="S10" t="s">
        <v>93</v>
      </c>
      <c r="T10" t="s">
        <v>92</v>
      </c>
      <c r="W10">
        <v>2021</v>
      </c>
      <c r="X10" s="9">
        <v>8.7799999999999994</v>
      </c>
      <c r="Y10" s="9">
        <v>38.729999999999997</v>
      </c>
      <c r="AA10">
        <v>2021</v>
      </c>
      <c r="AB10">
        <v>3</v>
      </c>
      <c r="AD10">
        <v>2024</v>
      </c>
      <c r="AE10" t="s">
        <v>62</v>
      </c>
      <c r="AF10" t="s">
        <v>63</v>
      </c>
      <c r="AG10">
        <v>12</v>
      </c>
      <c r="AH10" t="s">
        <v>21</v>
      </c>
      <c r="AI10" t="s">
        <v>11</v>
      </c>
      <c r="AJ10">
        <v>103.5</v>
      </c>
      <c r="AK10" s="12"/>
    </row>
    <row r="11" spans="1:43" x14ac:dyDescent="0.3">
      <c r="A11" s="12">
        <v>2024</v>
      </c>
      <c r="B11" s="12" t="s">
        <v>62</v>
      </c>
      <c r="C11" s="12" t="s">
        <v>63</v>
      </c>
      <c r="D11" s="12">
        <v>26</v>
      </c>
      <c r="E11" s="12" t="s">
        <v>26</v>
      </c>
      <c r="F11" s="12" t="s">
        <v>11</v>
      </c>
      <c r="G11" s="12">
        <v>190.5</v>
      </c>
      <c r="L11" t="s">
        <v>16</v>
      </c>
      <c r="M11">
        <v>255</v>
      </c>
      <c r="N11" s="14">
        <f t="shared" si="1"/>
        <v>5.2112071608117214E-3</v>
      </c>
      <c r="O11" s="13">
        <f>SUM(N11:N13)</f>
        <v>7.028998835141928E-2</v>
      </c>
      <c r="Q11" s="43"/>
      <c r="R11" t="s">
        <v>10</v>
      </c>
      <c r="S11">
        <v>30</v>
      </c>
      <c r="T11" s="13" t="e">
        <f>S11/$S$14</f>
        <v>#DIV/0!</v>
      </c>
      <c r="W11">
        <v>2022</v>
      </c>
      <c r="X11" s="9">
        <v>9.81</v>
      </c>
      <c r="Y11" s="9">
        <v>38.83</v>
      </c>
      <c r="AA11">
        <v>2022</v>
      </c>
      <c r="AB11">
        <v>4</v>
      </c>
      <c r="AD11">
        <v>2024</v>
      </c>
      <c r="AE11" t="s">
        <v>62</v>
      </c>
      <c r="AF11" t="s">
        <v>63</v>
      </c>
      <c r="AG11">
        <v>26</v>
      </c>
      <c r="AH11" t="s">
        <v>26</v>
      </c>
      <c r="AI11" t="s">
        <v>11</v>
      </c>
      <c r="AJ11">
        <v>190.5</v>
      </c>
      <c r="AK11" s="12"/>
      <c r="AN11" s="13">
        <f>SUM(AQ4:AQ6)</f>
        <v>6.3197372840243307E-2</v>
      </c>
      <c r="AO11" t="s">
        <v>86</v>
      </c>
    </row>
    <row r="12" spans="1:43" x14ac:dyDescent="0.3">
      <c r="A12" s="12">
        <v>2024</v>
      </c>
      <c r="B12" s="12" t="s">
        <v>62</v>
      </c>
      <c r="C12" s="12" t="s">
        <v>63</v>
      </c>
      <c r="D12" s="12">
        <v>27</v>
      </c>
      <c r="E12" s="12" t="s">
        <v>27</v>
      </c>
      <c r="F12" s="12" t="s">
        <v>11</v>
      </c>
      <c r="G12" s="12">
        <v>37.72</v>
      </c>
      <c r="L12" t="s">
        <v>17</v>
      </c>
      <c r="M12">
        <v>153</v>
      </c>
      <c r="N12" s="14">
        <f t="shared" si="1"/>
        <v>3.1267242964870328E-3</v>
      </c>
      <c r="O12" s="13"/>
      <c r="Q12" s="43"/>
      <c r="R12" t="s">
        <v>13</v>
      </c>
      <c r="S12">
        <v>812.8</v>
      </c>
      <c r="T12" s="13" t="e">
        <f t="shared" ref="T12:T13" si="2">S12/$S$14</f>
        <v>#DIV/0!</v>
      </c>
      <c r="W12">
        <v>2023</v>
      </c>
      <c r="X12" s="34">
        <v>6.5</v>
      </c>
      <c r="Y12" s="34">
        <v>41.44</v>
      </c>
      <c r="AA12">
        <v>2023</v>
      </c>
      <c r="AB12" s="34">
        <v>1.17</v>
      </c>
      <c r="AD12">
        <v>2024</v>
      </c>
      <c r="AE12" t="s">
        <v>62</v>
      </c>
      <c r="AF12" t="s">
        <v>63</v>
      </c>
      <c r="AG12">
        <v>27</v>
      </c>
      <c r="AH12" t="s">
        <v>27</v>
      </c>
      <c r="AI12" t="s">
        <v>11</v>
      </c>
      <c r="AJ12">
        <v>37.72</v>
      </c>
      <c r="AK12" s="12"/>
      <c r="AN12" s="13">
        <f>SUM(AQ8,AQ7)</f>
        <v>0.41747210508639021</v>
      </c>
      <c r="AO12" t="s">
        <v>85</v>
      </c>
    </row>
    <row r="13" spans="1:43" x14ac:dyDescent="0.3">
      <c r="A13" s="12">
        <v>2024</v>
      </c>
      <c r="B13" s="12" t="s">
        <v>62</v>
      </c>
      <c r="C13" s="12" t="s">
        <v>63</v>
      </c>
      <c r="D13" s="12">
        <v>28</v>
      </c>
      <c r="E13" s="12" t="s">
        <v>28</v>
      </c>
      <c r="F13" s="12" t="s">
        <v>11</v>
      </c>
      <c r="G13" s="12">
        <v>97.5</v>
      </c>
      <c r="L13" t="s">
        <v>18</v>
      </c>
      <c r="M13">
        <v>3031.5</v>
      </c>
      <c r="N13" s="14">
        <f t="shared" si="1"/>
        <v>6.1952056894120526E-2</v>
      </c>
      <c r="O13" s="13"/>
      <c r="Q13" s="43"/>
      <c r="R13" t="s">
        <v>16</v>
      </c>
      <c r="S13">
        <v>25.5</v>
      </c>
      <c r="T13" s="13" t="e">
        <f t="shared" si="2"/>
        <v>#DIV/0!</v>
      </c>
      <c r="W13">
        <v>2024</v>
      </c>
      <c r="X13" s="9">
        <v>7</v>
      </c>
      <c r="Y13" s="9">
        <v>43.7</v>
      </c>
      <c r="AA13">
        <v>2024</v>
      </c>
      <c r="AB13" s="9">
        <v>2.9</v>
      </c>
      <c r="AD13">
        <v>2024</v>
      </c>
      <c r="AE13" t="s">
        <v>62</v>
      </c>
      <c r="AF13" t="s">
        <v>63</v>
      </c>
      <c r="AG13">
        <v>28</v>
      </c>
      <c r="AH13" t="s">
        <v>28</v>
      </c>
      <c r="AI13" t="s">
        <v>11</v>
      </c>
      <c r="AJ13">
        <v>97.5</v>
      </c>
      <c r="AK13" s="12"/>
      <c r="AN13" s="13">
        <f>1-AN12-AN11</f>
        <v>0.5193305220733665</v>
      </c>
      <c r="AO13" t="s">
        <v>84</v>
      </c>
    </row>
    <row r="14" spans="1:43" x14ac:dyDescent="0.3">
      <c r="A14" s="12">
        <v>2024</v>
      </c>
      <c r="B14" s="12" t="s">
        <v>62</v>
      </c>
      <c r="C14" s="12" t="s">
        <v>63</v>
      </c>
      <c r="D14" s="12">
        <v>34</v>
      </c>
      <c r="E14" s="12" t="s">
        <v>29</v>
      </c>
      <c r="F14" s="12" t="s">
        <v>11</v>
      </c>
      <c r="G14" s="12">
        <v>48</v>
      </c>
      <c r="Q14" s="43"/>
      <c r="R14" t="s">
        <v>83</v>
      </c>
      <c r="S14">
        <f>SUM(AL2:AL85)</f>
        <v>0</v>
      </c>
      <c r="AD14">
        <v>2024</v>
      </c>
      <c r="AE14" t="s">
        <v>62</v>
      </c>
      <c r="AF14" t="s">
        <v>63</v>
      </c>
      <c r="AG14">
        <v>34</v>
      </c>
      <c r="AH14" t="s">
        <v>29</v>
      </c>
      <c r="AI14" t="s">
        <v>11</v>
      </c>
      <c r="AJ14">
        <v>48</v>
      </c>
      <c r="AK14" s="12"/>
    </row>
    <row r="15" spans="1:43" x14ac:dyDescent="0.3">
      <c r="A15" s="12">
        <v>2024</v>
      </c>
      <c r="B15" s="12" t="s">
        <v>62</v>
      </c>
      <c r="C15" s="12" t="s">
        <v>63</v>
      </c>
      <c r="D15" s="12">
        <v>5</v>
      </c>
      <c r="E15" s="12" t="s">
        <v>19</v>
      </c>
      <c r="F15" s="12" t="s">
        <v>13</v>
      </c>
      <c r="G15" s="12">
        <v>4767.26</v>
      </c>
      <c r="AD15">
        <v>2024</v>
      </c>
      <c r="AE15" t="s">
        <v>62</v>
      </c>
      <c r="AF15" t="s">
        <v>63</v>
      </c>
      <c r="AG15">
        <v>5</v>
      </c>
      <c r="AH15" t="s">
        <v>19</v>
      </c>
      <c r="AI15" t="s">
        <v>13</v>
      </c>
      <c r="AJ15">
        <v>5523.01</v>
      </c>
      <c r="AK15" s="12"/>
    </row>
    <row r="16" spans="1:43" x14ac:dyDescent="0.3">
      <c r="A16" s="12">
        <v>2024</v>
      </c>
      <c r="B16" s="12" t="s">
        <v>62</v>
      </c>
      <c r="C16" s="12" t="s">
        <v>63</v>
      </c>
      <c r="D16" s="12">
        <v>10</v>
      </c>
      <c r="E16" s="12" t="s">
        <v>20</v>
      </c>
      <c r="F16" s="12" t="s">
        <v>13</v>
      </c>
      <c r="G16" s="12">
        <v>2503.56</v>
      </c>
      <c r="AD16">
        <v>2024</v>
      </c>
      <c r="AE16" t="s">
        <v>62</v>
      </c>
      <c r="AF16" t="s">
        <v>63</v>
      </c>
      <c r="AG16">
        <v>10</v>
      </c>
      <c r="AH16" t="s">
        <v>20</v>
      </c>
      <c r="AI16" t="s">
        <v>13</v>
      </c>
      <c r="AJ16">
        <v>2590.56</v>
      </c>
      <c r="AK16" s="12"/>
    </row>
    <row r="17" spans="1:38" x14ac:dyDescent="0.3">
      <c r="A17" s="12">
        <v>2024</v>
      </c>
      <c r="B17" s="12" t="s">
        <v>62</v>
      </c>
      <c r="C17" s="12" t="s">
        <v>63</v>
      </c>
      <c r="D17" s="12">
        <v>12</v>
      </c>
      <c r="E17" s="12" t="s">
        <v>21</v>
      </c>
      <c r="F17" s="12" t="s">
        <v>13</v>
      </c>
      <c r="G17" s="12">
        <v>534</v>
      </c>
      <c r="AD17">
        <v>2024</v>
      </c>
      <c r="AE17" t="s">
        <v>62</v>
      </c>
      <c r="AF17" t="s">
        <v>63</v>
      </c>
      <c r="AG17">
        <v>12</v>
      </c>
      <c r="AH17" t="s">
        <v>21</v>
      </c>
      <c r="AI17" t="s">
        <v>13</v>
      </c>
      <c r="AJ17">
        <v>589</v>
      </c>
      <c r="AK17" s="12"/>
    </row>
    <row r="18" spans="1:38" x14ac:dyDescent="0.3">
      <c r="A18" s="12">
        <v>2024</v>
      </c>
      <c r="B18" s="12" t="s">
        <v>62</v>
      </c>
      <c r="C18" s="12" t="s">
        <v>63</v>
      </c>
      <c r="D18" s="12">
        <v>26</v>
      </c>
      <c r="E18" s="12" t="s">
        <v>26</v>
      </c>
      <c r="F18" s="12" t="s">
        <v>13</v>
      </c>
      <c r="G18" s="12">
        <v>894</v>
      </c>
      <c r="AD18">
        <v>2024</v>
      </c>
      <c r="AE18" t="s">
        <v>62</v>
      </c>
      <c r="AF18" t="s">
        <v>63</v>
      </c>
      <c r="AG18">
        <v>26</v>
      </c>
      <c r="AH18" t="s">
        <v>26</v>
      </c>
      <c r="AI18" t="s">
        <v>13</v>
      </c>
      <c r="AJ18">
        <v>962</v>
      </c>
      <c r="AK18" s="12"/>
    </row>
    <row r="19" spans="1:38" x14ac:dyDescent="0.3">
      <c r="A19" s="12">
        <v>2024</v>
      </c>
      <c r="B19" s="12" t="s">
        <v>62</v>
      </c>
      <c r="C19" s="12" t="s">
        <v>63</v>
      </c>
      <c r="D19" s="12">
        <v>27</v>
      </c>
      <c r="E19" s="12" t="s">
        <v>27</v>
      </c>
      <c r="F19" s="12" t="s">
        <v>13</v>
      </c>
      <c r="G19" s="12">
        <v>596.67999999999995</v>
      </c>
      <c r="AD19">
        <v>2024</v>
      </c>
      <c r="AE19" t="s">
        <v>62</v>
      </c>
      <c r="AF19" t="s">
        <v>63</v>
      </c>
      <c r="AG19">
        <v>27</v>
      </c>
      <c r="AH19" t="s">
        <v>27</v>
      </c>
      <c r="AI19" t="s">
        <v>13</v>
      </c>
      <c r="AJ19">
        <v>590.67999999999995</v>
      </c>
      <c r="AK19" s="12"/>
    </row>
    <row r="20" spans="1:38" x14ac:dyDescent="0.3">
      <c r="A20" s="12">
        <v>2024</v>
      </c>
      <c r="B20" s="12" t="s">
        <v>62</v>
      </c>
      <c r="C20" s="12" t="s">
        <v>63</v>
      </c>
      <c r="D20" s="12">
        <v>28</v>
      </c>
      <c r="E20" s="12" t="s">
        <v>28</v>
      </c>
      <c r="F20" s="12" t="s">
        <v>13</v>
      </c>
      <c r="G20" s="12">
        <v>471</v>
      </c>
      <c r="AD20">
        <v>2024</v>
      </c>
      <c r="AE20" t="s">
        <v>62</v>
      </c>
      <c r="AF20" t="s">
        <v>63</v>
      </c>
      <c r="AG20">
        <v>28</v>
      </c>
      <c r="AH20" t="s">
        <v>28</v>
      </c>
      <c r="AI20" t="s">
        <v>13</v>
      </c>
      <c r="AJ20">
        <v>771.5</v>
      </c>
      <c r="AK20" s="12"/>
    </row>
    <row r="21" spans="1:38" x14ac:dyDescent="0.3">
      <c r="A21" s="12">
        <v>2024</v>
      </c>
      <c r="B21" s="12" t="s">
        <v>62</v>
      </c>
      <c r="C21" s="12" t="s">
        <v>63</v>
      </c>
      <c r="D21" s="12">
        <v>34</v>
      </c>
      <c r="E21" s="12" t="s">
        <v>29</v>
      </c>
      <c r="F21" s="12" t="s">
        <v>13</v>
      </c>
      <c r="G21" s="12">
        <v>390</v>
      </c>
      <c r="AD21">
        <v>2024</v>
      </c>
      <c r="AE21" t="s">
        <v>62</v>
      </c>
      <c r="AF21" t="s">
        <v>63</v>
      </c>
      <c r="AG21">
        <v>31</v>
      </c>
      <c r="AH21" t="s">
        <v>49</v>
      </c>
      <c r="AI21" t="s">
        <v>13</v>
      </c>
      <c r="AJ21">
        <v>57.75</v>
      </c>
      <c r="AK21" s="12"/>
    </row>
    <row r="22" spans="1:38" x14ac:dyDescent="0.3">
      <c r="A22" s="12">
        <v>2024</v>
      </c>
      <c r="B22" s="12" t="s">
        <v>62</v>
      </c>
      <c r="C22" s="12" t="s">
        <v>63</v>
      </c>
      <c r="D22" s="12">
        <v>5</v>
      </c>
      <c r="E22" s="12" t="s">
        <v>19</v>
      </c>
      <c r="F22" s="12" t="s">
        <v>14</v>
      </c>
      <c r="G22" s="12">
        <v>5600</v>
      </c>
      <c r="AD22">
        <v>2024</v>
      </c>
      <c r="AE22" t="s">
        <v>62</v>
      </c>
      <c r="AF22" t="s">
        <v>63</v>
      </c>
      <c r="AG22">
        <v>34</v>
      </c>
      <c r="AH22" t="s">
        <v>29</v>
      </c>
      <c r="AI22" t="s">
        <v>13</v>
      </c>
      <c r="AJ22">
        <v>441.5</v>
      </c>
      <c r="AK22" s="12"/>
    </row>
    <row r="23" spans="1:38" x14ac:dyDescent="0.3">
      <c r="A23" s="12">
        <v>2024</v>
      </c>
      <c r="B23" s="12" t="s">
        <v>62</v>
      </c>
      <c r="C23" s="12" t="s">
        <v>63</v>
      </c>
      <c r="D23" s="12">
        <v>10</v>
      </c>
      <c r="E23" s="12" t="s">
        <v>20</v>
      </c>
      <c r="F23" s="12" t="s">
        <v>14</v>
      </c>
      <c r="G23" s="12">
        <v>3108</v>
      </c>
      <c r="AD23">
        <v>2024</v>
      </c>
      <c r="AE23" t="s">
        <v>62</v>
      </c>
      <c r="AF23" t="s">
        <v>63</v>
      </c>
      <c r="AG23">
        <v>41</v>
      </c>
      <c r="AH23" t="s">
        <v>52</v>
      </c>
      <c r="AI23" t="s">
        <v>13</v>
      </c>
      <c r="AJ23">
        <v>33</v>
      </c>
      <c r="AK23" s="12"/>
    </row>
    <row r="24" spans="1:38" x14ac:dyDescent="0.3">
      <c r="A24" s="12">
        <v>2024</v>
      </c>
      <c r="B24" s="12" t="s">
        <v>62</v>
      </c>
      <c r="C24" s="12" t="s">
        <v>63</v>
      </c>
      <c r="D24" s="12">
        <v>12</v>
      </c>
      <c r="E24" s="12" t="s">
        <v>21</v>
      </c>
      <c r="F24" s="12" t="s">
        <v>14</v>
      </c>
      <c r="G24" s="12">
        <v>708</v>
      </c>
      <c r="K24" s="11" t="s">
        <v>245</v>
      </c>
      <c r="O24" t="s">
        <v>101</v>
      </c>
      <c r="Q24" s="44" t="s">
        <v>246</v>
      </c>
      <c r="R24" t="s">
        <v>96</v>
      </c>
      <c r="T24" t="s">
        <v>92</v>
      </c>
      <c r="U24" t="s">
        <v>99</v>
      </c>
      <c r="X24" t="s">
        <v>98</v>
      </c>
      <c r="AB24" t="s">
        <v>97</v>
      </c>
      <c r="AD24">
        <v>2024</v>
      </c>
      <c r="AE24" t="s">
        <v>62</v>
      </c>
      <c r="AF24" t="s">
        <v>63</v>
      </c>
      <c r="AG24">
        <v>5</v>
      </c>
      <c r="AH24" t="s">
        <v>19</v>
      </c>
      <c r="AI24" t="s">
        <v>14</v>
      </c>
      <c r="AJ24">
        <v>6744.5</v>
      </c>
      <c r="AK24" s="12"/>
    </row>
    <row r="25" spans="1:38" x14ac:dyDescent="0.3">
      <c r="A25" s="12">
        <v>2024</v>
      </c>
      <c r="B25" s="12" t="s">
        <v>62</v>
      </c>
      <c r="C25" s="12" t="s">
        <v>63</v>
      </c>
      <c r="D25" s="12">
        <v>26</v>
      </c>
      <c r="E25" s="12" t="s">
        <v>26</v>
      </c>
      <c r="F25" s="12" t="s">
        <v>14</v>
      </c>
      <c r="G25" s="12">
        <v>1225.5</v>
      </c>
      <c r="K25" t="s">
        <v>96</v>
      </c>
      <c r="M25">
        <f>SUM(M29:M31)</f>
        <v>2801</v>
      </c>
      <c r="Q25" s="44"/>
      <c r="R25" t="s">
        <v>86</v>
      </c>
      <c r="S25" t="s">
        <v>16</v>
      </c>
      <c r="T25" s="14">
        <f>N32</f>
        <v>0</v>
      </c>
      <c r="U25" s="13">
        <f>O32</f>
        <v>0</v>
      </c>
      <c r="X25" t="s">
        <v>86</v>
      </c>
      <c r="Y25" t="s">
        <v>85</v>
      </c>
      <c r="AA25">
        <v>2015</v>
      </c>
      <c r="AD25">
        <v>2024</v>
      </c>
      <c r="AE25" t="s">
        <v>62</v>
      </c>
      <c r="AF25" t="s">
        <v>63</v>
      </c>
      <c r="AG25">
        <v>10</v>
      </c>
      <c r="AH25" t="s">
        <v>20</v>
      </c>
      <c r="AI25" t="s">
        <v>14</v>
      </c>
      <c r="AJ25">
        <v>3259.5</v>
      </c>
      <c r="AK25" s="12"/>
    </row>
    <row r="26" spans="1:38" x14ac:dyDescent="0.3">
      <c r="A26" s="12">
        <v>2024</v>
      </c>
      <c r="B26" s="12" t="s">
        <v>62</v>
      </c>
      <c r="C26" s="12" t="s">
        <v>63</v>
      </c>
      <c r="D26" s="12">
        <v>27</v>
      </c>
      <c r="E26" s="12" t="s">
        <v>27</v>
      </c>
      <c r="F26" s="12" t="s">
        <v>14</v>
      </c>
      <c r="G26" s="12">
        <v>637</v>
      </c>
      <c r="L26" t="s">
        <v>10</v>
      </c>
      <c r="M26">
        <v>0</v>
      </c>
      <c r="N26" s="14">
        <f>M26/$M$4</f>
        <v>0</v>
      </c>
      <c r="O26" s="14"/>
      <c r="Q26" s="44"/>
      <c r="S26" t="s">
        <v>17</v>
      </c>
      <c r="T26" s="14">
        <f>N33</f>
        <v>0</v>
      </c>
      <c r="U26" s="13"/>
      <c r="W26">
        <v>2016</v>
      </c>
      <c r="X26" s="9"/>
      <c r="Y26" s="9"/>
      <c r="AA26">
        <v>2016</v>
      </c>
      <c r="AD26">
        <v>2024</v>
      </c>
      <c r="AE26" t="s">
        <v>62</v>
      </c>
      <c r="AF26" t="s">
        <v>63</v>
      </c>
      <c r="AG26">
        <v>12</v>
      </c>
      <c r="AH26" t="s">
        <v>21</v>
      </c>
      <c r="AI26" t="s">
        <v>14</v>
      </c>
      <c r="AJ26">
        <v>777</v>
      </c>
      <c r="AK26" s="12"/>
    </row>
    <row r="27" spans="1:38" x14ac:dyDescent="0.3">
      <c r="A27" s="12">
        <v>2024</v>
      </c>
      <c r="B27" s="12" t="s">
        <v>62</v>
      </c>
      <c r="C27" s="12" t="s">
        <v>63</v>
      </c>
      <c r="D27" s="12">
        <v>28</v>
      </c>
      <c r="E27" s="12" t="s">
        <v>28</v>
      </c>
      <c r="F27" s="12" t="s">
        <v>14</v>
      </c>
      <c r="G27" s="12">
        <v>801</v>
      </c>
      <c r="L27" t="s">
        <v>11</v>
      </c>
      <c r="M27">
        <v>0</v>
      </c>
      <c r="N27" s="14">
        <f t="shared" ref="N27:N34" si="3">M27/$M$4</f>
        <v>0</v>
      </c>
      <c r="O27" s="14"/>
      <c r="Q27" s="44"/>
      <c r="S27" t="s">
        <v>18</v>
      </c>
      <c r="T27" s="14">
        <f>N34</f>
        <v>0</v>
      </c>
      <c r="U27" s="13"/>
      <c r="W27">
        <v>2017</v>
      </c>
      <c r="X27" s="9"/>
      <c r="Y27" s="9"/>
      <c r="AA27">
        <v>2017</v>
      </c>
      <c r="AD27">
        <v>2024</v>
      </c>
      <c r="AE27" t="s">
        <v>62</v>
      </c>
      <c r="AF27" t="s">
        <v>63</v>
      </c>
      <c r="AG27">
        <v>26</v>
      </c>
      <c r="AH27" t="s">
        <v>26</v>
      </c>
      <c r="AI27" t="s">
        <v>14</v>
      </c>
      <c r="AJ27">
        <v>1375.5</v>
      </c>
      <c r="AK27" s="12"/>
    </row>
    <row r="28" spans="1:38" x14ac:dyDescent="0.3">
      <c r="A28" s="12">
        <v>2024</v>
      </c>
      <c r="B28" s="12" t="s">
        <v>62</v>
      </c>
      <c r="C28" s="12" t="s">
        <v>63</v>
      </c>
      <c r="D28" s="12">
        <v>34</v>
      </c>
      <c r="E28" s="12" t="s">
        <v>29</v>
      </c>
      <c r="F28" s="12" t="s">
        <v>14</v>
      </c>
      <c r="G28" s="12">
        <v>510</v>
      </c>
      <c r="L28" t="s">
        <v>12</v>
      </c>
      <c r="M28">
        <v>0</v>
      </c>
      <c r="N28" s="14">
        <f t="shared" si="3"/>
        <v>0</v>
      </c>
      <c r="O28" s="14"/>
      <c r="Q28" s="44"/>
      <c r="R28" t="s">
        <v>85</v>
      </c>
      <c r="S28" t="s">
        <v>95</v>
      </c>
      <c r="T28" s="14">
        <f>N28</f>
        <v>0</v>
      </c>
      <c r="U28" s="13">
        <f>O29</f>
        <v>0.11888611210282042</v>
      </c>
      <c r="W28">
        <v>2018</v>
      </c>
      <c r="X28" s="9"/>
      <c r="Y28" s="9"/>
      <c r="AA28">
        <v>2018</v>
      </c>
      <c r="AD28">
        <v>2024</v>
      </c>
      <c r="AE28" t="s">
        <v>62</v>
      </c>
      <c r="AF28" t="s">
        <v>63</v>
      </c>
      <c r="AG28">
        <v>27</v>
      </c>
      <c r="AH28" t="s">
        <v>27</v>
      </c>
      <c r="AI28" t="s">
        <v>14</v>
      </c>
      <c r="AJ28">
        <v>637</v>
      </c>
      <c r="AK28" s="12"/>
    </row>
    <row r="29" spans="1:38" x14ac:dyDescent="0.3">
      <c r="A29" s="12">
        <v>2024</v>
      </c>
      <c r="B29" s="12" t="s">
        <v>62</v>
      </c>
      <c r="C29" s="12" t="s">
        <v>63</v>
      </c>
      <c r="D29" s="12">
        <v>5</v>
      </c>
      <c r="E29" s="12" t="s">
        <v>19</v>
      </c>
      <c r="F29" s="12" t="s">
        <v>15</v>
      </c>
      <c r="G29" s="12">
        <v>9491.6</v>
      </c>
      <c r="L29" t="s">
        <v>13</v>
      </c>
      <c r="M29">
        <v>888</v>
      </c>
      <c r="N29" s="14">
        <f>M29/$M$25</f>
        <v>0.31702963227418779</v>
      </c>
      <c r="O29" s="13">
        <f>SUM(N28,N31)</f>
        <v>0.11888611210282042</v>
      </c>
      <c r="Q29" s="44"/>
      <c r="S29" t="s">
        <v>15</v>
      </c>
      <c r="T29" s="14">
        <f>N31</f>
        <v>0.11888611210282042</v>
      </c>
      <c r="U29" s="13"/>
      <c r="W29">
        <v>2019</v>
      </c>
      <c r="X29" s="9"/>
      <c r="Y29" s="9"/>
      <c r="AA29">
        <v>2019</v>
      </c>
      <c r="AD29">
        <v>2024</v>
      </c>
      <c r="AE29" t="s">
        <v>62</v>
      </c>
      <c r="AF29" t="s">
        <v>63</v>
      </c>
      <c r="AG29">
        <v>28</v>
      </c>
      <c r="AH29" t="s">
        <v>28</v>
      </c>
      <c r="AI29" t="s">
        <v>14</v>
      </c>
      <c r="AJ29">
        <v>1408</v>
      </c>
      <c r="AK29" s="12"/>
      <c r="AL29" s="12"/>
    </row>
    <row r="30" spans="1:38" x14ac:dyDescent="0.3">
      <c r="A30" s="12">
        <v>2024</v>
      </c>
      <c r="B30" s="12" t="s">
        <v>62</v>
      </c>
      <c r="C30" s="12" t="s">
        <v>63</v>
      </c>
      <c r="D30" s="12">
        <v>10</v>
      </c>
      <c r="E30" s="12" t="s">
        <v>20</v>
      </c>
      <c r="F30" s="12" t="s">
        <v>15</v>
      </c>
      <c r="G30" s="12">
        <v>5531.1</v>
      </c>
      <c r="L30" t="s">
        <v>14</v>
      </c>
      <c r="M30">
        <v>1580</v>
      </c>
      <c r="N30" s="14">
        <f t="shared" ref="N30:N31" si="4">M30/$M$25</f>
        <v>0.5640842556229918</v>
      </c>
      <c r="O30" s="13"/>
      <c r="Q30" s="44"/>
      <c r="W30">
        <v>2020</v>
      </c>
      <c r="X30" s="9"/>
      <c r="Y30" s="9"/>
      <c r="AA30">
        <v>2020</v>
      </c>
      <c r="AD30">
        <v>2024</v>
      </c>
      <c r="AE30" t="s">
        <v>62</v>
      </c>
      <c r="AF30" t="s">
        <v>63</v>
      </c>
      <c r="AG30">
        <v>31</v>
      </c>
      <c r="AH30" t="s">
        <v>49</v>
      </c>
      <c r="AI30" t="s">
        <v>14</v>
      </c>
      <c r="AJ30">
        <v>63</v>
      </c>
      <c r="AK30" s="12"/>
      <c r="AL30" s="12"/>
    </row>
    <row r="31" spans="1:38" x14ac:dyDescent="0.3">
      <c r="A31" s="12">
        <v>2024</v>
      </c>
      <c r="B31" s="12" t="s">
        <v>62</v>
      </c>
      <c r="C31" s="12" t="s">
        <v>63</v>
      </c>
      <c r="D31" s="12">
        <v>12</v>
      </c>
      <c r="E31" s="12" t="s">
        <v>21</v>
      </c>
      <c r="F31" s="12" t="s">
        <v>15</v>
      </c>
      <c r="G31" s="12">
        <v>1182</v>
      </c>
      <c r="L31" t="s">
        <v>15</v>
      </c>
      <c r="M31">
        <v>333</v>
      </c>
      <c r="N31" s="14">
        <f t="shared" si="4"/>
        <v>0.11888611210282042</v>
      </c>
      <c r="O31" s="13"/>
      <c r="Q31" s="44"/>
      <c r="R31" t="s">
        <v>94</v>
      </c>
      <c r="S31" t="s">
        <v>93</v>
      </c>
      <c r="T31" t="s">
        <v>92</v>
      </c>
      <c r="W31">
        <v>2021</v>
      </c>
      <c r="X31" s="9"/>
      <c r="Y31" s="9"/>
      <c r="AA31">
        <v>2021</v>
      </c>
      <c r="AD31">
        <v>2024</v>
      </c>
      <c r="AE31" t="s">
        <v>62</v>
      </c>
      <c r="AF31" t="s">
        <v>63</v>
      </c>
      <c r="AG31">
        <v>34</v>
      </c>
      <c r="AH31" t="s">
        <v>29</v>
      </c>
      <c r="AI31" t="s">
        <v>14</v>
      </c>
      <c r="AJ31">
        <v>599.5</v>
      </c>
      <c r="AK31" s="12"/>
      <c r="AL31" s="12"/>
    </row>
    <row r="32" spans="1:38" x14ac:dyDescent="0.3">
      <c r="A32" s="12">
        <v>2024</v>
      </c>
      <c r="B32" s="12" t="s">
        <v>62</v>
      </c>
      <c r="C32" s="12" t="s">
        <v>63</v>
      </c>
      <c r="D32" s="12">
        <v>26</v>
      </c>
      <c r="E32" s="12" t="s">
        <v>26</v>
      </c>
      <c r="F32" s="12" t="s">
        <v>15</v>
      </c>
      <c r="G32" s="12">
        <v>2112</v>
      </c>
      <c r="L32" t="s">
        <v>16</v>
      </c>
      <c r="M32">
        <v>0</v>
      </c>
      <c r="N32" s="14">
        <f t="shared" si="3"/>
        <v>0</v>
      </c>
      <c r="O32" s="13">
        <f>SUM(N32:N34)</f>
        <v>0</v>
      </c>
      <c r="Q32" s="44"/>
      <c r="R32" t="s">
        <v>10</v>
      </c>
      <c r="S32">
        <v>0</v>
      </c>
      <c r="T32" s="13" t="e">
        <f>S32/$S$14</f>
        <v>#DIV/0!</v>
      </c>
      <c r="W32">
        <v>2022</v>
      </c>
      <c r="X32" s="9"/>
      <c r="Y32" s="9"/>
      <c r="AA32">
        <v>2022</v>
      </c>
      <c r="AD32">
        <v>2024</v>
      </c>
      <c r="AE32" t="s">
        <v>62</v>
      </c>
      <c r="AF32" t="s">
        <v>63</v>
      </c>
      <c r="AG32">
        <v>41</v>
      </c>
      <c r="AH32" t="s">
        <v>52</v>
      </c>
      <c r="AI32" t="s">
        <v>14</v>
      </c>
      <c r="AJ32">
        <v>36</v>
      </c>
      <c r="AK32" s="12"/>
      <c r="AL32" s="12"/>
    </row>
    <row r="33" spans="1:38" x14ac:dyDescent="0.3">
      <c r="A33" s="12">
        <v>2024</v>
      </c>
      <c r="B33" s="12" t="s">
        <v>62</v>
      </c>
      <c r="C33" s="12" t="s">
        <v>63</v>
      </c>
      <c r="D33" s="12">
        <v>27</v>
      </c>
      <c r="E33" s="12" t="s">
        <v>27</v>
      </c>
      <c r="F33" s="12" t="s">
        <v>15</v>
      </c>
      <c r="G33" s="12">
        <v>1010.8</v>
      </c>
      <c r="L33" t="s">
        <v>17</v>
      </c>
      <c r="M33">
        <v>0</v>
      </c>
      <c r="N33" s="14">
        <f t="shared" si="3"/>
        <v>0</v>
      </c>
      <c r="O33" s="13"/>
      <c r="Q33" s="44"/>
      <c r="R33" t="s">
        <v>13</v>
      </c>
      <c r="S33">
        <v>75</v>
      </c>
      <c r="T33" s="13">
        <f>S33/$S$35</f>
        <v>1</v>
      </c>
      <c r="W33">
        <v>2023</v>
      </c>
      <c r="X33" s="34">
        <v>0</v>
      </c>
      <c r="Y33" s="34">
        <v>14.9</v>
      </c>
      <c r="AA33">
        <v>2023</v>
      </c>
      <c r="AB33" s="34">
        <v>0</v>
      </c>
      <c r="AD33">
        <v>2024</v>
      </c>
      <c r="AE33" t="s">
        <v>62</v>
      </c>
      <c r="AF33" t="s">
        <v>63</v>
      </c>
      <c r="AG33">
        <v>5</v>
      </c>
      <c r="AH33" t="s">
        <v>19</v>
      </c>
      <c r="AI33" t="s">
        <v>15</v>
      </c>
      <c r="AJ33">
        <v>9896.6</v>
      </c>
      <c r="AK33" s="12"/>
      <c r="AL33" s="12"/>
    </row>
    <row r="34" spans="1:38" x14ac:dyDescent="0.3">
      <c r="A34" s="12">
        <v>2024</v>
      </c>
      <c r="B34" s="12" t="s">
        <v>62</v>
      </c>
      <c r="C34" s="12" t="s">
        <v>63</v>
      </c>
      <c r="D34" s="12">
        <v>28</v>
      </c>
      <c r="E34" s="12" t="s">
        <v>28</v>
      </c>
      <c r="F34" s="12" t="s">
        <v>15</v>
      </c>
      <c r="G34" s="12">
        <v>1258.5</v>
      </c>
      <c r="L34" t="s">
        <v>18</v>
      </c>
      <c r="M34">
        <v>0</v>
      </c>
      <c r="N34" s="14">
        <f t="shared" si="3"/>
        <v>0</v>
      </c>
      <c r="O34" s="13"/>
      <c r="Q34" s="44"/>
      <c r="R34" t="s">
        <v>16</v>
      </c>
      <c r="S34">
        <v>0</v>
      </c>
      <c r="T34" s="13" t="e">
        <f t="shared" ref="T34" si="5">S34/$S$14</f>
        <v>#DIV/0!</v>
      </c>
      <c r="W34">
        <v>2024</v>
      </c>
      <c r="X34" s="9">
        <v>0</v>
      </c>
      <c r="Y34" s="9">
        <v>11.9</v>
      </c>
      <c r="AA34">
        <v>2024</v>
      </c>
      <c r="AB34" s="9">
        <v>0</v>
      </c>
      <c r="AD34">
        <v>2024</v>
      </c>
      <c r="AE34" t="s">
        <v>62</v>
      </c>
      <c r="AF34" t="s">
        <v>63</v>
      </c>
      <c r="AG34">
        <v>10</v>
      </c>
      <c r="AH34" t="s">
        <v>20</v>
      </c>
      <c r="AI34" t="s">
        <v>15</v>
      </c>
      <c r="AJ34">
        <v>5672.1</v>
      </c>
      <c r="AK34" s="12"/>
      <c r="AL34" s="12"/>
    </row>
    <row r="35" spans="1:38" x14ac:dyDescent="0.3">
      <c r="A35" s="12">
        <v>2024</v>
      </c>
      <c r="B35" s="12" t="s">
        <v>62</v>
      </c>
      <c r="C35" s="12" t="s">
        <v>63</v>
      </c>
      <c r="D35" s="12">
        <v>34</v>
      </c>
      <c r="E35" s="12" t="s">
        <v>29</v>
      </c>
      <c r="F35" s="12" t="s">
        <v>15</v>
      </c>
      <c r="G35" s="12">
        <v>783</v>
      </c>
      <c r="Q35" s="44"/>
      <c r="R35" t="s">
        <v>83</v>
      </c>
      <c r="S35">
        <v>75</v>
      </c>
      <c r="AD35">
        <v>2024</v>
      </c>
      <c r="AE35" t="s">
        <v>62</v>
      </c>
      <c r="AF35" t="s">
        <v>63</v>
      </c>
      <c r="AG35">
        <v>12</v>
      </c>
      <c r="AH35" t="s">
        <v>21</v>
      </c>
      <c r="AI35" t="s">
        <v>15</v>
      </c>
      <c r="AJ35">
        <v>1225.5</v>
      </c>
      <c r="AK35" s="12"/>
      <c r="AL35" s="12"/>
    </row>
    <row r="36" spans="1:38" x14ac:dyDescent="0.3">
      <c r="A36" s="12">
        <v>2024</v>
      </c>
      <c r="B36" s="12" t="s">
        <v>62</v>
      </c>
      <c r="C36" s="12" t="s">
        <v>63</v>
      </c>
      <c r="D36" s="12">
        <v>5</v>
      </c>
      <c r="E36" s="12" t="s">
        <v>19</v>
      </c>
      <c r="F36" s="12" t="s">
        <v>16</v>
      </c>
      <c r="G36" s="12">
        <v>129.58000000000001</v>
      </c>
      <c r="AD36">
        <v>2024</v>
      </c>
      <c r="AE36" t="s">
        <v>62</v>
      </c>
      <c r="AF36" t="s">
        <v>63</v>
      </c>
      <c r="AG36">
        <v>26</v>
      </c>
      <c r="AH36" t="s">
        <v>26</v>
      </c>
      <c r="AI36" t="s">
        <v>15</v>
      </c>
      <c r="AJ36">
        <v>2244.5</v>
      </c>
      <c r="AK36" s="12"/>
      <c r="AL36" s="12"/>
    </row>
    <row r="37" spans="1:38" x14ac:dyDescent="0.3">
      <c r="A37" s="12">
        <v>2024</v>
      </c>
      <c r="B37" s="12" t="s">
        <v>62</v>
      </c>
      <c r="C37" s="12" t="s">
        <v>63</v>
      </c>
      <c r="D37" s="12">
        <v>10</v>
      </c>
      <c r="E37" s="12" t="s">
        <v>20</v>
      </c>
      <c r="F37" s="12" t="s">
        <v>16</v>
      </c>
      <c r="G37" s="12">
        <v>54.48</v>
      </c>
      <c r="AD37">
        <v>2024</v>
      </c>
      <c r="AE37" t="s">
        <v>62</v>
      </c>
      <c r="AF37" t="s">
        <v>63</v>
      </c>
      <c r="AG37">
        <v>27</v>
      </c>
      <c r="AH37" t="s">
        <v>27</v>
      </c>
      <c r="AI37" t="s">
        <v>15</v>
      </c>
      <c r="AJ37">
        <v>1022.8</v>
      </c>
      <c r="AK37" s="12"/>
      <c r="AL37" s="12"/>
    </row>
    <row r="38" spans="1:38" x14ac:dyDescent="0.3">
      <c r="A38" s="12">
        <v>2024</v>
      </c>
      <c r="B38" s="12" t="s">
        <v>62</v>
      </c>
      <c r="C38" s="12" t="s">
        <v>63</v>
      </c>
      <c r="D38" s="12">
        <v>12</v>
      </c>
      <c r="E38" s="12" t="s">
        <v>21</v>
      </c>
      <c r="F38" s="12" t="s">
        <v>16</v>
      </c>
      <c r="G38" s="12">
        <v>13.5</v>
      </c>
      <c r="AD38">
        <v>2024</v>
      </c>
      <c r="AE38" t="s">
        <v>62</v>
      </c>
      <c r="AF38" t="s">
        <v>63</v>
      </c>
      <c r="AG38">
        <v>28</v>
      </c>
      <c r="AH38" t="s">
        <v>28</v>
      </c>
      <c r="AI38" t="s">
        <v>15</v>
      </c>
      <c r="AJ38">
        <v>1443.5</v>
      </c>
      <c r="AK38" s="12"/>
      <c r="AL38" s="12"/>
    </row>
    <row r="39" spans="1:38" x14ac:dyDescent="0.3">
      <c r="A39" s="12">
        <v>2024</v>
      </c>
      <c r="B39" s="12" t="s">
        <v>62</v>
      </c>
      <c r="C39" s="12" t="s">
        <v>63</v>
      </c>
      <c r="D39" s="12">
        <v>26</v>
      </c>
      <c r="E39" s="12" t="s">
        <v>26</v>
      </c>
      <c r="F39" s="12" t="s">
        <v>16</v>
      </c>
      <c r="G39" s="12">
        <v>21</v>
      </c>
      <c r="AD39">
        <v>2024</v>
      </c>
      <c r="AE39" t="s">
        <v>62</v>
      </c>
      <c r="AF39" t="s">
        <v>63</v>
      </c>
      <c r="AG39">
        <v>31</v>
      </c>
      <c r="AH39" t="s">
        <v>49</v>
      </c>
      <c r="AI39" t="s">
        <v>15</v>
      </c>
      <c r="AJ39">
        <v>31.5</v>
      </c>
      <c r="AK39" s="12"/>
      <c r="AL39" s="12"/>
    </row>
    <row r="40" spans="1:38" x14ac:dyDescent="0.3">
      <c r="A40" s="12">
        <v>2024</v>
      </c>
      <c r="B40" s="12" t="s">
        <v>62</v>
      </c>
      <c r="C40" s="12" t="s">
        <v>63</v>
      </c>
      <c r="D40" s="12">
        <v>27</v>
      </c>
      <c r="E40" s="12" t="s">
        <v>27</v>
      </c>
      <c r="F40" s="12" t="s">
        <v>16</v>
      </c>
      <c r="G40" s="12">
        <v>21.44</v>
      </c>
      <c r="AD40">
        <v>2024</v>
      </c>
      <c r="AE40" t="s">
        <v>62</v>
      </c>
      <c r="AF40" t="s">
        <v>63</v>
      </c>
      <c r="AG40">
        <v>34</v>
      </c>
      <c r="AH40" t="s">
        <v>29</v>
      </c>
      <c r="AI40" t="s">
        <v>15</v>
      </c>
      <c r="AJ40">
        <v>819.5</v>
      </c>
      <c r="AK40" s="12"/>
      <c r="AL40" s="12"/>
    </row>
    <row r="41" spans="1:38" x14ac:dyDescent="0.3">
      <c r="A41" s="12">
        <v>2024</v>
      </c>
      <c r="B41" s="12" t="s">
        <v>62</v>
      </c>
      <c r="C41" s="12" t="s">
        <v>63</v>
      </c>
      <c r="D41" s="12">
        <v>28</v>
      </c>
      <c r="E41" s="12" t="s">
        <v>28</v>
      </c>
      <c r="F41" s="12" t="s">
        <v>16</v>
      </c>
      <c r="G41" s="12">
        <v>15</v>
      </c>
      <c r="AD41">
        <v>2024</v>
      </c>
      <c r="AE41" t="s">
        <v>62</v>
      </c>
      <c r="AF41" t="s">
        <v>63</v>
      </c>
      <c r="AG41">
        <v>41</v>
      </c>
      <c r="AH41" t="s">
        <v>52</v>
      </c>
      <c r="AI41" t="s">
        <v>15</v>
      </c>
      <c r="AJ41">
        <v>18</v>
      </c>
      <c r="AK41" s="12"/>
      <c r="AL41" s="12"/>
    </row>
    <row r="42" spans="1:38" x14ac:dyDescent="0.3">
      <c r="A42" s="12">
        <v>2024</v>
      </c>
      <c r="B42" s="12" t="s">
        <v>62</v>
      </c>
      <c r="C42" s="12" t="s">
        <v>63</v>
      </c>
      <c r="D42" s="12">
        <v>5</v>
      </c>
      <c r="E42" s="12" t="s">
        <v>19</v>
      </c>
      <c r="F42" s="12" t="s">
        <v>17</v>
      </c>
      <c r="G42" s="12">
        <v>88.5</v>
      </c>
      <c r="AD42">
        <v>2024</v>
      </c>
      <c r="AE42" t="s">
        <v>62</v>
      </c>
      <c r="AF42" t="s">
        <v>63</v>
      </c>
      <c r="AG42">
        <v>5</v>
      </c>
      <c r="AH42" t="s">
        <v>19</v>
      </c>
      <c r="AI42" t="s">
        <v>16</v>
      </c>
      <c r="AJ42">
        <v>123.58</v>
      </c>
      <c r="AK42" s="12"/>
      <c r="AL42" s="12"/>
    </row>
    <row r="43" spans="1:38" x14ac:dyDescent="0.3">
      <c r="A43" s="12">
        <v>2024</v>
      </c>
      <c r="B43" s="12" t="s">
        <v>62</v>
      </c>
      <c r="C43" s="12" t="s">
        <v>63</v>
      </c>
      <c r="D43" s="12">
        <v>10</v>
      </c>
      <c r="E43" s="12" t="s">
        <v>20</v>
      </c>
      <c r="F43" s="12" t="s">
        <v>17</v>
      </c>
      <c r="G43" s="12">
        <v>25.5</v>
      </c>
      <c r="AD43">
        <v>2024</v>
      </c>
      <c r="AE43" t="s">
        <v>62</v>
      </c>
      <c r="AF43" t="s">
        <v>63</v>
      </c>
      <c r="AG43">
        <v>10</v>
      </c>
      <c r="AH43" t="s">
        <v>20</v>
      </c>
      <c r="AI43" t="s">
        <v>16</v>
      </c>
      <c r="AJ43">
        <v>54.48</v>
      </c>
      <c r="AK43" s="12"/>
      <c r="AL43" s="12"/>
    </row>
    <row r="44" spans="1:38" x14ac:dyDescent="0.3">
      <c r="A44" s="12">
        <v>2024</v>
      </c>
      <c r="B44" s="12" t="s">
        <v>62</v>
      </c>
      <c r="C44" s="12" t="s">
        <v>63</v>
      </c>
      <c r="D44" s="12">
        <v>26</v>
      </c>
      <c r="E44" s="12" t="s">
        <v>26</v>
      </c>
      <c r="F44" s="12" t="s">
        <v>17</v>
      </c>
      <c r="G44" s="12">
        <v>10.5</v>
      </c>
      <c r="AD44">
        <v>2024</v>
      </c>
      <c r="AE44" t="s">
        <v>62</v>
      </c>
      <c r="AF44" t="s">
        <v>63</v>
      </c>
      <c r="AG44">
        <v>12</v>
      </c>
      <c r="AH44" t="s">
        <v>21</v>
      </c>
      <c r="AI44" t="s">
        <v>16</v>
      </c>
      <c r="AJ44">
        <v>13.5</v>
      </c>
      <c r="AK44" s="12"/>
      <c r="AL44" s="12"/>
    </row>
    <row r="45" spans="1:38" x14ac:dyDescent="0.3">
      <c r="A45" s="12">
        <v>2024</v>
      </c>
      <c r="B45" s="12" t="s">
        <v>62</v>
      </c>
      <c r="C45" s="12" t="s">
        <v>63</v>
      </c>
      <c r="D45" s="12">
        <v>27</v>
      </c>
      <c r="E45" s="12" t="s">
        <v>27</v>
      </c>
      <c r="F45" s="12" t="s">
        <v>17</v>
      </c>
      <c r="G45" s="12">
        <v>12</v>
      </c>
      <c r="AD45">
        <v>2024</v>
      </c>
      <c r="AE45" t="s">
        <v>62</v>
      </c>
      <c r="AF45" t="s">
        <v>63</v>
      </c>
      <c r="AG45">
        <v>26</v>
      </c>
      <c r="AH45" t="s">
        <v>26</v>
      </c>
      <c r="AI45" t="s">
        <v>16</v>
      </c>
      <c r="AJ45">
        <v>21</v>
      </c>
      <c r="AK45" s="12"/>
      <c r="AL45" s="12"/>
    </row>
    <row r="46" spans="1:38" x14ac:dyDescent="0.3">
      <c r="A46" s="12">
        <v>2024</v>
      </c>
      <c r="B46" s="12" t="s">
        <v>62</v>
      </c>
      <c r="C46" s="12" t="s">
        <v>63</v>
      </c>
      <c r="D46" s="12">
        <v>34</v>
      </c>
      <c r="E46" s="12" t="s">
        <v>29</v>
      </c>
      <c r="F46" s="12" t="s">
        <v>17</v>
      </c>
      <c r="G46" s="12">
        <v>16.5</v>
      </c>
      <c r="AD46">
        <v>2024</v>
      </c>
      <c r="AE46" t="s">
        <v>62</v>
      </c>
      <c r="AF46" t="s">
        <v>63</v>
      </c>
      <c r="AG46">
        <v>27</v>
      </c>
      <c r="AH46" t="s">
        <v>27</v>
      </c>
      <c r="AI46" t="s">
        <v>16</v>
      </c>
      <c r="AJ46">
        <v>21.44</v>
      </c>
      <c r="AK46" s="12"/>
      <c r="AL46" s="12"/>
    </row>
    <row r="47" spans="1:38" x14ac:dyDescent="0.3">
      <c r="A47" s="12">
        <v>2024</v>
      </c>
      <c r="B47" s="12" t="s">
        <v>62</v>
      </c>
      <c r="C47" s="12" t="s">
        <v>63</v>
      </c>
      <c r="D47" s="12">
        <v>5</v>
      </c>
      <c r="E47" s="12" t="s">
        <v>19</v>
      </c>
      <c r="F47" s="12" t="s">
        <v>18</v>
      </c>
      <c r="G47" s="12">
        <v>1360.16</v>
      </c>
      <c r="AD47">
        <v>2024</v>
      </c>
      <c r="AE47" t="s">
        <v>62</v>
      </c>
      <c r="AF47" t="s">
        <v>63</v>
      </c>
      <c r="AG47">
        <v>28</v>
      </c>
      <c r="AH47" t="s">
        <v>28</v>
      </c>
      <c r="AI47" t="s">
        <v>16</v>
      </c>
      <c r="AJ47">
        <v>15</v>
      </c>
      <c r="AK47" s="12"/>
      <c r="AL47" s="12"/>
    </row>
    <row r="48" spans="1:38" x14ac:dyDescent="0.3">
      <c r="A48" s="12">
        <v>2024</v>
      </c>
      <c r="B48" s="12" t="s">
        <v>62</v>
      </c>
      <c r="C48" s="12" t="s">
        <v>63</v>
      </c>
      <c r="D48" s="12">
        <v>10</v>
      </c>
      <c r="E48" s="12" t="s">
        <v>20</v>
      </c>
      <c r="F48" s="12" t="s">
        <v>18</v>
      </c>
      <c r="G48" s="12">
        <v>773.46</v>
      </c>
      <c r="AD48">
        <v>2024</v>
      </c>
      <c r="AE48" t="s">
        <v>62</v>
      </c>
      <c r="AF48" t="s">
        <v>63</v>
      </c>
      <c r="AG48">
        <v>5</v>
      </c>
      <c r="AH48" t="s">
        <v>19</v>
      </c>
      <c r="AI48" t="s">
        <v>17</v>
      </c>
      <c r="AJ48">
        <v>88.5</v>
      </c>
      <c r="AK48" s="12"/>
      <c r="AL48" s="12"/>
    </row>
    <row r="49" spans="1:38" x14ac:dyDescent="0.3">
      <c r="A49" s="12">
        <v>2024</v>
      </c>
      <c r="B49" s="12" t="s">
        <v>62</v>
      </c>
      <c r="C49" s="12" t="s">
        <v>63</v>
      </c>
      <c r="D49" s="12">
        <v>12</v>
      </c>
      <c r="E49" s="12" t="s">
        <v>21</v>
      </c>
      <c r="F49" s="12" t="s">
        <v>18</v>
      </c>
      <c r="G49" s="12">
        <v>187.5</v>
      </c>
      <c r="AD49">
        <v>2024</v>
      </c>
      <c r="AE49" t="s">
        <v>62</v>
      </c>
      <c r="AF49" t="s">
        <v>63</v>
      </c>
      <c r="AG49">
        <v>10</v>
      </c>
      <c r="AH49" t="s">
        <v>20</v>
      </c>
      <c r="AI49" t="s">
        <v>17</v>
      </c>
      <c r="AJ49">
        <v>25.5</v>
      </c>
      <c r="AK49" s="12"/>
      <c r="AL49" s="12"/>
    </row>
    <row r="50" spans="1:38" x14ac:dyDescent="0.3">
      <c r="A50" s="12">
        <v>2024</v>
      </c>
      <c r="B50" s="12" t="s">
        <v>62</v>
      </c>
      <c r="C50" s="12" t="s">
        <v>63</v>
      </c>
      <c r="D50" s="12">
        <v>26</v>
      </c>
      <c r="E50" s="12" t="s">
        <v>26</v>
      </c>
      <c r="F50" s="12" t="s">
        <v>18</v>
      </c>
      <c r="G50" s="12">
        <v>307.5</v>
      </c>
      <c r="AD50">
        <v>2024</v>
      </c>
      <c r="AE50" t="s">
        <v>62</v>
      </c>
      <c r="AF50" t="s">
        <v>63</v>
      </c>
      <c r="AG50">
        <v>26</v>
      </c>
      <c r="AH50" t="s">
        <v>26</v>
      </c>
      <c r="AI50" t="s">
        <v>17</v>
      </c>
      <c r="AJ50">
        <v>10.5</v>
      </c>
      <c r="AK50" s="12"/>
      <c r="AL50" s="12"/>
    </row>
    <row r="51" spans="1:38" x14ac:dyDescent="0.3">
      <c r="A51" s="12">
        <v>2024</v>
      </c>
      <c r="B51" s="12" t="s">
        <v>62</v>
      </c>
      <c r="C51" s="12" t="s">
        <v>63</v>
      </c>
      <c r="D51" s="12">
        <v>27</v>
      </c>
      <c r="E51" s="12" t="s">
        <v>27</v>
      </c>
      <c r="F51" s="12" t="s">
        <v>18</v>
      </c>
      <c r="G51" s="12">
        <v>96.88</v>
      </c>
      <c r="AD51">
        <v>2024</v>
      </c>
      <c r="AE51" t="s">
        <v>62</v>
      </c>
      <c r="AF51" t="s">
        <v>63</v>
      </c>
      <c r="AG51">
        <v>27</v>
      </c>
      <c r="AH51" t="s">
        <v>27</v>
      </c>
      <c r="AI51" t="s">
        <v>17</v>
      </c>
      <c r="AJ51">
        <v>12</v>
      </c>
      <c r="AK51" s="12"/>
      <c r="AL51" s="12"/>
    </row>
    <row r="52" spans="1:38" x14ac:dyDescent="0.3">
      <c r="A52" s="12">
        <v>2024</v>
      </c>
      <c r="B52" s="12" t="s">
        <v>62</v>
      </c>
      <c r="C52" s="12" t="s">
        <v>63</v>
      </c>
      <c r="D52" s="12">
        <v>28</v>
      </c>
      <c r="E52" s="12" t="s">
        <v>28</v>
      </c>
      <c r="F52" s="12" t="s">
        <v>18</v>
      </c>
      <c r="G52" s="12">
        <v>246</v>
      </c>
      <c r="AD52">
        <v>2024</v>
      </c>
      <c r="AE52" t="s">
        <v>62</v>
      </c>
      <c r="AF52" t="s">
        <v>63</v>
      </c>
      <c r="AG52">
        <v>34</v>
      </c>
      <c r="AH52" t="s">
        <v>29</v>
      </c>
      <c r="AI52" t="s">
        <v>17</v>
      </c>
      <c r="AJ52">
        <v>16.5</v>
      </c>
      <c r="AK52" s="12"/>
      <c r="AL52" s="12"/>
    </row>
    <row r="53" spans="1:38" x14ac:dyDescent="0.3">
      <c r="A53" s="12">
        <v>2024</v>
      </c>
      <c r="B53" s="12" t="s">
        <v>62</v>
      </c>
      <c r="C53" s="12" t="s">
        <v>63</v>
      </c>
      <c r="D53" s="12">
        <v>34</v>
      </c>
      <c r="E53" s="12" t="s">
        <v>29</v>
      </c>
      <c r="F53" s="12" t="s">
        <v>18</v>
      </c>
      <c r="G53" s="12">
        <v>60</v>
      </c>
      <c r="AD53">
        <v>2024</v>
      </c>
      <c r="AE53" t="s">
        <v>62</v>
      </c>
      <c r="AF53" t="s">
        <v>63</v>
      </c>
      <c r="AG53">
        <v>5</v>
      </c>
      <c r="AH53" t="s">
        <v>19</v>
      </c>
      <c r="AI53" t="s">
        <v>18</v>
      </c>
      <c r="AJ53">
        <v>1352.66</v>
      </c>
      <c r="AK53" s="12"/>
      <c r="AL53" s="12"/>
    </row>
    <row r="54" spans="1:38" x14ac:dyDescent="0.3">
      <c r="AD54">
        <v>2024</v>
      </c>
      <c r="AE54" t="s">
        <v>62</v>
      </c>
      <c r="AF54" t="s">
        <v>63</v>
      </c>
      <c r="AG54">
        <v>10</v>
      </c>
      <c r="AH54" t="s">
        <v>20</v>
      </c>
      <c r="AI54" t="s">
        <v>18</v>
      </c>
      <c r="AJ54">
        <v>743.46</v>
      </c>
      <c r="AK54" s="12"/>
      <c r="AL54" s="12"/>
    </row>
    <row r="55" spans="1:38" x14ac:dyDescent="0.3">
      <c r="AD55">
        <v>2024</v>
      </c>
      <c r="AE55" t="s">
        <v>62</v>
      </c>
      <c r="AF55" t="s">
        <v>63</v>
      </c>
      <c r="AG55">
        <v>12</v>
      </c>
      <c r="AH55" t="s">
        <v>21</v>
      </c>
      <c r="AI55" t="s">
        <v>18</v>
      </c>
      <c r="AJ55">
        <v>178.5</v>
      </c>
      <c r="AK55" s="12"/>
      <c r="AL55" s="12"/>
    </row>
    <row r="56" spans="1:38" x14ac:dyDescent="0.3">
      <c r="AD56">
        <v>2024</v>
      </c>
      <c r="AE56" t="s">
        <v>62</v>
      </c>
      <c r="AF56" t="s">
        <v>63</v>
      </c>
      <c r="AG56">
        <v>26</v>
      </c>
      <c r="AH56" t="s">
        <v>26</v>
      </c>
      <c r="AI56" t="s">
        <v>18</v>
      </c>
      <c r="AJ56">
        <v>307.5</v>
      </c>
      <c r="AK56" s="12"/>
      <c r="AL56" s="12"/>
    </row>
    <row r="57" spans="1:38" x14ac:dyDescent="0.3">
      <c r="AD57">
        <v>2024</v>
      </c>
      <c r="AE57" t="s">
        <v>62</v>
      </c>
      <c r="AF57" t="s">
        <v>63</v>
      </c>
      <c r="AG57">
        <v>27</v>
      </c>
      <c r="AH57" t="s">
        <v>27</v>
      </c>
      <c r="AI57" t="s">
        <v>18</v>
      </c>
      <c r="AJ57">
        <v>96.88</v>
      </c>
      <c r="AK57" s="12"/>
      <c r="AL57" s="12"/>
    </row>
    <row r="58" spans="1:38" x14ac:dyDescent="0.3">
      <c r="AD58">
        <v>2024</v>
      </c>
      <c r="AE58" t="s">
        <v>62</v>
      </c>
      <c r="AF58" t="s">
        <v>63</v>
      </c>
      <c r="AG58">
        <v>28</v>
      </c>
      <c r="AH58" t="s">
        <v>28</v>
      </c>
      <c r="AI58" t="s">
        <v>18</v>
      </c>
      <c r="AJ58">
        <v>246</v>
      </c>
      <c r="AK58" s="12"/>
      <c r="AL58" s="12"/>
    </row>
    <row r="59" spans="1:38" x14ac:dyDescent="0.3">
      <c r="AD59">
        <v>2024</v>
      </c>
      <c r="AE59" t="s">
        <v>62</v>
      </c>
      <c r="AF59" t="s">
        <v>63</v>
      </c>
      <c r="AG59">
        <v>34</v>
      </c>
      <c r="AH59" t="s">
        <v>29</v>
      </c>
      <c r="AI59" t="s">
        <v>18</v>
      </c>
      <c r="AJ59">
        <v>60</v>
      </c>
    </row>
  </sheetData>
  <mergeCells count="2">
    <mergeCell ref="Q3:Q14"/>
    <mergeCell ref="Q24:Q3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K1:AQ150"/>
  <sheetViews>
    <sheetView topLeftCell="X52" zoomScale="60" zoomScaleNormal="60" workbookViewId="0">
      <selection activeCell="AI85" sqref="AI85"/>
    </sheetView>
  </sheetViews>
  <sheetFormatPr baseColWidth="10" defaultRowHeight="14.4" x14ac:dyDescent="0.3"/>
  <sheetData>
    <row r="1" spans="11:43" x14ac:dyDescent="0.3">
      <c r="AD1">
        <v>2024</v>
      </c>
      <c r="AE1" t="s">
        <v>73</v>
      </c>
      <c r="AF1" t="s">
        <v>74</v>
      </c>
      <c r="AG1">
        <v>2</v>
      </c>
      <c r="AH1" t="s">
        <v>34</v>
      </c>
      <c r="AI1" t="s">
        <v>10</v>
      </c>
      <c r="AJ1">
        <v>277.45</v>
      </c>
    </row>
    <row r="2" spans="11:43" x14ac:dyDescent="0.3">
      <c r="AD2">
        <v>2024</v>
      </c>
      <c r="AE2" t="s">
        <v>73</v>
      </c>
      <c r="AF2" t="s">
        <v>74</v>
      </c>
      <c r="AG2">
        <v>3</v>
      </c>
      <c r="AH2" t="s">
        <v>75</v>
      </c>
      <c r="AI2" t="s">
        <v>10</v>
      </c>
      <c r="AJ2">
        <v>12.3</v>
      </c>
    </row>
    <row r="3" spans="11:43" x14ac:dyDescent="0.3">
      <c r="AD3">
        <v>2024</v>
      </c>
      <c r="AE3" t="s">
        <v>73</v>
      </c>
      <c r="AF3" t="s">
        <v>74</v>
      </c>
      <c r="AG3">
        <v>7</v>
      </c>
      <c r="AH3" t="s">
        <v>35</v>
      </c>
      <c r="AI3" t="s">
        <v>10</v>
      </c>
      <c r="AJ3">
        <v>13.5</v>
      </c>
    </row>
    <row r="4" spans="11:43" x14ac:dyDescent="0.3">
      <c r="K4" s="30" t="s">
        <v>247</v>
      </c>
      <c r="O4" t="s">
        <v>101</v>
      </c>
      <c r="Q4" s="59" t="s">
        <v>248</v>
      </c>
      <c r="R4" t="s">
        <v>96</v>
      </c>
      <c r="T4" t="s">
        <v>92</v>
      </c>
      <c r="U4" t="s">
        <v>99</v>
      </c>
      <c r="X4" t="s">
        <v>98</v>
      </c>
      <c r="AB4" t="s">
        <v>97</v>
      </c>
      <c r="AD4">
        <v>2024</v>
      </c>
      <c r="AE4" t="s">
        <v>73</v>
      </c>
      <c r="AF4" t="s">
        <v>74</v>
      </c>
      <c r="AG4">
        <v>9</v>
      </c>
      <c r="AH4" t="s">
        <v>36</v>
      </c>
      <c r="AI4" t="s">
        <v>10</v>
      </c>
      <c r="AJ4">
        <v>6</v>
      </c>
    </row>
    <row r="5" spans="11:43" x14ac:dyDescent="0.3">
      <c r="K5" t="s">
        <v>96</v>
      </c>
      <c r="M5">
        <f>SUM(M6:M14)</f>
        <v>32426</v>
      </c>
      <c r="Q5" s="43"/>
      <c r="R5" t="s">
        <v>86</v>
      </c>
      <c r="S5" t="s">
        <v>16</v>
      </c>
      <c r="T5" s="14">
        <f>N12</f>
        <v>1.1287238635662739E-2</v>
      </c>
      <c r="U5" s="13">
        <f>O12</f>
        <v>0.12320360204773947</v>
      </c>
      <c r="X5" t="s">
        <v>86</v>
      </c>
      <c r="Y5" t="s">
        <v>85</v>
      </c>
      <c r="AA5">
        <v>2015</v>
      </c>
      <c r="AB5" s="66">
        <v>13</v>
      </c>
      <c r="AD5">
        <v>2024</v>
      </c>
      <c r="AE5" t="s">
        <v>73</v>
      </c>
      <c r="AF5" t="s">
        <v>74</v>
      </c>
      <c r="AG5">
        <v>14</v>
      </c>
      <c r="AH5" t="s">
        <v>76</v>
      </c>
      <c r="AI5" t="s">
        <v>10</v>
      </c>
      <c r="AJ5">
        <v>55</v>
      </c>
      <c r="AO5">
        <f>SUM(AJ:AJ)</f>
        <v>107483.99999999996</v>
      </c>
    </row>
    <row r="6" spans="11:43" x14ac:dyDescent="0.3">
      <c r="L6" t="s">
        <v>10</v>
      </c>
      <c r="M6">
        <v>63</v>
      </c>
      <c r="N6" s="14">
        <f>M6/$M$5</f>
        <v>1.9428853389255535E-3</v>
      </c>
      <c r="O6" s="14"/>
      <c r="Q6" s="43"/>
      <c r="S6" t="s">
        <v>17</v>
      </c>
      <c r="T6" s="14">
        <f>N13</f>
        <v>5.4585826188860787E-3</v>
      </c>
      <c r="U6" s="13"/>
      <c r="W6">
        <v>2016</v>
      </c>
      <c r="X6" s="34">
        <v>23</v>
      </c>
      <c r="Y6" s="34">
        <v>28</v>
      </c>
      <c r="AA6">
        <v>2016</v>
      </c>
      <c r="AB6" s="66">
        <v>10</v>
      </c>
      <c r="AD6">
        <v>2024</v>
      </c>
      <c r="AE6" t="s">
        <v>73</v>
      </c>
      <c r="AF6" t="s">
        <v>74</v>
      </c>
      <c r="AG6">
        <v>15</v>
      </c>
      <c r="AH6" t="s">
        <v>23</v>
      </c>
      <c r="AI6" t="s">
        <v>10</v>
      </c>
      <c r="AJ6">
        <v>7.5</v>
      </c>
      <c r="AN6" t="s">
        <v>86</v>
      </c>
      <c r="AO6" t="s">
        <v>16</v>
      </c>
      <c r="AP6">
        <v>1114.5</v>
      </c>
      <c r="AQ6" s="39">
        <f>AP6/$AO$5</f>
        <v>1.0368985151278334E-2</v>
      </c>
    </row>
    <row r="7" spans="11:43" x14ac:dyDescent="0.3">
      <c r="L7" t="s">
        <v>11</v>
      </c>
      <c r="M7">
        <v>779</v>
      </c>
      <c r="N7" s="14">
        <f t="shared" ref="N7:N14" si="0">M7/$M$5</f>
        <v>2.4023931413063592E-2</v>
      </c>
      <c r="O7" s="14"/>
      <c r="Q7" s="43"/>
      <c r="S7" t="s">
        <v>18</v>
      </c>
      <c r="T7" s="14">
        <f>N14</f>
        <v>0.10645778079319065</v>
      </c>
      <c r="U7" s="13"/>
      <c r="W7">
        <v>2017</v>
      </c>
      <c r="X7" s="34">
        <v>24</v>
      </c>
      <c r="Y7" s="34">
        <v>38</v>
      </c>
      <c r="AA7">
        <v>2017</v>
      </c>
      <c r="AB7" s="66">
        <v>11</v>
      </c>
      <c r="AD7">
        <v>2024</v>
      </c>
      <c r="AE7" t="s">
        <v>73</v>
      </c>
      <c r="AF7" t="s">
        <v>74</v>
      </c>
      <c r="AG7">
        <v>21</v>
      </c>
      <c r="AH7" t="s">
        <v>25</v>
      </c>
      <c r="AI7" t="s">
        <v>10</v>
      </c>
      <c r="AJ7">
        <v>10</v>
      </c>
      <c r="AO7" t="s">
        <v>17</v>
      </c>
      <c r="AP7">
        <f>SUM(AJ117:AJ133)</f>
        <v>1250.9999999999998</v>
      </c>
      <c r="AQ7" s="39">
        <f t="shared" ref="AQ7:AQ10" si="1">AP7/$AO$5</f>
        <v>1.1638941609914036E-2</v>
      </c>
    </row>
    <row r="8" spans="11:43" x14ac:dyDescent="0.3">
      <c r="L8" t="s">
        <v>12</v>
      </c>
      <c r="M8">
        <v>60</v>
      </c>
      <c r="N8" s="14">
        <f t="shared" si="0"/>
        <v>1.8503669894529083E-3</v>
      </c>
      <c r="O8" s="14"/>
      <c r="Q8" s="43"/>
      <c r="R8" t="s">
        <v>85</v>
      </c>
      <c r="S8" t="s">
        <v>95</v>
      </c>
      <c r="T8" s="14">
        <f>N8</f>
        <v>1.8503669894529083E-3</v>
      </c>
      <c r="U8" s="13">
        <f>O9</f>
        <v>0.39502251279837169</v>
      </c>
      <c r="W8">
        <v>2018</v>
      </c>
      <c r="X8" s="34">
        <v>22.27</v>
      </c>
      <c r="Y8" s="34">
        <v>33</v>
      </c>
      <c r="AA8">
        <v>2018</v>
      </c>
      <c r="AB8" s="66">
        <v>12</v>
      </c>
      <c r="AD8">
        <v>2024</v>
      </c>
      <c r="AE8" t="s">
        <v>73</v>
      </c>
      <c r="AF8" t="s">
        <v>74</v>
      </c>
      <c r="AG8">
        <v>30</v>
      </c>
      <c r="AH8" t="s">
        <v>77</v>
      </c>
      <c r="AI8" t="s">
        <v>10</v>
      </c>
      <c r="AJ8">
        <v>20.75</v>
      </c>
      <c r="AO8" t="s">
        <v>18</v>
      </c>
      <c r="AP8">
        <f>SUM(AJ134:AJ150)</f>
        <v>10741.000000000002</v>
      </c>
      <c r="AQ8" s="39">
        <f t="shared" si="1"/>
        <v>9.9931152543634452E-2</v>
      </c>
    </row>
    <row r="9" spans="11:43" x14ac:dyDescent="0.3">
      <c r="L9" t="s">
        <v>13</v>
      </c>
      <c r="M9">
        <v>6149</v>
      </c>
      <c r="N9" s="14">
        <f t="shared" si="0"/>
        <v>0.18963177696909886</v>
      </c>
      <c r="O9" s="13">
        <f>SUM(N8,N11)</f>
        <v>0.39502251279837169</v>
      </c>
      <c r="Q9" s="43"/>
      <c r="S9" t="s">
        <v>15</v>
      </c>
      <c r="T9" s="14">
        <f>N11</f>
        <v>0.39317214580891879</v>
      </c>
      <c r="U9" s="13"/>
      <c r="W9">
        <v>2019</v>
      </c>
      <c r="X9" s="34">
        <v>22.71</v>
      </c>
      <c r="Y9" s="34">
        <v>34.97</v>
      </c>
      <c r="AA9">
        <v>2019</v>
      </c>
      <c r="AB9" s="66">
        <v>7</v>
      </c>
      <c r="AD9">
        <v>2024</v>
      </c>
      <c r="AE9" t="s">
        <v>73</v>
      </c>
      <c r="AF9" t="s">
        <v>74</v>
      </c>
      <c r="AG9">
        <v>31</v>
      </c>
      <c r="AH9" t="s">
        <v>49</v>
      </c>
      <c r="AI9" t="s">
        <v>10</v>
      </c>
      <c r="AJ9">
        <v>29.25</v>
      </c>
      <c r="AN9" t="s">
        <v>85</v>
      </c>
      <c r="AO9" t="s">
        <v>95</v>
      </c>
      <c r="AP9">
        <f>SUM(AJ30:AJ45)</f>
        <v>735</v>
      </c>
      <c r="AQ9" s="39">
        <f t="shared" si="1"/>
        <v>6.8382270849614854E-3</v>
      </c>
    </row>
    <row r="10" spans="11:43" x14ac:dyDescent="0.3">
      <c r="L10" t="s">
        <v>14</v>
      </c>
      <c r="M10">
        <v>8631</v>
      </c>
      <c r="N10" s="14">
        <f t="shared" si="0"/>
        <v>0.26617529143280083</v>
      </c>
      <c r="O10" s="13"/>
      <c r="Q10" s="43"/>
      <c r="W10">
        <v>2020</v>
      </c>
      <c r="X10" s="34">
        <v>20.97</v>
      </c>
      <c r="Y10" s="34">
        <v>34.630000000000003</v>
      </c>
      <c r="AA10">
        <v>2020</v>
      </c>
      <c r="AB10" s="66">
        <v>7</v>
      </c>
      <c r="AD10">
        <v>2024</v>
      </c>
      <c r="AE10" t="s">
        <v>73</v>
      </c>
      <c r="AF10" t="s">
        <v>74</v>
      </c>
      <c r="AG10">
        <v>33</v>
      </c>
      <c r="AH10" t="s">
        <v>50</v>
      </c>
      <c r="AI10" t="s">
        <v>10</v>
      </c>
      <c r="AJ10">
        <v>54</v>
      </c>
      <c r="AO10" t="s">
        <v>15</v>
      </c>
      <c r="AP10">
        <f>SUM(AJ82:AJ99)</f>
        <v>37410</v>
      </c>
      <c r="AQ10" s="39">
        <f t="shared" si="1"/>
        <v>0.34805180305906008</v>
      </c>
    </row>
    <row r="11" spans="11:43" x14ac:dyDescent="0.3">
      <c r="L11" t="s">
        <v>15</v>
      </c>
      <c r="M11">
        <v>12749</v>
      </c>
      <c r="N11" s="14">
        <f t="shared" si="0"/>
        <v>0.39317214580891879</v>
      </c>
      <c r="O11" s="13"/>
      <c r="Q11" s="43"/>
      <c r="R11" t="s">
        <v>94</v>
      </c>
      <c r="S11" t="s">
        <v>93</v>
      </c>
      <c r="T11" t="s">
        <v>92</v>
      </c>
      <c r="W11">
        <v>2021</v>
      </c>
      <c r="X11" s="34">
        <v>19.079999999999998</v>
      </c>
      <c r="Y11" s="34">
        <v>35.42</v>
      </c>
      <c r="AA11">
        <v>2021</v>
      </c>
      <c r="AB11" s="66">
        <v>7</v>
      </c>
      <c r="AD11">
        <v>2024</v>
      </c>
      <c r="AE11" t="s">
        <v>73</v>
      </c>
      <c r="AF11" t="s">
        <v>74</v>
      </c>
      <c r="AG11">
        <v>34</v>
      </c>
      <c r="AH11" t="s">
        <v>29</v>
      </c>
      <c r="AI11" t="s">
        <v>10</v>
      </c>
      <c r="AJ11">
        <v>4.5</v>
      </c>
    </row>
    <row r="12" spans="11:43" x14ac:dyDescent="0.3">
      <c r="L12" t="s">
        <v>16</v>
      </c>
      <c r="M12">
        <v>366</v>
      </c>
      <c r="N12" s="14">
        <f t="shared" si="0"/>
        <v>1.1287238635662739E-2</v>
      </c>
      <c r="O12" s="13">
        <f>SUM(N12:N14)</f>
        <v>0.12320360204773947</v>
      </c>
      <c r="Q12" s="43"/>
      <c r="R12" t="s">
        <v>10</v>
      </c>
      <c r="S12">
        <v>0</v>
      </c>
      <c r="T12" s="13">
        <v>1.2999999999999999E-2</v>
      </c>
      <c r="W12">
        <v>2022</v>
      </c>
      <c r="X12" s="34">
        <v>15.82</v>
      </c>
      <c r="Y12" s="34">
        <v>37.81</v>
      </c>
      <c r="AA12">
        <v>2022</v>
      </c>
      <c r="AB12" s="66">
        <v>8</v>
      </c>
      <c r="AD12">
        <v>2024</v>
      </c>
      <c r="AE12" t="s">
        <v>73</v>
      </c>
      <c r="AF12" t="s">
        <v>74</v>
      </c>
      <c r="AG12">
        <v>42</v>
      </c>
      <c r="AH12" t="s">
        <v>53</v>
      </c>
      <c r="AI12" t="s">
        <v>10</v>
      </c>
      <c r="AJ12">
        <v>1.75</v>
      </c>
    </row>
    <row r="13" spans="11:43" x14ac:dyDescent="0.3">
      <c r="L13" t="s">
        <v>17</v>
      </c>
      <c r="M13">
        <v>177</v>
      </c>
      <c r="N13" s="14">
        <f t="shared" si="0"/>
        <v>5.4585826188860787E-3</v>
      </c>
      <c r="O13" s="13"/>
      <c r="Q13" s="43"/>
      <c r="R13" t="s">
        <v>13</v>
      </c>
      <c r="S13">
        <v>709.76</v>
      </c>
      <c r="T13" s="13">
        <v>0.90200000000000002</v>
      </c>
      <c r="W13">
        <v>2023</v>
      </c>
      <c r="X13" s="34">
        <v>15.33</v>
      </c>
      <c r="Y13" s="34">
        <v>41.56</v>
      </c>
      <c r="AA13">
        <v>2023</v>
      </c>
      <c r="AB13" s="34">
        <v>7.05</v>
      </c>
      <c r="AD13">
        <v>2024</v>
      </c>
      <c r="AE13" t="s">
        <v>73</v>
      </c>
      <c r="AF13" t="s">
        <v>74</v>
      </c>
      <c r="AG13">
        <v>44</v>
      </c>
      <c r="AH13" t="s">
        <v>78</v>
      </c>
      <c r="AI13" t="s">
        <v>10</v>
      </c>
      <c r="AJ13">
        <v>16.5</v>
      </c>
      <c r="AN13" s="13">
        <f>SUM(AQ6:AQ8)</f>
        <v>0.12193907930482682</v>
      </c>
      <c r="AO13" t="s">
        <v>86</v>
      </c>
    </row>
    <row r="14" spans="11:43" x14ac:dyDescent="0.3">
      <c r="L14" t="s">
        <v>18</v>
      </c>
      <c r="M14">
        <v>3452</v>
      </c>
      <c r="N14" s="14">
        <f t="shared" si="0"/>
        <v>0.10645778079319065</v>
      </c>
      <c r="O14" s="13"/>
      <c r="Q14" s="43"/>
      <c r="R14" t="s">
        <v>16</v>
      </c>
      <c r="S14">
        <v>71.099999999999994</v>
      </c>
      <c r="T14" s="13">
        <v>8.5000000000000006E-2</v>
      </c>
      <c r="W14">
        <v>2024</v>
      </c>
      <c r="X14" s="9">
        <v>12.3</v>
      </c>
      <c r="Y14" s="9">
        <v>39.5</v>
      </c>
      <c r="AA14">
        <v>2024</v>
      </c>
      <c r="AB14" s="9">
        <v>8.5</v>
      </c>
      <c r="AD14">
        <v>2024</v>
      </c>
      <c r="AE14" t="s">
        <v>73</v>
      </c>
      <c r="AF14" t="s">
        <v>74</v>
      </c>
      <c r="AG14">
        <v>2</v>
      </c>
      <c r="AH14" t="s">
        <v>34</v>
      </c>
      <c r="AI14" t="s">
        <v>11</v>
      </c>
      <c r="AJ14">
        <v>2809.6</v>
      </c>
      <c r="AN14" s="13">
        <f>SUM(AQ10,AQ9)</f>
        <v>0.3548900301440216</v>
      </c>
      <c r="AO14" t="s">
        <v>85</v>
      </c>
    </row>
    <row r="15" spans="11:43" x14ac:dyDescent="0.3">
      <c r="Q15" s="43"/>
      <c r="R15" t="s">
        <v>83</v>
      </c>
      <c r="S15">
        <f>SUM(S12:S14)</f>
        <v>780.86</v>
      </c>
      <c r="AD15">
        <v>2024</v>
      </c>
      <c r="AE15" t="s">
        <v>73</v>
      </c>
      <c r="AF15" t="s">
        <v>74</v>
      </c>
      <c r="AG15">
        <v>3</v>
      </c>
      <c r="AH15" t="s">
        <v>75</v>
      </c>
      <c r="AI15" t="s">
        <v>11</v>
      </c>
      <c r="AJ15">
        <v>242.36</v>
      </c>
      <c r="AN15" s="13">
        <f>1-AN14-AN13</f>
        <v>0.52317089055115151</v>
      </c>
      <c r="AO15" t="s">
        <v>84</v>
      </c>
    </row>
    <row r="16" spans="11:43" x14ac:dyDescent="0.3">
      <c r="AD16">
        <v>2024</v>
      </c>
      <c r="AE16" t="s">
        <v>73</v>
      </c>
      <c r="AF16" t="s">
        <v>74</v>
      </c>
      <c r="AG16">
        <v>7</v>
      </c>
      <c r="AH16" t="s">
        <v>35</v>
      </c>
      <c r="AI16" t="s">
        <v>11</v>
      </c>
      <c r="AJ16">
        <v>159</v>
      </c>
    </row>
    <row r="17" spans="11:36" x14ac:dyDescent="0.3">
      <c r="AD17">
        <v>2024</v>
      </c>
      <c r="AE17" t="s">
        <v>73</v>
      </c>
      <c r="AF17" t="s">
        <v>74</v>
      </c>
      <c r="AG17">
        <v>9</v>
      </c>
      <c r="AH17" t="s">
        <v>36</v>
      </c>
      <c r="AI17" t="s">
        <v>11</v>
      </c>
      <c r="AJ17">
        <v>141</v>
      </c>
    </row>
    <row r="18" spans="11:36" x14ac:dyDescent="0.3">
      <c r="AD18">
        <v>2024</v>
      </c>
      <c r="AE18" t="s">
        <v>73</v>
      </c>
      <c r="AF18" t="s">
        <v>74</v>
      </c>
      <c r="AG18">
        <v>11</v>
      </c>
      <c r="AH18" t="s">
        <v>37</v>
      </c>
      <c r="AI18" t="s">
        <v>11</v>
      </c>
      <c r="AJ18">
        <v>30</v>
      </c>
    </row>
    <row r="19" spans="11:36" x14ac:dyDescent="0.3">
      <c r="AD19">
        <v>2024</v>
      </c>
      <c r="AE19" t="s">
        <v>73</v>
      </c>
      <c r="AF19" t="s">
        <v>74</v>
      </c>
      <c r="AG19">
        <v>12</v>
      </c>
      <c r="AH19" t="s">
        <v>21</v>
      </c>
      <c r="AI19" t="s">
        <v>11</v>
      </c>
      <c r="AJ19">
        <v>162</v>
      </c>
    </row>
    <row r="20" spans="11:36" x14ac:dyDescent="0.3">
      <c r="AD20">
        <v>2024</v>
      </c>
      <c r="AE20" t="s">
        <v>73</v>
      </c>
      <c r="AF20" t="s">
        <v>74</v>
      </c>
      <c r="AG20">
        <v>14</v>
      </c>
      <c r="AH20" t="s">
        <v>76</v>
      </c>
      <c r="AI20" t="s">
        <v>11</v>
      </c>
      <c r="AJ20">
        <v>159.5</v>
      </c>
    </row>
    <row r="21" spans="11:36" x14ac:dyDescent="0.3">
      <c r="AD21">
        <v>2024</v>
      </c>
      <c r="AE21" t="s">
        <v>73</v>
      </c>
      <c r="AF21" t="s">
        <v>74</v>
      </c>
      <c r="AG21">
        <v>15</v>
      </c>
      <c r="AH21" t="s">
        <v>23</v>
      </c>
      <c r="AI21" t="s">
        <v>11</v>
      </c>
      <c r="AJ21">
        <v>22.5</v>
      </c>
    </row>
    <row r="22" spans="11:36" x14ac:dyDescent="0.3">
      <c r="AD22">
        <v>2024</v>
      </c>
      <c r="AE22" t="s">
        <v>73</v>
      </c>
      <c r="AF22" t="s">
        <v>74</v>
      </c>
      <c r="AG22">
        <v>21</v>
      </c>
      <c r="AH22" t="s">
        <v>25</v>
      </c>
      <c r="AI22" t="s">
        <v>11</v>
      </c>
      <c r="AJ22">
        <v>2.65</v>
      </c>
    </row>
    <row r="23" spans="11:36" x14ac:dyDescent="0.3">
      <c r="AD23">
        <v>2024</v>
      </c>
      <c r="AE23" t="s">
        <v>73</v>
      </c>
      <c r="AF23" t="s">
        <v>74</v>
      </c>
      <c r="AG23">
        <v>26</v>
      </c>
      <c r="AH23" t="s">
        <v>26</v>
      </c>
      <c r="AI23" t="s">
        <v>11</v>
      </c>
      <c r="AJ23">
        <v>162</v>
      </c>
    </row>
    <row r="24" spans="11:36" x14ac:dyDescent="0.3">
      <c r="AD24">
        <v>2024</v>
      </c>
      <c r="AE24" t="s">
        <v>73</v>
      </c>
      <c r="AF24" t="s">
        <v>74</v>
      </c>
      <c r="AG24">
        <v>30</v>
      </c>
      <c r="AH24" t="s">
        <v>77</v>
      </c>
      <c r="AI24" t="s">
        <v>11</v>
      </c>
      <c r="AJ24">
        <v>349.14</v>
      </c>
    </row>
    <row r="25" spans="11:36" x14ac:dyDescent="0.3">
      <c r="K25" s="31" t="s">
        <v>249</v>
      </c>
      <c r="O25" t="s">
        <v>101</v>
      </c>
      <c r="Q25" s="47" t="s">
        <v>250</v>
      </c>
      <c r="R25" t="s">
        <v>96</v>
      </c>
      <c r="T25" t="s">
        <v>92</v>
      </c>
      <c r="U25" t="s">
        <v>99</v>
      </c>
      <c r="X25" t="s">
        <v>98</v>
      </c>
      <c r="AB25" t="s">
        <v>97</v>
      </c>
      <c r="AD25">
        <v>2024</v>
      </c>
      <c r="AE25" t="s">
        <v>73</v>
      </c>
      <c r="AF25" t="s">
        <v>74</v>
      </c>
      <c r="AG25">
        <v>31</v>
      </c>
      <c r="AH25" t="s">
        <v>49</v>
      </c>
      <c r="AI25" t="s">
        <v>11</v>
      </c>
      <c r="AJ25">
        <v>478.51</v>
      </c>
    </row>
    <row r="26" spans="11:36" x14ac:dyDescent="0.3">
      <c r="K26" t="s">
        <v>96</v>
      </c>
      <c r="M26">
        <f>SUM(M27:M35)</f>
        <v>14277</v>
      </c>
      <c r="Q26" s="44"/>
      <c r="R26" t="s">
        <v>86</v>
      </c>
      <c r="S26" t="s">
        <v>16</v>
      </c>
      <c r="T26" s="14">
        <f>N33</f>
        <v>2.7316663164530363E-3</v>
      </c>
      <c r="U26" s="13">
        <f>O33</f>
        <v>0.14589899838901732</v>
      </c>
      <c r="X26" t="s">
        <v>86</v>
      </c>
      <c r="Y26" t="s">
        <v>85</v>
      </c>
      <c r="AA26">
        <v>2015</v>
      </c>
      <c r="AB26">
        <v>7</v>
      </c>
      <c r="AD26">
        <v>2024</v>
      </c>
      <c r="AE26" t="s">
        <v>73</v>
      </c>
      <c r="AF26" t="s">
        <v>74</v>
      </c>
      <c r="AG26">
        <v>33</v>
      </c>
      <c r="AH26" t="s">
        <v>50</v>
      </c>
      <c r="AI26" t="s">
        <v>11</v>
      </c>
      <c r="AJ26">
        <v>912.8</v>
      </c>
    </row>
    <row r="27" spans="11:36" x14ac:dyDescent="0.3">
      <c r="L27" t="s">
        <v>10</v>
      </c>
      <c r="M27">
        <v>62</v>
      </c>
      <c r="N27" s="14">
        <f>M27/$M$26</f>
        <v>4.3426490158996987E-3</v>
      </c>
      <c r="O27" s="14"/>
      <c r="Q27" s="44"/>
      <c r="S27" t="s">
        <v>17</v>
      </c>
      <c r="T27" s="14">
        <f>N34</f>
        <v>1.7160467885410102E-2</v>
      </c>
      <c r="U27" s="13"/>
      <c r="W27">
        <v>2016</v>
      </c>
      <c r="X27" s="34">
        <v>23</v>
      </c>
      <c r="Y27" s="34">
        <v>28</v>
      </c>
      <c r="AA27">
        <v>2016</v>
      </c>
      <c r="AB27">
        <v>2</v>
      </c>
      <c r="AD27">
        <v>2024</v>
      </c>
      <c r="AE27" t="s">
        <v>73</v>
      </c>
      <c r="AF27" t="s">
        <v>74</v>
      </c>
      <c r="AG27">
        <v>34</v>
      </c>
      <c r="AH27" t="s">
        <v>29</v>
      </c>
      <c r="AI27" t="s">
        <v>11</v>
      </c>
      <c r="AJ27">
        <v>34.5</v>
      </c>
    </row>
    <row r="28" spans="11:36" x14ac:dyDescent="0.3">
      <c r="L28" t="s">
        <v>11</v>
      </c>
      <c r="M28">
        <v>120</v>
      </c>
      <c r="N28" s="14">
        <f t="shared" ref="N28:N35" si="2">M28/$M$26</f>
        <v>8.405127127547804E-3</v>
      </c>
      <c r="O28" s="14"/>
      <c r="Q28" s="44"/>
      <c r="S28" t="s">
        <v>18</v>
      </c>
      <c r="T28" s="14">
        <f>N35</f>
        <v>0.12600686418715418</v>
      </c>
      <c r="U28" s="13"/>
      <c r="W28">
        <v>2017</v>
      </c>
      <c r="X28" s="34">
        <v>24</v>
      </c>
      <c r="Y28" s="34">
        <v>38</v>
      </c>
      <c r="AA28">
        <v>2017</v>
      </c>
      <c r="AB28">
        <v>1</v>
      </c>
      <c r="AD28">
        <v>2024</v>
      </c>
      <c r="AE28" t="s">
        <v>73</v>
      </c>
      <c r="AF28" t="s">
        <v>74</v>
      </c>
      <c r="AG28">
        <v>42</v>
      </c>
      <c r="AH28" t="s">
        <v>53</v>
      </c>
      <c r="AI28" t="s">
        <v>11</v>
      </c>
      <c r="AJ28">
        <v>14</v>
      </c>
    </row>
    <row r="29" spans="11:36" x14ac:dyDescent="0.3">
      <c r="L29" t="s">
        <v>12</v>
      </c>
      <c r="M29">
        <v>60</v>
      </c>
      <c r="N29" s="14">
        <f t="shared" si="2"/>
        <v>4.202563563773902E-3</v>
      </c>
      <c r="O29" s="14"/>
      <c r="Q29" s="44"/>
      <c r="R29" t="s">
        <v>85</v>
      </c>
      <c r="S29" t="s">
        <v>95</v>
      </c>
      <c r="T29" s="14">
        <f>N29</f>
        <v>4.202563563773902E-3</v>
      </c>
      <c r="U29" s="13">
        <f>O30</f>
        <v>0.40260558940953983</v>
      </c>
      <c r="W29">
        <v>2018</v>
      </c>
      <c r="X29" s="34">
        <v>22.27</v>
      </c>
      <c r="Y29" s="34">
        <v>33</v>
      </c>
      <c r="AA29">
        <v>2018</v>
      </c>
      <c r="AB29">
        <v>2</v>
      </c>
      <c r="AD29">
        <v>2024</v>
      </c>
      <c r="AE29" t="s">
        <v>73</v>
      </c>
      <c r="AF29" t="s">
        <v>74</v>
      </c>
      <c r="AG29">
        <v>44</v>
      </c>
      <c r="AH29" t="s">
        <v>78</v>
      </c>
      <c r="AI29" t="s">
        <v>11</v>
      </c>
      <c r="AJ29">
        <v>149.44</v>
      </c>
    </row>
    <row r="30" spans="11:36" x14ac:dyDescent="0.3">
      <c r="L30" t="s">
        <v>13</v>
      </c>
      <c r="M30">
        <v>3096</v>
      </c>
      <c r="N30" s="14">
        <f t="shared" si="2"/>
        <v>0.21685227989073336</v>
      </c>
      <c r="O30" s="13">
        <f>SUM(N29,N32)</f>
        <v>0.40260558940953983</v>
      </c>
      <c r="Q30" s="44"/>
      <c r="S30" t="s">
        <v>15</v>
      </c>
      <c r="T30" s="14">
        <f>N32</f>
        <v>0.39840302584576592</v>
      </c>
      <c r="U30" s="13"/>
      <c r="W30">
        <v>2019</v>
      </c>
      <c r="X30" s="34">
        <v>22.71</v>
      </c>
      <c r="Y30" s="34">
        <v>34.97</v>
      </c>
      <c r="AA30">
        <v>2019</v>
      </c>
      <c r="AB30">
        <v>2</v>
      </c>
      <c r="AD30">
        <v>2024</v>
      </c>
      <c r="AE30" t="s">
        <v>73</v>
      </c>
      <c r="AF30" t="s">
        <v>74</v>
      </c>
      <c r="AG30">
        <v>2</v>
      </c>
      <c r="AH30" t="s">
        <v>34</v>
      </c>
      <c r="AI30" t="s">
        <v>12</v>
      </c>
      <c r="AJ30">
        <v>291.75</v>
      </c>
    </row>
    <row r="31" spans="11:36" x14ac:dyDescent="0.3">
      <c r="L31" t="s">
        <v>14</v>
      </c>
      <c r="M31">
        <v>3168</v>
      </c>
      <c r="N31" s="14">
        <f t="shared" si="2"/>
        <v>0.22189535616726203</v>
      </c>
      <c r="O31" s="13"/>
      <c r="Q31" s="44"/>
      <c r="W31">
        <v>2020</v>
      </c>
      <c r="X31" s="34">
        <v>20.97</v>
      </c>
      <c r="Y31" s="34">
        <v>34.630000000000003</v>
      </c>
      <c r="AA31">
        <v>2020</v>
      </c>
      <c r="AB31">
        <v>3</v>
      </c>
      <c r="AD31">
        <v>2024</v>
      </c>
      <c r="AE31" t="s">
        <v>73</v>
      </c>
      <c r="AF31" t="s">
        <v>74</v>
      </c>
      <c r="AG31">
        <v>3</v>
      </c>
      <c r="AH31" t="s">
        <v>75</v>
      </c>
      <c r="AI31" t="s">
        <v>12</v>
      </c>
      <c r="AJ31">
        <v>28.3</v>
      </c>
    </row>
    <row r="32" spans="11:36" x14ac:dyDescent="0.3">
      <c r="L32" t="s">
        <v>15</v>
      </c>
      <c r="M32">
        <v>5688</v>
      </c>
      <c r="N32" s="14">
        <f t="shared" si="2"/>
        <v>0.39840302584576592</v>
      </c>
      <c r="O32" s="13"/>
      <c r="Q32" s="44"/>
      <c r="R32" t="s">
        <v>94</v>
      </c>
      <c r="S32" t="s">
        <v>93</v>
      </c>
      <c r="T32" t="s">
        <v>92</v>
      </c>
      <c r="W32">
        <v>2021</v>
      </c>
      <c r="X32" s="34">
        <v>19.079999999999998</v>
      </c>
      <c r="Y32" s="34">
        <v>35.42</v>
      </c>
      <c r="AA32">
        <v>2021</v>
      </c>
      <c r="AB32">
        <v>7</v>
      </c>
      <c r="AD32">
        <v>2024</v>
      </c>
      <c r="AE32" t="s">
        <v>73</v>
      </c>
      <c r="AF32" t="s">
        <v>74</v>
      </c>
      <c r="AG32">
        <v>7</v>
      </c>
      <c r="AH32" t="s">
        <v>35</v>
      </c>
      <c r="AI32" t="s">
        <v>12</v>
      </c>
      <c r="AJ32">
        <v>49</v>
      </c>
    </row>
    <row r="33" spans="11:36" x14ac:dyDescent="0.3">
      <c r="L33" t="s">
        <v>16</v>
      </c>
      <c r="M33">
        <v>39</v>
      </c>
      <c r="N33" s="14">
        <f t="shared" si="2"/>
        <v>2.7316663164530363E-3</v>
      </c>
      <c r="O33" s="13">
        <f>SUM(N33:N35)</f>
        <v>0.14589899838901732</v>
      </c>
      <c r="Q33" s="44"/>
      <c r="R33" t="s">
        <v>10</v>
      </c>
      <c r="S33">
        <v>0</v>
      </c>
      <c r="T33" s="13">
        <f>S33/$S$36</f>
        <v>0</v>
      </c>
      <c r="W33">
        <v>2022</v>
      </c>
      <c r="X33" s="34">
        <v>19</v>
      </c>
      <c r="Y33" s="34">
        <v>45.77</v>
      </c>
      <c r="AA33">
        <v>2022</v>
      </c>
      <c r="AB33">
        <v>7</v>
      </c>
      <c r="AD33">
        <v>2024</v>
      </c>
      <c r="AE33" t="s">
        <v>73</v>
      </c>
      <c r="AF33" t="s">
        <v>74</v>
      </c>
      <c r="AG33">
        <v>9</v>
      </c>
      <c r="AH33" t="s">
        <v>36</v>
      </c>
      <c r="AI33" t="s">
        <v>12</v>
      </c>
      <c r="AJ33">
        <v>6</v>
      </c>
    </row>
    <row r="34" spans="11:36" x14ac:dyDescent="0.3">
      <c r="L34" t="s">
        <v>17</v>
      </c>
      <c r="M34">
        <v>245</v>
      </c>
      <c r="N34" s="14">
        <f t="shared" si="2"/>
        <v>1.7160467885410102E-2</v>
      </c>
      <c r="O34" s="13"/>
      <c r="Q34" s="44"/>
      <c r="R34" t="s">
        <v>13</v>
      </c>
      <c r="S34">
        <v>333.48</v>
      </c>
      <c r="T34" s="13">
        <f>S34/$S$36</f>
        <v>0.95681863828077929</v>
      </c>
      <c r="W34">
        <v>2023</v>
      </c>
      <c r="X34" s="34">
        <v>17.05</v>
      </c>
      <c r="Y34" s="34">
        <v>37.4</v>
      </c>
      <c r="AA34">
        <v>2023</v>
      </c>
      <c r="AB34" s="34">
        <v>2.71</v>
      </c>
      <c r="AD34">
        <v>2024</v>
      </c>
      <c r="AE34" t="s">
        <v>73</v>
      </c>
      <c r="AF34" t="s">
        <v>74</v>
      </c>
      <c r="AG34">
        <v>11</v>
      </c>
      <c r="AH34" t="s">
        <v>37</v>
      </c>
      <c r="AI34" t="s">
        <v>12</v>
      </c>
      <c r="AJ34">
        <v>12</v>
      </c>
    </row>
    <row r="35" spans="11:36" x14ac:dyDescent="0.3">
      <c r="L35" t="s">
        <v>18</v>
      </c>
      <c r="M35">
        <v>1799</v>
      </c>
      <c r="N35" s="14">
        <f t="shared" si="2"/>
        <v>0.12600686418715418</v>
      </c>
      <c r="O35" s="13"/>
      <c r="Q35" s="44"/>
      <c r="R35" t="s">
        <v>16</v>
      </c>
      <c r="S35">
        <v>15.05</v>
      </c>
      <c r="T35" s="13">
        <f>S35/$S$36</f>
        <v>4.3181361719220726E-2</v>
      </c>
      <c r="W35">
        <v>2024</v>
      </c>
      <c r="X35" s="9">
        <v>14.6</v>
      </c>
      <c r="Y35" s="9">
        <v>40.299999999999997</v>
      </c>
      <c r="AA35">
        <v>2024</v>
      </c>
      <c r="AB35" s="9">
        <v>4.2</v>
      </c>
      <c r="AD35">
        <v>2024</v>
      </c>
      <c r="AE35" t="s">
        <v>73</v>
      </c>
      <c r="AF35" t="s">
        <v>74</v>
      </c>
      <c r="AG35">
        <v>12</v>
      </c>
      <c r="AH35" t="s">
        <v>21</v>
      </c>
      <c r="AI35" t="s">
        <v>12</v>
      </c>
      <c r="AJ35">
        <v>41.4</v>
      </c>
    </row>
    <row r="36" spans="11:36" x14ac:dyDescent="0.3">
      <c r="Q36" s="44"/>
      <c r="R36" t="s">
        <v>83</v>
      </c>
      <c r="S36">
        <f>SUM(S33:S35)</f>
        <v>348.53000000000003</v>
      </c>
      <c r="AD36">
        <v>2024</v>
      </c>
      <c r="AE36" t="s">
        <v>73</v>
      </c>
      <c r="AF36" t="s">
        <v>74</v>
      </c>
      <c r="AG36">
        <v>14</v>
      </c>
      <c r="AH36" t="s">
        <v>76</v>
      </c>
      <c r="AI36" t="s">
        <v>12</v>
      </c>
      <c r="AJ36">
        <v>46</v>
      </c>
    </row>
    <row r="37" spans="11:36" x14ac:dyDescent="0.3">
      <c r="AD37">
        <v>2024</v>
      </c>
      <c r="AE37" t="s">
        <v>73</v>
      </c>
      <c r="AF37" t="s">
        <v>74</v>
      </c>
      <c r="AG37">
        <v>21</v>
      </c>
      <c r="AH37" t="s">
        <v>25</v>
      </c>
      <c r="AI37" t="s">
        <v>12</v>
      </c>
      <c r="AJ37">
        <v>2.5</v>
      </c>
    </row>
    <row r="38" spans="11:36" x14ac:dyDescent="0.3">
      <c r="AD38">
        <v>2024</v>
      </c>
      <c r="AE38" t="s">
        <v>73</v>
      </c>
      <c r="AF38" t="s">
        <v>74</v>
      </c>
      <c r="AG38">
        <v>26</v>
      </c>
      <c r="AH38" t="s">
        <v>26</v>
      </c>
      <c r="AI38" t="s">
        <v>12</v>
      </c>
      <c r="AJ38">
        <v>37.5</v>
      </c>
    </row>
    <row r="39" spans="11:36" x14ac:dyDescent="0.3">
      <c r="AD39">
        <v>2024</v>
      </c>
      <c r="AE39" t="s">
        <v>73</v>
      </c>
      <c r="AF39" t="s">
        <v>74</v>
      </c>
      <c r="AG39">
        <v>30</v>
      </c>
      <c r="AH39" t="s">
        <v>77</v>
      </c>
      <c r="AI39" t="s">
        <v>12</v>
      </c>
      <c r="AJ39">
        <v>49.01</v>
      </c>
    </row>
    <row r="40" spans="11:36" x14ac:dyDescent="0.3">
      <c r="AD40">
        <v>2024</v>
      </c>
      <c r="AE40" t="s">
        <v>73</v>
      </c>
      <c r="AF40" t="s">
        <v>74</v>
      </c>
      <c r="AG40">
        <v>31</v>
      </c>
      <c r="AH40" t="s">
        <v>49</v>
      </c>
      <c r="AI40" t="s">
        <v>12</v>
      </c>
      <c r="AJ40">
        <v>67.040000000000006</v>
      </c>
    </row>
    <row r="41" spans="11:36" x14ac:dyDescent="0.3">
      <c r="AD41">
        <v>2024</v>
      </c>
      <c r="AE41" t="s">
        <v>73</v>
      </c>
      <c r="AF41" t="s">
        <v>74</v>
      </c>
      <c r="AG41">
        <v>33</v>
      </c>
      <c r="AH41" t="s">
        <v>50</v>
      </c>
      <c r="AI41" t="s">
        <v>12</v>
      </c>
      <c r="AJ41">
        <v>75.5</v>
      </c>
    </row>
    <row r="42" spans="11:36" x14ac:dyDescent="0.3">
      <c r="AD42">
        <v>2024</v>
      </c>
      <c r="AE42" t="s">
        <v>73</v>
      </c>
      <c r="AF42" t="s">
        <v>74</v>
      </c>
      <c r="AG42">
        <v>34</v>
      </c>
      <c r="AH42" t="s">
        <v>29</v>
      </c>
      <c r="AI42" t="s">
        <v>12</v>
      </c>
      <c r="AJ42">
        <v>3</v>
      </c>
    </row>
    <row r="43" spans="11:36" x14ac:dyDescent="0.3">
      <c r="AD43">
        <v>2024</v>
      </c>
      <c r="AE43" t="s">
        <v>73</v>
      </c>
      <c r="AF43" t="s">
        <v>74</v>
      </c>
      <c r="AG43">
        <v>42</v>
      </c>
      <c r="AH43" t="s">
        <v>53</v>
      </c>
      <c r="AI43" t="s">
        <v>12</v>
      </c>
      <c r="AJ43">
        <v>1.75</v>
      </c>
    </row>
    <row r="44" spans="11:36" x14ac:dyDescent="0.3">
      <c r="AD44">
        <v>2024</v>
      </c>
      <c r="AE44" t="s">
        <v>73</v>
      </c>
      <c r="AF44" t="s">
        <v>74</v>
      </c>
      <c r="AG44">
        <v>44</v>
      </c>
      <c r="AH44" t="s">
        <v>78</v>
      </c>
      <c r="AI44" t="s">
        <v>12</v>
      </c>
      <c r="AJ44">
        <v>23</v>
      </c>
    </row>
    <row r="45" spans="11:36" x14ac:dyDescent="0.3">
      <c r="AD45">
        <v>2024</v>
      </c>
      <c r="AE45" t="s">
        <v>73</v>
      </c>
      <c r="AF45" t="s">
        <v>74</v>
      </c>
      <c r="AG45">
        <v>96</v>
      </c>
      <c r="AH45" t="s">
        <v>31</v>
      </c>
      <c r="AI45" t="s">
        <v>12</v>
      </c>
      <c r="AJ45">
        <v>1.25</v>
      </c>
    </row>
    <row r="46" spans="11:36" x14ac:dyDescent="0.3">
      <c r="K46" s="10" t="s">
        <v>251</v>
      </c>
      <c r="O46" t="s">
        <v>101</v>
      </c>
      <c r="Q46" s="45" t="s">
        <v>252</v>
      </c>
      <c r="R46" t="s">
        <v>96</v>
      </c>
      <c r="T46" t="s">
        <v>92</v>
      </c>
      <c r="U46" t="s">
        <v>99</v>
      </c>
      <c r="X46" t="s">
        <v>98</v>
      </c>
      <c r="AB46" t="s">
        <v>97</v>
      </c>
      <c r="AD46">
        <v>2024</v>
      </c>
      <c r="AE46" t="s">
        <v>73</v>
      </c>
      <c r="AF46" t="s">
        <v>74</v>
      </c>
      <c r="AG46">
        <v>2</v>
      </c>
      <c r="AH46" t="s">
        <v>34</v>
      </c>
      <c r="AI46" t="s">
        <v>13</v>
      </c>
      <c r="AJ46">
        <v>3049.55</v>
      </c>
    </row>
    <row r="47" spans="11:36" x14ac:dyDescent="0.3">
      <c r="K47" t="s">
        <v>96</v>
      </c>
      <c r="M47">
        <f>SUM(M48:M56)</f>
        <v>28455</v>
      </c>
      <c r="Q47" s="45"/>
      <c r="R47" t="s">
        <v>86</v>
      </c>
      <c r="S47" t="s">
        <v>16</v>
      </c>
      <c r="T47" s="14">
        <f>N54</f>
        <v>5.6931997891407488E-3</v>
      </c>
      <c r="U47" s="13">
        <f>O54</f>
        <v>8.3183974696889831E-2</v>
      </c>
      <c r="X47" t="s">
        <v>86</v>
      </c>
      <c r="Y47" t="s">
        <v>85</v>
      </c>
      <c r="AA47">
        <v>2015</v>
      </c>
      <c r="AB47">
        <v>2</v>
      </c>
      <c r="AD47">
        <v>2024</v>
      </c>
      <c r="AE47" t="s">
        <v>73</v>
      </c>
      <c r="AF47" t="s">
        <v>74</v>
      </c>
      <c r="AG47">
        <v>3</v>
      </c>
      <c r="AH47" t="s">
        <v>75</v>
      </c>
      <c r="AI47" t="s">
        <v>13</v>
      </c>
      <c r="AJ47">
        <v>827.24</v>
      </c>
    </row>
    <row r="48" spans="11:36" x14ac:dyDescent="0.3">
      <c r="L48" t="s">
        <v>10</v>
      </c>
      <c r="M48">
        <v>384</v>
      </c>
      <c r="N48" s="14">
        <f>M48/$M$47</f>
        <v>1.3494992092778071E-2</v>
      </c>
      <c r="O48" s="14"/>
      <c r="Q48" s="45"/>
      <c r="S48" t="s">
        <v>17</v>
      </c>
      <c r="T48" s="14">
        <f>N55</f>
        <v>1.8239325250395361E-2</v>
      </c>
      <c r="U48" s="13"/>
      <c r="W48">
        <v>2016</v>
      </c>
      <c r="X48" s="9">
        <v>13</v>
      </c>
      <c r="Y48" s="9">
        <v>13</v>
      </c>
      <c r="AA48">
        <v>2016</v>
      </c>
      <c r="AB48">
        <v>1</v>
      </c>
      <c r="AD48">
        <v>2024</v>
      </c>
      <c r="AE48" t="s">
        <v>73</v>
      </c>
      <c r="AF48" t="s">
        <v>74</v>
      </c>
      <c r="AG48">
        <v>7</v>
      </c>
      <c r="AH48" t="s">
        <v>35</v>
      </c>
      <c r="AI48" t="s">
        <v>13</v>
      </c>
      <c r="AJ48">
        <v>876.25</v>
      </c>
    </row>
    <row r="49" spans="12:36" x14ac:dyDescent="0.3">
      <c r="L49" t="s">
        <v>11</v>
      </c>
      <c r="M49">
        <v>4286</v>
      </c>
      <c r="N49" s="14">
        <f t="shared" ref="N49:N56" si="3">M49/$M$47</f>
        <v>0.15062379195220524</v>
      </c>
      <c r="O49" s="14"/>
      <c r="Q49" s="45"/>
      <c r="S49" t="s">
        <v>18</v>
      </c>
      <c r="T49" s="14">
        <f>N56</f>
        <v>5.9251449657353718E-2</v>
      </c>
      <c r="U49" s="13"/>
      <c r="W49">
        <v>2017</v>
      </c>
      <c r="X49" s="9">
        <v>15</v>
      </c>
      <c r="Y49" s="9">
        <v>18</v>
      </c>
      <c r="AA49">
        <v>2017</v>
      </c>
      <c r="AB49">
        <v>4</v>
      </c>
      <c r="AD49">
        <v>2024</v>
      </c>
      <c r="AE49" t="s">
        <v>73</v>
      </c>
      <c r="AF49" t="s">
        <v>74</v>
      </c>
      <c r="AG49">
        <v>9</v>
      </c>
      <c r="AH49" t="s">
        <v>36</v>
      </c>
      <c r="AI49" t="s">
        <v>13</v>
      </c>
      <c r="AJ49">
        <v>487.5</v>
      </c>
    </row>
    <row r="50" spans="12:36" x14ac:dyDescent="0.3">
      <c r="L50" t="s">
        <v>12</v>
      </c>
      <c r="M50">
        <v>477</v>
      </c>
      <c r="N50" s="14">
        <f t="shared" si="3"/>
        <v>1.6763310490247759E-2</v>
      </c>
      <c r="O50" s="14"/>
      <c r="Q50" s="45"/>
      <c r="R50" t="s">
        <v>85</v>
      </c>
      <c r="S50" t="s">
        <v>95</v>
      </c>
      <c r="T50" s="14">
        <f>N50</f>
        <v>1.6763310490247759E-2</v>
      </c>
      <c r="U50" s="13">
        <f>O51</f>
        <v>0.23929010718678614</v>
      </c>
      <c r="W50">
        <v>2018</v>
      </c>
      <c r="X50" s="9">
        <v>13.53</v>
      </c>
      <c r="Y50" s="9">
        <v>16.059999999999999</v>
      </c>
      <c r="AA50">
        <v>2018</v>
      </c>
      <c r="AB50">
        <v>8</v>
      </c>
      <c r="AD50">
        <v>2024</v>
      </c>
      <c r="AE50" t="s">
        <v>73</v>
      </c>
      <c r="AF50" t="s">
        <v>74</v>
      </c>
      <c r="AG50">
        <v>11</v>
      </c>
      <c r="AH50" t="s">
        <v>37</v>
      </c>
      <c r="AI50" t="s">
        <v>13</v>
      </c>
      <c r="AJ50">
        <v>372</v>
      </c>
    </row>
    <row r="51" spans="12:36" x14ac:dyDescent="0.3">
      <c r="L51" t="s">
        <v>13</v>
      </c>
      <c r="M51">
        <v>3897</v>
      </c>
      <c r="N51" s="14">
        <f t="shared" si="3"/>
        <v>0.13695308381655244</v>
      </c>
      <c r="O51" s="13">
        <f>SUM(N50,N53)</f>
        <v>0.23929010718678614</v>
      </c>
      <c r="Q51" s="45"/>
      <c r="S51" t="s">
        <v>15</v>
      </c>
      <c r="T51" s="14">
        <f>N53</f>
        <v>0.22252679669653838</v>
      </c>
      <c r="U51" s="13"/>
      <c r="W51">
        <v>2019</v>
      </c>
      <c r="X51" s="9">
        <v>13.22</v>
      </c>
      <c r="Y51" s="9">
        <v>17.07</v>
      </c>
      <c r="AA51">
        <v>2019</v>
      </c>
      <c r="AB51">
        <v>6</v>
      </c>
      <c r="AD51">
        <v>2024</v>
      </c>
      <c r="AE51" t="s">
        <v>73</v>
      </c>
      <c r="AF51" t="s">
        <v>74</v>
      </c>
      <c r="AG51">
        <v>12</v>
      </c>
      <c r="AH51" t="s">
        <v>21</v>
      </c>
      <c r="AI51" t="s">
        <v>13</v>
      </c>
      <c r="AJ51">
        <v>1059.5999999999999</v>
      </c>
    </row>
    <row r="52" spans="12:36" x14ac:dyDescent="0.3">
      <c r="L52" t="s">
        <v>14</v>
      </c>
      <c r="M52">
        <v>10712</v>
      </c>
      <c r="N52" s="14">
        <f t="shared" si="3"/>
        <v>0.37645405025478829</v>
      </c>
      <c r="O52" s="13"/>
      <c r="Q52" s="45"/>
      <c r="W52">
        <v>2020</v>
      </c>
      <c r="X52" s="9">
        <v>11.74</v>
      </c>
      <c r="Y52" s="9">
        <v>16.45</v>
      </c>
      <c r="AA52">
        <v>2020</v>
      </c>
      <c r="AB52">
        <v>6</v>
      </c>
      <c r="AD52">
        <v>2024</v>
      </c>
      <c r="AE52" t="s">
        <v>73</v>
      </c>
      <c r="AF52" t="s">
        <v>74</v>
      </c>
      <c r="AG52">
        <v>14</v>
      </c>
      <c r="AH52" t="s">
        <v>76</v>
      </c>
      <c r="AI52" t="s">
        <v>13</v>
      </c>
      <c r="AJ52">
        <v>2328.6</v>
      </c>
    </row>
    <row r="53" spans="12:36" x14ac:dyDescent="0.3">
      <c r="L53" t="s">
        <v>15</v>
      </c>
      <c r="M53">
        <v>6332</v>
      </c>
      <c r="N53" s="14">
        <f t="shared" si="3"/>
        <v>0.22252679669653838</v>
      </c>
      <c r="O53" s="13"/>
      <c r="Q53" s="45"/>
      <c r="R53" t="s">
        <v>94</v>
      </c>
      <c r="S53" t="s">
        <v>93</v>
      </c>
      <c r="T53" t="s">
        <v>92</v>
      </c>
      <c r="W53">
        <v>2021</v>
      </c>
      <c r="X53" s="9">
        <v>10.32</v>
      </c>
      <c r="Y53" s="9">
        <v>19.3</v>
      </c>
      <c r="AA53">
        <v>2021</v>
      </c>
      <c r="AB53">
        <v>7</v>
      </c>
      <c r="AD53">
        <v>2024</v>
      </c>
      <c r="AE53" t="s">
        <v>73</v>
      </c>
      <c r="AF53" t="s">
        <v>74</v>
      </c>
      <c r="AG53">
        <v>15</v>
      </c>
      <c r="AH53" t="s">
        <v>23</v>
      </c>
      <c r="AI53" t="s">
        <v>13</v>
      </c>
      <c r="AJ53">
        <v>407.5</v>
      </c>
    </row>
    <row r="54" spans="12:36" x14ac:dyDescent="0.3">
      <c r="L54" t="s">
        <v>16</v>
      </c>
      <c r="M54">
        <v>162</v>
      </c>
      <c r="N54" s="14">
        <f t="shared" si="3"/>
        <v>5.6931997891407488E-3</v>
      </c>
      <c r="O54" s="13">
        <f>SUM(N54:N56)</f>
        <v>8.3183974696889831E-2</v>
      </c>
      <c r="Q54" s="45"/>
      <c r="R54" t="s">
        <v>10</v>
      </c>
      <c r="S54">
        <v>114.85</v>
      </c>
      <c r="T54" s="13">
        <v>0.17100000000000001</v>
      </c>
      <c r="W54">
        <v>2022</v>
      </c>
      <c r="X54" s="9">
        <v>10.119999999999999</v>
      </c>
      <c r="Y54" s="9">
        <v>16.5</v>
      </c>
      <c r="AA54">
        <v>2022</v>
      </c>
      <c r="AB54">
        <v>6</v>
      </c>
      <c r="AD54">
        <v>2024</v>
      </c>
      <c r="AE54" t="s">
        <v>73</v>
      </c>
      <c r="AF54" t="s">
        <v>74</v>
      </c>
      <c r="AG54">
        <v>21</v>
      </c>
      <c r="AH54" t="s">
        <v>25</v>
      </c>
      <c r="AI54" t="s">
        <v>13</v>
      </c>
      <c r="AJ54">
        <v>234.95</v>
      </c>
    </row>
    <row r="55" spans="12:36" x14ac:dyDescent="0.3">
      <c r="L55" t="s">
        <v>17</v>
      </c>
      <c r="M55">
        <v>519</v>
      </c>
      <c r="N55" s="14">
        <f t="shared" si="3"/>
        <v>1.8239325250395361E-2</v>
      </c>
      <c r="O55" s="13"/>
      <c r="Q55" s="45"/>
      <c r="R55" t="s">
        <v>13</v>
      </c>
      <c r="S55">
        <v>518.15</v>
      </c>
      <c r="T55" s="13">
        <v>0.747</v>
      </c>
      <c r="W55">
        <v>2023</v>
      </c>
      <c r="X55" s="34">
        <v>9.24</v>
      </c>
      <c r="Y55" s="34">
        <v>20.99</v>
      </c>
      <c r="AA55">
        <v>2023</v>
      </c>
      <c r="AB55" s="34">
        <v>10.119999999999999</v>
      </c>
      <c r="AD55">
        <v>2024</v>
      </c>
      <c r="AE55" t="s">
        <v>73</v>
      </c>
      <c r="AF55" t="s">
        <v>74</v>
      </c>
      <c r="AG55">
        <v>26</v>
      </c>
      <c r="AH55" t="s">
        <v>26</v>
      </c>
      <c r="AI55" t="s">
        <v>13</v>
      </c>
      <c r="AJ55">
        <v>1141.5</v>
      </c>
    </row>
    <row r="56" spans="12:36" x14ac:dyDescent="0.3">
      <c r="L56" t="s">
        <v>18</v>
      </c>
      <c r="M56">
        <v>1686</v>
      </c>
      <c r="N56" s="14">
        <f t="shared" si="3"/>
        <v>5.9251449657353718E-2</v>
      </c>
      <c r="O56" s="13"/>
      <c r="Q56" s="45"/>
      <c r="R56" t="s">
        <v>16</v>
      </c>
      <c r="S56">
        <v>56.1</v>
      </c>
      <c r="T56" s="13">
        <v>8.2000000000000003E-2</v>
      </c>
      <c r="W56">
        <v>2024</v>
      </c>
      <c r="X56" s="9">
        <v>8.3000000000000007</v>
      </c>
      <c r="Y56" s="9">
        <v>23.9</v>
      </c>
      <c r="AA56">
        <v>2024</v>
      </c>
      <c r="AB56" s="9">
        <v>8.1999999999999993</v>
      </c>
      <c r="AD56">
        <v>2024</v>
      </c>
      <c r="AE56" t="s">
        <v>73</v>
      </c>
      <c r="AF56" t="s">
        <v>74</v>
      </c>
      <c r="AG56">
        <v>30</v>
      </c>
      <c r="AH56" t="s">
        <v>77</v>
      </c>
      <c r="AI56" t="s">
        <v>13</v>
      </c>
      <c r="AJ56">
        <v>2207.6</v>
      </c>
    </row>
    <row r="57" spans="12:36" x14ac:dyDescent="0.3">
      <c r="Q57" s="45"/>
      <c r="R57" t="s">
        <v>83</v>
      </c>
      <c r="S57">
        <f>SUM(S54:S56)</f>
        <v>689.1</v>
      </c>
      <c r="AD57">
        <v>2024</v>
      </c>
      <c r="AE57" t="s">
        <v>73</v>
      </c>
      <c r="AF57" t="s">
        <v>74</v>
      </c>
      <c r="AG57">
        <v>31</v>
      </c>
      <c r="AH57" t="s">
        <v>49</v>
      </c>
      <c r="AI57" t="s">
        <v>13</v>
      </c>
      <c r="AJ57">
        <v>1497.45</v>
      </c>
    </row>
    <row r="58" spans="12:36" x14ac:dyDescent="0.3">
      <c r="AD58">
        <v>2024</v>
      </c>
      <c r="AE58" t="s">
        <v>73</v>
      </c>
      <c r="AF58" t="s">
        <v>74</v>
      </c>
      <c r="AG58">
        <v>33</v>
      </c>
      <c r="AH58" t="s">
        <v>50</v>
      </c>
      <c r="AI58" t="s">
        <v>13</v>
      </c>
      <c r="AJ58">
        <v>3642.45</v>
      </c>
    </row>
    <row r="59" spans="12:36" x14ac:dyDescent="0.3">
      <c r="AD59">
        <v>2024</v>
      </c>
      <c r="AE59" t="s">
        <v>73</v>
      </c>
      <c r="AF59" t="s">
        <v>74</v>
      </c>
      <c r="AG59">
        <v>34</v>
      </c>
      <c r="AH59" t="s">
        <v>29</v>
      </c>
      <c r="AI59" t="s">
        <v>13</v>
      </c>
      <c r="AJ59">
        <v>42</v>
      </c>
    </row>
    <row r="60" spans="12:36" x14ac:dyDescent="0.3">
      <c r="AD60">
        <v>2024</v>
      </c>
      <c r="AE60" t="s">
        <v>73</v>
      </c>
      <c r="AF60" t="s">
        <v>74</v>
      </c>
      <c r="AG60">
        <v>42</v>
      </c>
      <c r="AH60" t="s">
        <v>53</v>
      </c>
      <c r="AI60" t="s">
        <v>13</v>
      </c>
      <c r="AJ60">
        <v>14</v>
      </c>
    </row>
    <row r="61" spans="12:36" x14ac:dyDescent="0.3">
      <c r="AD61">
        <v>2024</v>
      </c>
      <c r="AE61" t="s">
        <v>73</v>
      </c>
      <c r="AF61" t="s">
        <v>74</v>
      </c>
      <c r="AG61">
        <v>43</v>
      </c>
      <c r="AH61" t="s">
        <v>54</v>
      </c>
      <c r="AI61" t="s">
        <v>13</v>
      </c>
      <c r="AJ61">
        <v>1.8</v>
      </c>
    </row>
    <row r="62" spans="12:36" x14ac:dyDescent="0.3">
      <c r="AD62">
        <v>2024</v>
      </c>
      <c r="AE62" t="s">
        <v>73</v>
      </c>
      <c r="AF62" t="s">
        <v>74</v>
      </c>
      <c r="AG62">
        <v>44</v>
      </c>
      <c r="AH62" t="s">
        <v>78</v>
      </c>
      <c r="AI62" t="s">
        <v>13</v>
      </c>
      <c r="AJ62">
        <v>834.31</v>
      </c>
    </row>
    <row r="63" spans="12:36" x14ac:dyDescent="0.3">
      <c r="AD63">
        <v>2024</v>
      </c>
      <c r="AE63" t="s">
        <v>73</v>
      </c>
      <c r="AF63" t="s">
        <v>74</v>
      </c>
      <c r="AG63">
        <v>96</v>
      </c>
      <c r="AH63" t="s">
        <v>31</v>
      </c>
      <c r="AI63" t="s">
        <v>13</v>
      </c>
      <c r="AJ63">
        <v>4.2</v>
      </c>
    </row>
    <row r="64" spans="12:36" x14ac:dyDescent="0.3">
      <c r="AD64">
        <v>2024</v>
      </c>
      <c r="AE64" t="s">
        <v>73</v>
      </c>
      <c r="AF64" t="s">
        <v>74</v>
      </c>
      <c r="AG64">
        <v>2</v>
      </c>
      <c r="AH64" t="s">
        <v>34</v>
      </c>
      <c r="AI64" t="s">
        <v>14</v>
      </c>
      <c r="AJ64">
        <v>6982.45</v>
      </c>
    </row>
    <row r="65" spans="11:36" x14ac:dyDescent="0.3">
      <c r="AD65">
        <v>2024</v>
      </c>
      <c r="AE65" t="s">
        <v>73</v>
      </c>
      <c r="AF65" t="s">
        <v>74</v>
      </c>
      <c r="AG65">
        <v>3</v>
      </c>
      <c r="AH65" t="s">
        <v>75</v>
      </c>
      <c r="AI65" t="s">
        <v>14</v>
      </c>
      <c r="AJ65">
        <v>1410.35</v>
      </c>
    </row>
    <row r="66" spans="11:36" x14ac:dyDescent="0.3">
      <c r="AD66">
        <v>2024</v>
      </c>
      <c r="AE66" t="s">
        <v>73</v>
      </c>
      <c r="AF66" t="s">
        <v>74</v>
      </c>
      <c r="AG66">
        <v>7</v>
      </c>
      <c r="AH66" t="s">
        <v>35</v>
      </c>
      <c r="AI66" t="s">
        <v>14</v>
      </c>
      <c r="AJ66">
        <v>1586</v>
      </c>
    </row>
    <row r="67" spans="11:36" x14ac:dyDescent="0.3">
      <c r="K67" s="36" t="s">
        <v>253</v>
      </c>
      <c r="O67" t="s">
        <v>101</v>
      </c>
      <c r="Q67" s="48" t="s">
        <v>254</v>
      </c>
      <c r="R67" t="s">
        <v>96</v>
      </c>
      <c r="T67" t="s">
        <v>92</v>
      </c>
      <c r="U67" t="s">
        <v>99</v>
      </c>
      <c r="X67" t="s">
        <v>98</v>
      </c>
      <c r="AB67" t="s">
        <v>97</v>
      </c>
      <c r="AD67">
        <v>2024</v>
      </c>
      <c r="AE67" t="s">
        <v>73</v>
      </c>
      <c r="AF67" t="s">
        <v>74</v>
      </c>
      <c r="AG67">
        <v>9</v>
      </c>
      <c r="AH67" t="s">
        <v>36</v>
      </c>
      <c r="AI67" t="s">
        <v>14</v>
      </c>
      <c r="AJ67">
        <v>673.5</v>
      </c>
    </row>
    <row r="68" spans="11:36" x14ac:dyDescent="0.3">
      <c r="K68" t="s">
        <v>96</v>
      </c>
      <c r="M68">
        <f>SUM(M69:M77)</f>
        <v>22703</v>
      </c>
      <c r="Q68" s="48"/>
      <c r="R68" t="s">
        <v>86</v>
      </c>
      <c r="S68" t="s">
        <v>16</v>
      </c>
      <c r="T68" s="14">
        <f>N75</f>
        <v>1.1187948729242831E-2</v>
      </c>
      <c r="U68" s="13">
        <f>O75</f>
        <v>0.14143505263621547</v>
      </c>
      <c r="X68" t="s">
        <v>86</v>
      </c>
      <c r="Y68" t="s">
        <v>85</v>
      </c>
      <c r="AA68">
        <v>2015</v>
      </c>
      <c r="AB68">
        <v>6</v>
      </c>
      <c r="AD68">
        <v>2024</v>
      </c>
      <c r="AE68" t="s">
        <v>73</v>
      </c>
      <c r="AF68" t="s">
        <v>74</v>
      </c>
      <c r="AG68">
        <v>11</v>
      </c>
      <c r="AH68" t="s">
        <v>37</v>
      </c>
      <c r="AI68" t="s">
        <v>14</v>
      </c>
      <c r="AJ68">
        <v>546</v>
      </c>
    </row>
    <row r="69" spans="11:36" x14ac:dyDescent="0.3">
      <c r="L69" t="s">
        <v>10</v>
      </c>
      <c r="M69">
        <v>0</v>
      </c>
      <c r="N69" s="14">
        <f t="shared" ref="N69:N77" si="4">M69/$M$68</f>
        <v>0</v>
      </c>
      <c r="O69" s="14"/>
      <c r="Q69" s="48"/>
      <c r="S69" t="s">
        <v>17</v>
      </c>
      <c r="T69" s="14">
        <f>N76</f>
        <v>7.1356208430603885E-3</v>
      </c>
      <c r="U69" s="13"/>
      <c r="W69">
        <v>2016</v>
      </c>
      <c r="X69" s="9">
        <v>22</v>
      </c>
      <c r="Y69" s="9">
        <v>23</v>
      </c>
      <c r="AA69">
        <v>2016</v>
      </c>
      <c r="AB69">
        <v>5</v>
      </c>
      <c r="AD69">
        <v>2024</v>
      </c>
      <c r="AE69" t="s">
        <v>73</v>
      </c>
      <c r="AF69" t="s">
        <v>74</v>
      </c>
      <c r="AG69">
        <v>12</v>
      </c>
      <c r="AH69" t="s">
        <v>21</v>
      </c>
      <c r="AI69" t="s">
        <v>14</v>
      </c>
      <c r="AJ69">
        <v>1778.2</v>
      </c>
    </row>
    <row r="70" spans="11:36" x14ac:dyDescent="0.3">
      <c r="L70" t="s">
        <v>11</v>
      </c>
      <c r="M70">
        <v>612</v>
      </c>
      <c r="N70" s="14">
        <f t="shared" si="4"/>
        <v>2.6956789851561469E-2</v>
      </c>
      <c r="O70" s="14"/>
      <c r="Q70" s="48"/>
      <c r="S70" t="s">
        <v>18</v>
      </c>
      <c r="T70" s="14">
        <f>N77</f>
        <v>0.12311148306391226</v>
      </c>
      <c r="U70" s="13"/>
      <c r="W70">
        <v>2017</v>
      </c>
      <c r="X70" s="9">
        <v>23</v>
      </c>
      <c r="Y70" s="9">
        <v>33</v>
      </c>
      <c r="AA70">
        <v>2017</v>
      </c>
      <c r="AB70">
        <v>6</v>
      </c>
      <c r="AD70">
        <v>2024</v>
      </c>
      <c r="AE70" t="s">
        <v>73</v>
      </c>
      <c r="AF70" t="s">
        <v>74</v>
      </c>
      <c r="AG70">
        <v>14</v>
      </c>
      <c r="AH70" t="s">
        <v>76</v>
      </c>
      <c r="AI70" t="s">
        <v>14</v>
      </c>
      <c r="AJ70">
        <v>2874</v>
      </c>
    </row>
    <row r="71" spans="11:36" x14ac:dyDescent="0.3">
      <c r="L71" t="s">
        <v>12</v>
      </c>
      <c r="M71">
        <v>60</v>
      </c>
      <c r="N71" s="14">
        <f t="shared" si="4"/>
        <v>2.6428225344668106E-3</v>
      </c>
      <c r="O71" s="14"/>
      <c r="Q71" s="48"/>
      <c r="R71" t="s">
        <v>85</v>
      </c>
      <c r="S71" t="s">
        <v>95</v>
      </c>
      <c r="T71" s="14">
        <f>N71</f>
        <v>2.6428225344668106E-3</v>
      </c>
      <c r="U71" s="13">
        <f>O72</f>
        <v>0.42848962692155218</v>
      </c>
      <c r="W71">
        <v>2018</v>
      </c>
      <c r="X71" s="9">
        <v>16.75</v>
      </c>
      <c r="Y71" s="9">
        <v>40.56</v>
      </c>
      <c r="AA71">
        <v>2018</v>
      </c>
      <c r="AB71">
        <v>6</v>
      </c>
      <c r="AD71">
        <v>2024</v>
      </c>
      <c r="AE71" t="s">
        <v>73</v>
      </c>
      <c r="AF71" t="s">
        <v>74</v>
      </c>
      <c r="AG71">
        <v>15</v>
      </c>
      <c r="AH71" t="s">
        <v>23</v>
      </c>
      <c r="AI71" t="s">
        <v>14</v>
      </c>
      <c r="AJ71">
        <v>444.5</v>
      </c>
    </row>
    <row r="72" spans="11:36" x14ac:dyDescent="0.3">
      <c r="L72" t="s">
        <v>13</v>
      </c>
      <c r="M72">
        <v>4211</v>
      </c>
      <c r="N72" s="14">
        <f t="shared" si="4"/>
        <v>0.18548209487732897</v>
      </c>
      <c r="O72" s="13">
        <f>SUM(N71,N74)</f>
        <v>0.42848962692155218</v>
      </c>
      <c r="Q72" s="48"/>
      <c r="S72" t="s">
        <v>15</v>
      </c>
      <c r="T72" s="14">
        <f>N74</f>
        <v>0.42584680438708539</v>
      </c>
      <c r="U72" s="13"/>
      <c r="W72">
        <v>2019</v>
      </c>
      <c r="X72" s="9">
        <v>15.52</v>
      </c>
      <c r="Y72" s="9">
        <v>39.020000000000003</v>
      </c>
      <c r="AA72">
        <v>2019</v>
      </c>
      <c r="AB72">
        <v>7</v>
      </c>
      <c r="AD72">
        <v>2024</v>
      </c>
      <c r="AE72" t="s">
        <v>73</v>
      </c>
      <c r="AF72" t="s">
        <v>74</v>
      </c>
      <c r="AG72">
        <v>21</v>
      </c>
      <c r="AH72" t="s">
        <v>25</v>
      </c>
      <c r="AI72" t="s">
        <v>14</v>
      </c>
      <c r="AJ72">
        <v>183.85</v>
      </c>
    </row>
    <row r="73" spans="11:36" x14ac:dyDescent="0.3">
      <c r="L73" t="s">
        <v>14</v>
      </c>
      <c r="M73">
        <v>4941</v>
      </c>
      <c r="N73" s="14">
        <f>M73/$M$68</f>
        <v>0.21763643571334185</v>
      </c>
      <c r="O73" s="13"/>
      <c r="Q73" s="48"/>
      <c r="W73">
        <v>2020</v>
      </c>
      <c r="X73" s="9">
        <v>16.73</v>
      </c>
      <c r="Y73" s="9">
        <v>39.380000000000003</v>
      </c>
      <c r="AA73">
        <v>2020</v>
      </c>
      <c r="AB73">
        <v>6</v>
      </c>
      <c r="AD73">
        <v>2024</v>
      </c>
      <c r="AE73" t="s">
        <v>73</v>
      </c>
      <c r="AF73" t="s">
        <v>74</v>
      </c>
      <c r="AG73">
        <v>26</v>
      </c>
      <c r="AH73" t="s">
        <v>26</v>
      </c>
      <c r="AI73" t="s">
        <v>14</v>
      </c>
      <c r="AJ73">
        <v>1912.5</v>
      </c>
    </row>
    <row r="74" spans="11:36" x14ac:dyDescent="0.3">
      <c r="L74" t="s">
        <v>15</v>
      </c>
      <c r="M74">
        <v>9668</v>
      </c>
      <c r="N74" s="14">
        <f t="shared" si="4"/>
        <v>0.42584680438708539</v>
      </c>
      <c r="O74" s="13"/>
      <c r="Q74" s="48"/>
      <c r="R74" t="s">
        <v>94</v>
      </c>
      <c r="S74" t="s">
        <v>93</v>
      </c>
      <c r="T74" t="s">
        <v>92</v>
      </c>
      <c r="W74">
        <v>2021</v>
      </c>
      <c r="X74" s="9">
        <v>14.52</v>
      </c>
      <c r="Y74" s="9">
        <v>39.81</v>
      </c>
      <c r="AA74">
        <v>2021</v>
      </c>
      <c r="AB74">
        <v>7</v>
      </c>
      <c r="AD74">
        <v>2024</v>
      </c>
      <c r="AE74" t="s">
        <v>73</v>
      </c>
      <c r="AF74" t="s">
        <v>74</v>
      </c>
      <c r="AG74">
        <v>30</v>
      </c>
      <c r="AH74" t="s">
        <v>77</v>
      </c>
      <c r="AI74" t="s">
        <v>14</v>
      </c>
      <c r="AJ74">
        <v>3247.38</v>
      </c>
    </row>
    <row r="75" spans="11:36" x14ac:dyDescent="0.3">
      <c r="L75" t="s">
        <v>16</v>
      </c>
      <c r="M75">
        <v>254</v>
      </c>
      <c r="N75" s="14">
        <f t="shared" si="4"/>
        <v>1.1187948729242831E-2</v>
      </c>
      <c r="O75" s="13">
        <f>SUM(N75:N77)</f>
        <v>0.14143505263621547</v>
      </c>
      <c r="Q75" s="48"/>
      <c r="R75" t="s">
        <v>10</v>
      </c>
      <c r="S75">
        <v>0</v>
      </c>
      <c r="T75" s="13">
        <v>1.2E-2</v>
      </c>
      <c r="W75">
        <v>2022</v>
      </c>
      <c r="X75" s="9">
        <v>15.58</v>
      </c>
      <c r="Y75" s="9">
        <v>39.32</v>
      </c>
      <c r="AA75">
        <v>2022</v>
      </c>
      <c r="AB75">
        <v>7</v>
      </c>
      <c r="AD75">
        <v>2024</v>
      </c>
      <c r="AE75" t="s">
        <v>73</v>
      </c>
      <c r="AF75" t="s">
        <v>74</v>
      </c>
      <c r="AG75">
        <v>31</v>
      </c>
      <c r="AH75" t="s">
        <v>49</v>
      </c>
      <c r="AI75" t="s">
        <v>14</v>
      </c>
      <c r="AJ75">
        <v>2709.17</v>
      </c>
    </row>
    <row r="76" spans="11:36" x14ac:dyDescent="0.3">
      <c r="L76" t="s">
        <v>17</v>
      </c>
      <c r="M76">
        <v>162</v>
      </c>
      <c r="N76" s="14">
        <f t="shared" si="4"/>
        <v>7.1356208430603885E-3</v>
      </c>
      <c r="O76" s="13"/>
      <c r="Q76" s="48"/>
      <c r="R76" t="s">
        <v>13</v>
      </c>
      <c r="S76">
        <v>493.86</v>
      </c>
      <c r="T76" s="13">
        <v>0.92100000000000004</v>
      </c>
      <c r="W76">
        <v>2023</v>
      </c>
      <c r="X76" s="34">
        <v>18.72</v>
      </c>
      <c r="Y76" s="34">
        <v>42.9</v>
      </c>
      <c r="AA76">
        <v>2023</v>
      </c>
      <c r="AB76" s="34">
        <v>6.43</v>
      </c>
      <c r="AD76">
        <v>2024</v>
      </c>
      <c r="AE76" t="s">
        <v>73</v>
      </c>
      <c r="AF76" t="s">
        <v>74</v>
      </c>
      <c r="AG76">
        <v>33</v>
      </c>
      <c r="AH76" t="s">
        <v>50</v>
      </c>
      <c r="AI76" t="s">
        <v>14</v>
      </c>
      <c r="AJ76">
        <v>5129.95</v>
      </c>
    </row>
    <row r="77" spans="11:36" x14ac:dyDescent="0.3">
      <c r="L77" t="s">
        <v>18</v>
      </c>
      <c r="M77">
        <v>2795</v>
      </c>
      <c r="N77" s="14">
        <f t="shared" si="4"/>
        <v>0.12311148306391226</v>
      </c>
      <c r="O77" s="13"/>
      <c r="Q77" s="48"/>
      <c r="R77" t="s">
        <v>16</v>
      </c>
      <c r="S77">
        <v>35.1</v>
      </c>
      <c r="T77" s="13">
        <v>6.7000000000000004E-2</v>
      </c>
      <c r="W77">
        <v>2024</v>
      </c>
      <c r="X77" s="9">
        <v>14.1</v>
      </c>
      <c r="Y77" s="9">
        <v>42.8</v>
      </c>
      <c r="AA77">
        <v>2024</v>
      </c>
      <c r="AB77" s="9">
        <v>6.7</v>
      </c>
      <c r="AD77">
        <v>2024</v>
      </c>
      <c r="AE77" t="s">
        <v>73</v>
      </c>
      <c r="AF77" t="s">
        <v>74</v>
      </c>
      <c r="AG77">
        <v>34</v>
      </c>
      <c r="AH77" t="s">
        <v>29</v>
      </c>
      <c r="AI77" t="s">
        <v>14</v>
      </c>
      <c r="AJ77">
        <v>88.5</v>
      </c>
    </row>
    <row r="78" spans="11:36" x14ac:dyDescent="0.3">
      <c r="Q78" s="48"/>
      <c r="R78" t="s">
        <v>83</v>
      </c>
      <c r="S78">
        <f>SUM(S75:S77)</f>
        <v>528.96</v>
      </c>
      <c r="AD78">
        <v>2024</v>
      </c>
      <c r="AE78" t="s">
        <v>73</v>
      </c>
      <c r="AF78" t="s">
        <v>74</v>
      </c>
      <c r="AG78">
        <v>42</v>
      </c>
      <c r="AH78" t="s">
        <v>53</v>
      </c>
      <c r="AI78" t="s">
        <v>14</v>
      </c>
      <c r="AJ78">
        <v>45.5</v>
      </c>
    </row>
    <row r="79" spans="11:36" x14ac:dyDescent="0.3">
      <c r="AD79">
        <v>2024</v>
      </c>
      <c r="AE79" t="s">
        <v>73</v>
      </c>
      <c r="AF79" t="s">
        <v>74</v>
      </c>
      <c r="AG79">
        <v>43</v>
      </c>
      <c r="AH79" t="s">
        <v>54</v>
      </c>
      <c r="AI79" t="s">
        <v>14</v>
      </c>
      <c r="AJ79">
        <v>1.2</v>
      </c>
    </row>
    <row r="80" spans="11:36" x14ac:dyDescent="0.3">
      <c r="AD80">
        <v>2024</v>
      </c>
      <c r="AE80" t="s">
        <v>73</v>
      </c>
      <c r="AF80" t="s">
        <v>74</v>
      </c>
      <c r="AG80">
        <v>44</v>
      </c>
      <c r="AH80" t="s">
        <v>78</v>
      </c>
      <c r="AI80" t="s">
        <v>14</v>
      </c>
      <c r="AJ80">
        <v>1239.4000000000001</v>
      </c>
    </row>
    <row r="81" spans="11:36" x14ac:dyDescent="0.3">
      <c r="AD81">
        <v>2024</v>
      </c>
      <c r="AE81" t="s">
        <v>73</v>
      </c>
      <c r="AF81" t="s">
        <v>74</v>
      </c>
      <c r="AG81">
        <v>96</v>
      </c>
      <c r="AH81" t="s">
        <v>31</v>
      </c>
      <c r="AI81" t="s">
        <v>14</v>
      </c>
      <c r="AJ81">
        <v>14.05</v>
      </c>
    </row>
    <row r="82" spans="11:36" x14ac:dyDescent="0.3">
      <c r="AD82">
        <v>2024</v>
      </c>
      <c r="AE82" t="s">
        <v>73</v>
      </c>
      <c r="AF82" t="s">
        <v>74</v>
      </c>
      <c r="AG82">
        <v>2</v>
      </c>
      <c r="AH82" t="s">
        <v>34</v>
      </c>
      <c r="AI82" t="s">
        <v>15</v>
      </c>
      <c r="AJ82">
        <v>4912.6499999999996</v>
      </c>
    </row>
    <row r="83" spans="11:36" x14ac:dyDescent="0.3">
      <c r="AD83">
        <v>2024</v>
      </c>
      <c r="AE83" t="s">
        <v>73</v>
      </c>
      <c r="AF83" t="s">
        <v>74</v>
      </c>
      <c r="AG83">
        <v>3</v>
      </c>
      <c r="AH83" t="s">
        <v>75</v>
      </c>
      <c r="AI83" t="s">
        <v>15</v>
      </c>
      <c r="AJ83">
        <v>1333.66</v>
      </c>
    </row>
    <row r="84" spans="11:36" x14ac:dyDescent="0.3">
      <c r="AD84">
        <v>2024</v>
      </c>
      <c r="AE84" t="s">
        <v>73</v>
      </c>
      <c r="AF84" t="s">
        <v>74</v>
      </c>
      <c r="AG84">
        <v>7</v>
      </c>
      <c r="AH84" t="s">
        <v>35</v>
      </c>
      <c r="AI84" t="s">
        <v>15</v>
      </c>
      <c r="AJ84">
        <v>1751.25</v>
      </c>
    </row>
    <row r="85" spans="11:36" x14ac:dyDescent="0.3">
      <c r="AD85">
        <v>2024</v>
      </c>
      <c r="AE85" t="s">
        <v>73</v>
      </c>
      <c r="AF85" t="s">
        <v>74</v>
      </c>
      <c r="AG85">
        <v>9</v>
      </c>
      <c r="AH85" t="s">
        <v>36</v>
      </c>
      <c r="AI85" t="s">
        <v>15</v>
      </c>
      <c r="AJ85">
        <v>964.5</v>
      </c>
    </row>
    <row r="86" spans="11:36" x14ac:dyDescent="0.3">
      <c r="AD86">
        <v>2024</v>
      </c>
      <c r="AE86" t="s">
        <v>73</v>
      </c>
      <c r="AF86" t="s">
        <v>74</v>
      </c>
      <c r="AG86">
        <v>11</v>
      </c>
      <c r="AH86" t="s">
        <v>37</v>
      </c>
      <c r="AI86" t="s">
        <v>15</v>
      </c>
      <c r="AJ86">
        <v>810</v>
      </c>
    </row>
    <row r="87" spans="11:36" x14ac:dyDescent="0.3">
      <c r="AD87">
        <v>2024</v>
      </c>
      <c r="AE87" t="s">
        <v>73</v>
      </c>
      <c r="AF87" t="s">
        <v>74</v>
      </c>
      <c r="AG87">
        <v>12</v>
      </c>
      <c r="AH87" t="s">
        <v>21</v>
      </c>
      <c r="AI87" t="s">
        <v>15</v>
      </c>
      <c r="AJ87">
        <v>2541.8000000000002</v>
      </c>
    </row>
    <row r="88" spans="11:36" x14ac:dyDescent="0.3">
      <c r="K88" s="28" t="s">
        <v>255</v>
      </c>
      <c r="O88" t="s">
        <v>101</v>
      </c>
      <c r="Q88" s="50" t="s">
        <v>256</v>
      </c>
      <c r="R88" t="s">
        <v>96</v>
      </c>
      <c r="T88" t="s">
        <v>92</v>
      </c>
      <c r="U88" t="s">
        <v>99</v>
      </c>
      <c r="X88" t="s">
        <v>98</v>
      </c>
      <c r="AB88" t="s">
        <v>97</v>
      </c>
      <c r="AD88">
        <v>2024</v>
      </c>
      <c r="AE88" t="s">
        <v>73</v>
      </c>
      <c r="AF88" t="s">
        <v>74</v>
      </c>
      <c r="AG88">
        <v>14</v>
      </c>
      <c r="AH88" t="s">
        <v>76</v>
      </c>
      <c r="AI88" t="s">
        <v>15</v>
      </c>
      <c r="AJ88">
        <v>3899.15</v>
      </c>
    </row>
    <row r="89" spans="11:36" x14ac:dyDescent="0.3">
      <c r="K89" t="s">
        <v>96</v>
      </c>
      <c r="M89">
        <f>SUM(M90:M98)</f>
        <v>1494</v>
      </c>
      <c r="Q89" s="50"/>
      <c r="R89" t="s">
        <v>86</v>
      </c>
      <c r="S89" t="s">
        <v>16</v>
      </c>
      <c r="T89" s="14">
        <f>N96</f>
        <v>0</v>
      </c>
      <c r="U89" s="13">
        <f>O96</f>
        <v>0.15662650602409639</v>
      </c>
      <c r="X89" t="s">
        <v>86</v>
      </c>
      <c r="Y89" t="s">
        <v>85</v>
      </c>
      <c r="AA89">
        <v>2015</v>
      </c>
      <c r="AD89">
        <v>2024</v>
      </c>
      <c r="AE89" t="s">
        <v>73</v>
      </c>
      <c r="AF89" t="s">
        <v>74</v>
      </c>
      <c r="AG89">
        <v>15</v>
      </c>
      <c r="AH89" t="s">
        <v>23</v>
      </c>
      <c r="AI89" t="s">
        <v>15</v>
      </c>
      <c r="AJ89">
        <v>628.5</v>
      </c>
    </row>
    <row r="90" spans="11:36" x14ac:dyDescent="0.3">
      <c r="L90" t="s">
        <v>10</v>
      </c>
      <c r="M90">
        <v>0</v>
      </c>
      <c r="N90" s="14">
        <f>M90/$M$89</f>
        <v>0</v>
      </c>
      <c r="O90" s="14"/>
      <c r="Q90" s="50"/>
      <c r="S90" t="s">
        <v>17</v>
      </c>
      <c r="T90" s="14">
        <f>N97</f>
        <v>1.6064257028112448E-2</v>
      </c>
      <c r="U90" s="13"/>
      <c r="W90">
        <v>2016</v>
      </c>
      <c r="X90" s="9">
        <v>25</v>
      </c>
      <c r="Y90" s="9">
        <v>8</v>
      </c>
      <c r="AA90">
        <v>2016</v>
      </c>
      <c r="AD90">
        <v>2024</v>
      </c>
      <c r="AE90" t="s">
        <v>73</v>
      </c>
      <c r="AF90" t="s">
        <v>74</v>
      </c>
      <c r="AG90">
        <v>21</v>
      </c>
      <c r="AH90" t="s">
        <v>25</v>
      </c>
      <c r="AI90" t="s">
        <v>15</v>
      </c>
      <c r="AJ90">
        <v>276.89999999999998</v>
      </c>
    </row>
    <row r="91" spans="11:36" x14ac:dyDescent="0.3">
      <c r="L91" t="s">
        <v>11</v>
      </c>
      <c r="M91">
        <v>48</v>
      </c>
      <c r="N91" s="14">
        <f t="shared" ref="N91:N98" si="5">M91/$M$89</f>
        <v>3.2128514056224897E-2</v>
      </c>
      <c r="O91" s="14"/>
      <c r="Q91" s="50"/>
      <c r="S91" t="s">
        <v>18</v>
      </c>
      <c r="T91" s="14">
        <f>N98</f>
        <v>0.14056224899598393</v>
      </c>
      <c r="U91" s="13"/>
      <c r="W91">
        <v>2017</v>
      </c>
      <c r="X91" s="9">
        <v>25</v>
      </c>
      <c r="Y91" s="9">
        <v>24</v>
      </c>
      <c r="AA91">
        <v>2017</v>
      </c>
      <c r="AD91">
        <v>2024</v>
      </c>
      <c r="AE91" t="s">
        <v>73</v>
      </c>
      <c r="AF91" t="s">
        <v>74</v>
      </c>
      <c r="AG91">
        <v>26</v>
      </c>
      <c r="AH91" t="s">
        <v>26</v>
      </c>
      <c r="AI91" t="s">
        <v>15</v>
      </c>
      <c r="AJ91">
        <v>2904</v>
      </c>
    </row>
    <row r="92" spans="11:36" x14ac:dyDescent="0.3">
      <c r="L92" t="s">
        <v>12</v>
      </c>
      <c r="M92">
        <v>12</v>
      </c>
      <c r="N92" s="14">
        <f t="shared" si="5"/>
        <v>8.0321285140562242E-3</v>
      </c>
      <c r="O92" s="14"/>
      <c r="Q92" s="50"/>
      <c r="R92" t="s">
        <v>85</v>
      </c>
      <c r="S92" t="s">
        <v>95</v>
      </c>
      <c r="T92" s="14">
        <f>N92</f>
        <v>8.0321285140562242E-3</v>
      </c>
      <c r="U92" s="13">
        <f>O93</f>
        <v>0.36947791164658633</v>
      </c>
      <c r="W92">
        <v>2018</v>
      </c>
      <c r="X92" s="9">
        <v>26.9</v>
      </c>
      <c r="Y92" s="9">
        <v>19.52</v>
      </c>
      <c r="AA92">
        <v>2018</v>
      </c>
      <c r="AD92">
        <v>2024</v>
      </c>
      <c r="AE92" t="s">
        <v>73</v>
      </c>
      <c r="AF92" t="s">
        <v>74</v>
      </c>
      <c r="AG92">
        <v>30</v>
      </c>
      <c r="AH92" t="s">
        <v>77</v>
      </c>
      <c r="AI92" t="s">
        <v>15</v>
      </c>
      <c r="AJ92">
        <v>4597.38</v>
      </c>
    </row>
    <row r="93" spans="11:36" x14ac:dyDescent="0.3">
      <c r="L93" t="s">
        <v>13</v>
      </c>
      <c r="M93">
        <v>240</v>
      </c>
      <c r="N93" s="14">
        <f t="shared" si="5"/>
        <v>0.1606425702811245</v>
      </c>
      <c r="O93" s="13">
        <f>SUM(N92,N95)</f>
        <v>0.36947791164658633</v>
      </c>
      <c r="Q93" s="50"/>
      <c r="S93" t="s">
        <v>15</v>
      </c>
      <c r="T93" s="14">
        <f>N95</f>
        <v>0.36144578313253012</v>
      </c>
      <c r="U93" s="13"/>
      <c r="W93">
        <v>2019</v>
      </c>
      <c r="X93" s="9">
        <v>20.260000000000002</v>
      </c>
      <c r="Y93" s="9">
        <v>21.37</v>
      </c>
      <c r="AA93">
        <v>2019</v>
      </c>
      <c r="AD93">
        <v>2024</v>
      </c>
      <c r="AE93" t="s">
        <v>73</v>
      </c>
      <c r="AF93" t="s">
        <v>74</v>
      </c>
      <c r="AG93">
        <v>31</v>
      </c>
      <c r="AH93" t="s">
        <v>49</v>
      </c>
      <c r="AI93" t="s">
        <v>15</v>
      </c>
      <c r="AJ93">
        <v>3556.37</v>
      </c>
    </row>
    <row r="94" spans="11:36" x14ac:dyDescent="0.3">
      <c r="L94" t="s">
        <v>14</v>
      </c>
      <c r="M94">
        <v>420</v>
      </c>
      <c r="N94" s="14">
        <f t="shared" si="5"/>
        <v>0.28112449799196787</v>
      </c>
      <c r="O94" s="13"/>
      <c r="Q94" s="50"/>
      <c r="W94">
        <v>2020</v>
      </c>
      <c r="X94" s="9">
        <v>22.91</v>
      </c>
      <c r="Y94" s="9">
        <v>32.61</v>
      </c>
      <c r="AA94">
        <v>2020</v>
      </c>
      <c r="AD94">
        <v>2024</v>
      </c>
      <c r="AE94" t="s">
        <v>73</v>
      </c>
      <c r="AF94" t="s">
        <v>74</v>
      </c>
      <c r="AG94">
        <v>33</v>
      </c>
      <c r="AH94" t="s">
        <v>50</v>
      </c>
      <c r="AI94" t="s">
        <v>15</v>
      </c>
      <c r="AJ94">
        <v>7445.6</v>
      </c>
    </row>
    <row r="95" spans="11:36" x14ac:dyDescent="0.3">
      <c r="L95" t="s">
        <v>15</v>
      </c>
      <c r="M95">
        <v>540</v>
      </c>
      <c r="N95" s="14">
        <f t="shared" si="5"/>
        <v>0.36144578313253012</v>
      </c>
      <c r="O95" s="13"/>
      <c r="Q95" s="50"/>
      <c r="R95" t="s">
        <v>94</v>
      </c>
      <c r="S95" t="s">
        <v>93</v>
      </c>
      <c r="T95" t="s">
        <v>92</v>
      </c>
      <c r="W95">
        <v>2021</v>
      </c>
      <c r="X95" s="9">
        <v>22.86</v>
      </c>
      <c r="Y95" s="9">
        <v>34.31</v>
      </c>
      <c r="AA95">
        <v>2021</v>
      </c>
      <c r="AD95">
        <v>2024</v>
      </c>
      <c r="AE95" t="s">
        <v>73</v>
      </c>
      <c r="AF95" t="s">
        <v>74</v>
      </c>
      <c r="AG95">
        <v>34</v>
      </c>
      <c r="AH95" t="s">
        <v>29</v>
      </c>
      <c r="AI95" t="s">
        <v>15</v>
      </c>
      <c r="AJ95">
        <v>37.5</v>
      </c>
    </row>
    <row r="96" spans="11:36" x14ac:dyDescent="0.3">
      <c r="L96" t="s">
        <v>16</v>
      </c>
      <c r="M96">
        <v>0</v>
      </c>
      <c r="N96" s="14">
        <f t="shared" si="5"/>
        <v>0</v>
      </c>
      <c r="O96" s="13">
        <f>SUM(N96:N98)</f>
        <v>0.15662650602409639</v>
      </c>
      <c r="Q96" s="50"/>
      <c r="R96" t="s">
        <v>10</v>
      </c>
      <c r="S96">
        <v>0</v>
      </c>
      <c r="T96" s="13">
        <f>S96/$S$57</f>
        <v>0</v>
      </c>
      <c r="W96">
        <v>2022</v>
      </c>
      <c r="X96" s="9">
        <v>17.18</v>
      </c>
      <c r="Y96" s="9">
        <v>31.66</v>
      </c>
      <c r="AA96">
        <v>2022</v>
      </c>
      <c r="AB96" s="41">
        <v>2</v>
      </c>
      <c r="AD96">
        <v>2024</v>
      </c>
      <c r="AE96" t="s">
        <v>73</v>
      </c>
      <c r="AF96" t="s">
        <v>74</v>
      </c>
      <c r="AG96">
        <v>42</v>
      </c>
      <c r="AH96" t="s">
        <v>53</v>
      </c>
      <c r="AI96" t="s">
        <v>15</v>
      </c>
      <c r="AJ96">
        <v>8.75</v>
      </c>
    </row>
    <row r="97" spans="12:36" x14ac:dyDescent="0.3">
      <c r="L97" t="s">
        <v>17</v>
      </c>
      <c r="M97">
        <v>24</v>
      </c>
      <c r="N97" s="14">
        <f t="shared" si="5"/>
        <v>1.6064257028112448E-2</v>
      </c>
      <c r="O97" s="13"/>
      <c r="Q97" s="50"/>
      <c r="R97" t="s">
        <v>13</v>
      </c>
      <c r="S97">
        <v>168</v>
      </c>
      <c r="T97" s="13">
        <f>S97/$S$99</f>
        <v>1</v>
      </c>
      <c r="W97">
        <v>2023</v>
      </c>
      <c r="X97" s="34">
        <v>17.07</v>
      </c>
      <c r="Y97" s="34">
        <v>35.26</v>
      </c>
      <c r="AA97">
        <v>2023</v>
      </c>
      <c r="AB97" s="34">
        <v>3.91</v>
      </c>
      <c r="AD97">
        <v>2024</v>
      </c>
      <c r="AE97" t="s">
        <v>73</v>
      </c>
      <c r="AF97" t="s">
        <v>74</v>
      </c>
      <c r="AG97">
        <v>43</v>
      </c>
      <c r="AH97" t="s">
        <v>54</v>
      </c>
      <c r="AI97" t="s">
        <v>15</v>
      </c>
      <c r="AJ97">
        <v>1.2</v>
      </c>
    </row>
    <row r="98" spans="12:36" x14ac:dyDescent="0.3">
      <c r="L98" t="s">
        <v>18</v>
      </c>
      <c r="M98">
        <v>210</v>
      </c>
      <c r="N98" s="14">
        <f t="shared" si="5"/>
        <v>0.14056224899598393</v>
      </c>
      <c r="O98" s="13"/>
      <c r="Q98" s="50"/>
      <c r="R98" t="s">
        <v>16</v>
      </c>
      <c r="S98">
        <v>0</v>
      </c>
      <c r="T98" s="13">
        <f t="shared" ref="T98" si="6">S98/$S$57</f>
        <v>0</v>
      </c>
      <c r="W98">
        <v>2024</v>
      </c>
      <c r="X98" s="9"/>
      <c r="Y98" s="9"/>
      <c r="AA98">
        <v>2024</v>
      </c>
      <c r="AB98" s="9"/>
      <c r="AD98">
        <v>2024</v>
      </c>
      <c r="AE98" t="s">
        <v>73</v>
      </c>
      <c r="AF98" t="s">
        <v>74</v>
      </c>
      <c r="AG98">
        <v>44</v>
      </c>
      <c r="AH98" t="s">
        <v>78</v>
      </c>
      <c r="AI98" t="s">
        <v>15</v>
      </c>
      <c r="AJ98">
        <v>1730.79</v>
      </c>
    </row>
    <row r="99" spans="12:36" x14ac:dyDescent="0.3">
      <c r="Q99" s="50"/>
      <c r="R99" t="s">
        <v>83</v>
      </c>
      <c r="S99">
        <f>SUM(S96:S98)</f>
        <v>168</v>
      </c>
      <c r="AD99">
        <v>2024</v>
      </c>
      <c r="AE99" t="s">
        <v>73</v>
      </c>
      <c r="AF99" t="s">
        <v>74</v>
      </c>
      <c r="AG99">
        <v>96</v>
      </c>
      <c r="AH99" t="s">
        <v>31</v>
      </c>
      <c r="AI99" t="s">
        <v>15</v>
      </c>
      <c r="AJ99">
        <v>10</v>
      </c>
    </row>
    <row r="100" spans="12:36" x14ac:dyDescent="0.3">
      <c r="AD100">
        <v>2024</v>
      </c>
      <c r="AE100" t="s">
        <v>73</v>
      </c>
      <c r="AF100" t="s">
        <v>74</v>
      </c>
      <c r="AG100">
        <v>2</v>
      </c>
      <c r="AH100" t="s">
        <v>34</v>
      </c>
      <c r="AI100" t="s">
        <v>16</v>
      </c>
      <c r="AJ100">
        <v>141.5</v>
      </c>
    </row>
    <row r="101" spans="12:36" x14ac:dyDescent="0.3">
      <c r="AD101">
        <v>2024</v>
      </c>
      <c r="AE101" t="s">
        <v>73</v>
      </c>
      <c r="AF101" t="s">
        <v>74</v>
      </c>
      <c r="AG101">
        <v>3</v>
      </c>
      <c r="AH101" t="s">
        <v>75</v>
      </c>
      <c r="AI101" t="s">
        <v>16</v>
      </c>
      <c r="AJ101">
        <v>88.8</v>
      </c>
    </row>
    <row r="102" spans="12:36" x14ac:dyDescent="0.3">
      <c r="AD102">
        <v>2024</v>
      </c>
      <c r="AE102" t="s">
        <v>73</v>
      </c>
      <c r="AF102" t="s">
        <v>74</v>
      </c>
      <c r="AG102">
        <v>7</v>
      </c>
      <c r="AH102" t="s">
        <v>35</v>
      </c>
      <c r="AI102" t="s">
        <v>16</v>
      </c>
      <c r="AJ102">
        <v>84.5</v>
      </c>
    </row>
    <row r="103" spans="12:36" x14ac:dyDescent="0.3">
      <c r="AD103">
        <v>2024</v>
      </c>
      <c r="AE103" t="s">
        <v>73</v>
      </c>
      <c r="AF103" t="s">
        <v>74</v>
      </c>
      <c r="AG103">
        <v>9</v>
      </c>
      <c r="AH103" t="s">
        <v>36</v>
      </c>
      <c r="AI103" t="s">
        <v>16</v>
      </c>
      <c r="AJ103">
        <v>27</v>
      </c>
    </row>
    <row r="104" spans="12:36" x14ac:dyDescent="0.3">
      <c r="AD104">
        <v>2024</v>
      </c>
      <c r="AE104" t="s">
        <v>73</v>
      </c>
      <c r="AF104" t="s">
        <v>74</v>
      </c>
      <c r="AG104">
        <v>11</v>
      </c>
      <c r="AH104" t="s">
        <v>37</v>
      </c>
      <c r="AI104" t="s">
        <v>16</v>
      </c>
      <c r="AJ104">
        <v>30</v>
      </c>
    </row>
    <row r="105" spans="12:36" x14ac:dyDescent="0.3">
      <c r="AD105">
        <v>2024</v>
      </c>
      <c r="AE105" t="s">
        <v>73</v>
      </c>
      <c r="AF105" t="s">
        <v>74</v>
      </c>
      <c r="AG105">
        <v>12</v>
      </c>
      <c r="AH105" t="s">
        <v>21</v>
      </c>
      <c r="AI105" t="s">
        <v>16</v>
      </c>
      <c r="AJ105">
        <v>80</v>
      </c>
    </row>
    <row r="106" spans="12:36" x14ac:dyDescent="0.3">
      <c r="AD106">
        <v>2024</v>
      </c>
      <c r="AE106" t="s">
        <v>73</v>
      </c>
      <c r="AF106" t="s">
        <v>74</v>
      </c>
      <c r="AG106">
        <v>14</v>
      </c>
      <c r="AH106" t="s">
        <v>76</v>
      </c>
      <c r="AI106" t="s">
        <v>16</v>
      </c>
      <c r="AJ106">
        <v>152.6</v>
      </c>
    </row>
    <row r="107" spans="12:36" x14ac:dyDescent="0.3">
      <c r="AD107">
        <v>2024</v>
      </c>
      <c r="AE107" t="s">
        <v>73</v>
      </c>
      <c r="AF107" t="s">
        <v>74</v>
      </c>
      <c r="AG107">
        <v>15</v>
      </c>
      <c r="AH107" t="s">
        <v>23</v>
      </c>
      <c r="AI107" t="s">
        <v>16</v>
      </c>
      <c r="AJ107">
        <v>11.5</v>
      </c>
    </row>
    <row r="108" spans="12:36" x14ac:dyDescent="0.3">
      <c r="AD108">
        <v>2024</v>
      </c>
      <c r="AE108" t="s">
        <v>73</v>
      </c>
      <c r="AF108" t="s">
        <v>74</v>
      </c>
      <c r="AG108">
        <v>21</v>
      </c>
      <c r="AH108" t="s">
        <v>25</v>
      </c>
      <c r="AI108" t="s">
        <v>16</v>
      </c>
      <c r="AJ108">
        <v>4.5</v>
      </c>
    </row>
    <row r="109" spans="12:36" x14ac:dyDescent="0.3">
      <c r="AD109">
        <v>2024</v>
      </c>
      <c r="AE109" t="s">
        <v>73</v>
      </c>
      <c r="AF109" t="s">
        <v>74</v>
      </c>
      <c r="AG109">
        <v>26</v>
      </c>
      <c r="AH109" t="s">
        <v>26</v>
      </c>
      <c r="AI109" t="s">
        <v>16</v>
      </c>
      <c r="AJ109">
        <v>72</v>
      </c>
    </row>
    <row r="110" spans="12:36" x14ac:dyDescent="0.3">
      <c r="AD110">
        <v>2024</v>
      </c>
      <c r="AE110" t="s">
        <v>73</v>
      </c>
      <c r="AF110" t="s">
        <v>74</v>
      </c>
      <c r="AG110">
        <v>30</v>
      </c>
      <c r="AH110" t="s">
        <v>77</v>
      </c>
      <c r="AI110" t="s">
        <v>16</v>
      </c>
      <c r="AJ110">
        <v>108.45</v>
      </c>
    </row>
    <row r="111" spans="12:36" x14ac:dyDescent="0.3">
      <c r="AD111">
        <v>2024</v>
      </c>
      <c r="AE111" t="s">
        <v>73</v>
      </c>
      <c r="AF111" t="s">
        <v>74</v>
      </c>
      <c r="AG111">
        <v>31</v>
      </c>
      <c r="AH111" t="s">
        <v>49</v>
      </c>
      <c r="AI111" t="s">
        <v>16</v>
      </c>
      <c r="AJ111">
        <v>92</v>
      </c>
    </row>
    <row r="112" spans="12:36" x14ac:dyDescent="0.3">
      <c r="AD112">
        <v>2024</v>
      </c>
      <c r="AE112" t="s">
        <v>73</v>
      </c>
      <c r="AF112" t="s">
        <v>74</v>
      </c>
      <c r="AG112">
        <v>33</v>
      </c>
      <c r="AH112" t="s">
        <v>50</v>
      </c>
      <c r="AI112" t="s">
        <v>16</v>
      </c>
      <c r="AJ112">
        <v>182.5</v>
      </c>
    </row>
    <row r="113" spans="30:36" x14ac:dyDescent="0.3">
      <c r="AD113">
        <v>2024</v>
      </c>
      <c r="AE113" t="s">
        <v>73</v>
      </c>
      <c r="AF113" t="s">
        <v>74</v>
      </c>
      <c r="AG113">
        <v>34</v>
      </c>
      <c r="AH113" t="s">
        <v>29</v>
      </c>
      <c r="AI113" t="s">
        <v>16</v>
      </c>
      <c r="AJ113">
        <v>1.5</v>
      </c>
    </row>
    <row r="114" spans="30:36" x14ac:dyDescent="0.3">
      <c r="AD114">
        <v>2024</v>
      </c>
      <c r="AE114" t="s">
        <v>73</v>
      </c>
      <c r="AF114" t="s">
        <v>74</v>
      </c>
      <c r="AG114">
        <v>42</v>
      </c>
      <c r="AH114" t="s">
        <v>53</v>
      </c>
      <c r="AI114" t="s">
        <v>16</v>
      </c>
      <c r="AJ114">
        <v>1.75</v>
      </c>
    </row>
    <row r="115" spans="30:36" x14ac:dyDescent="0.3">
      <c r="AD115">
        <v>2024</v>
      </c>
      <c r="AE115" t="s">
        <v>73</v>
      </c>
      <c r="AF115" t="s">
        <v>74</v>
      </c>
      <c r="AG115">
        <v>44</v>
      </c>
      <c r="AH115" t="s">
        <v>78</v>
      </c>
      <c r="AI115" t="s">
        <v>16</v>
      </c>
      <c r="AJ115">
        <v>34.5</v>
      </c>
    </row>
    <row r="116" spans="30:36" x14ac:dyDescent="0.3">
      <c r="AD116">
        <v>2024</v>
      </c>
      <c r="AE116" t="s">
        <v>73</v>
      </c>
      <c r="AF116" t="s">
        <v>74</v>
      </c>
      <c r="AG116">
        <v>96</v>
      </c>
      <c r="AH116" t="s">
        <v>31</v>
      </c>
      <c r="AI116" t="s">
        <v>16</v>
      </c>
      <c r="AJ116">
        <v>1.4</v>
      </c>
    </row>
    <row r="117" spans="30:36" x14ac:dyDescent="0.3">
      <c r="AD117">
        <v>2024</v>
      </c>
      <c r="AE117" t="s">
        <v>73</v>
      </c>
      <c r="AF117" t="s">
        <v>74</v>
      </c>
      <c r="AG117">
        <v>2</v>
      </c>
      <c r="AH117" t="s">
        <v>34</v>
      </c>
      <c r="AI117" t="s">
        <v>17</v>
      </c>
      <c r="AJ117">
        <v>320.55</v>
      </c>
    </row>
    <row r="118" spans="30:36" x14ac:dyDescent="0.3">
      <c r="AD118">
        <v>2024</v>
      </c>
      <c r="AE118" t="s">
        <v>73</v>
      </c>
      <c r="AF118" t="s">
        <v>74</v>
      </c>
      <c r="AG118">
        <v>3</v>
      </c>
      <c r="AH118" t="s">
        <v>75</v>
      </c>
      <c r="AI118" t="s">
        <v>17</v>
      </c>
      <c r="AJ118">
        <v>76.25</v>
      </c>
    </row>
    <row r="119" spans="30:36" x14ac:dyDescent="0.3">
      <c r="AD119">
        <v>2024</v>
      </c>
      <c r="AE119" t="s">
        <v>73</v>
      </c>
      <c r="AF119" t="s">
        <v>74</v>
      </c>
      <c r="AG119">
        <v>7</v>
      </c>
      <c r="AH119" t="s">
        <v>35</v>
      </c>
      <c r="AI119" t="s">
        <v>17</v>
      </c>
      <c r="AJ119">
        <v>62.5</v>
      </c>
    </row>
    <row r="120" spans="30:36" x14ac:dyDescent="0.3">
      <c r="AD120">
        <v>2024</v>
      </c>
      <c r="AE120" t="s">
        <v>73</v>
      </c>
      <c r="AF120" t="s">
        <v>74</v>
      </c>
      <c r="AG120">
        <v>9</v>
      </c>
      <c r="AH120" t="s">
        <v>36</v>
      </c>
      <c r="AI120" t="s">
        <v>17</v>
      </c>
      <c r="AJ120">
        <v>45</v>
      </c>
    </row>
    <row r="121" spans="30:36" x14ac:dyDescent="0.3">
      <c r="AD121">
        <v>2024</v>
      </c>
      <c r="AE121" t="s">
        <v>73</v>
      </c>
      <c r="AF121" t="s">
        <v>74</v>
      </c>
      <c r="AG121">
        <v>11</v>
      </c>
      <c r="AH121" t="s">
        <v>37</v>
      </c>
      <c r="AI121" t="s">
        <v>17</v>
      </c>
      <c r="AJ121">
        <v>24</v>
      </c>
    </row>
    <row r="122" spans="30:36" x14ac:dyDescent="0.3">
      <c r="AD122">
        <v>2024</v>
      </c>
      <c r="AE122" t="s">
        <v>73</v>
      </c>
      <c r="AF122" t="s">
        <v>74</v>
      </c>
      <c r="AG122">
        <v>12</v>
      </c>
      <c r="AH122" t="s">
        <v>21</v>
      </c>
      <c r="AI122" t="s">
        <v>17</v>
      </c>
      <c r="AJ122">
        <v>60</v>
      </c>
    </row>
    <row r="123" spans="30:36" x14ac:dyDescent="0.3">
      <c r="AD123">
        <v>2024</v>
      </c>
      <c r="AE123" t="s">
        <v>73</v>
      </c>
      <c r="AF123" t="s">
        <v>74</v>
      </c>
      <c r="AG123">
        <v>14</v>
      </c>
      <c r="AH123" t="s">
        <v>76</v>
      </c>
      <c r="AI123" t="s">
        <v>17</v>
      </c>
      <c r="AJ123">
        <v>107.3</v>
      </c>
    </row>
    <row r="124" spans="30:36" x14ac:dyDescent="0.3">
      <c r="AD124">
        <v>2024</v>
      </c>
      <c r="AE124" t="s">
        <v>73</v>
      </c>
      <c r="AF124" t="s">
        <v>74</v>
      </c>
      <c r="AG124">
        <v>15</v>
      </c>
      <c r="AH124" t="s">
        <v>23</v>
      </c>
      <c r="AI124" t="s">
        <v>17</v>
      </c>
      <c r="AJ124">
        <v>15</v>
      </c>
    </row>
    <row r="125" spans="30:36" x14ac:dyDescent="0.3">
      <c r="AD125">
        <v>2024</v>
      </c>
      <c r="AE125" t="s">
        <v>73</v>
      </c>
      <c r="AF125" t="s">
        <v>74</v>
      </c>
      <c r="AG125">
        <v>21</v>
      </c>
      <c r="AH125" t="s">
        <v>25</v>
      </c>
      <c r="AI125" t="s">
        <v>17</v>
      </c>
      <c r="AJ125">
        <v>8.9</v>
      </c>
    </row>
    <row r="126" spans="30:36" x14ac:dyDescent="0.3">
      <c r="AD126">
        <v>2024</v>
      </c>
      <c r="AE126" t="s">
        <v>73</v>
      </c>
      <c r="AF126" t="s">
        <v>74</v>
      </c>
      <c r="AG126">
        <v>26</v>
      </c>
      <c r="AH126" t="s">
        <v>26</v>
      </c>
      <c r="AI126" t="s">
        <v>17</v>
      </c>
      <c r="AJ126">
        <v>75</v>
      </c>
    </row>
    <row r="127" spans="30:36" x14ac:dyDescent="0.3">
      <c r="AD127">
        <v>2024</v>
      </c>
      <c r="AE127" t="s">
        <v>73</v>
      </c>
      <c r="AF127" t="s">
        <v>74</v>
      </c>
      <c r="AG127">
        <v>30</v>
      </c>
      <c r="AH127" t="s">
        <v>77</v>
      </c>
      <c r="AI127" t="s">
        <v>17</v>
      </c>
      <c r="AJ127">
        <v>136.79</v>
      </c>
    </row>
    <row r="128" spans="30:36" x14ac:dyDescent="0.3">
      <c r="AD128">
        <v>2024</v>
      </c>
      <c r="AE128" t="s">
        <v>73</v>
      </c>
      <c r="AF128" t="s">
        <v>74</v>
      </c>
      <c r="AG128">
        <v>31</v>
      </c>
      <c r="AH128" t="s">
        <v>49</v>
      </c>
      <c r="AI128" t="s">
        <v>17</v>
      </c>
      <c r="AJ128">
        <v>69.260000000000005</v>
      </c>
    </row>
    <row r="129" spans="30:36" x14ac:dyDescent="0.3">
      <c r="AD129">
        <v>2024</v>
      </c>
      <c r="AE129" t="s">
        <v>73</v>
      </c>
      <c r="AF129" t="s">
        <v>74</v>
      </c>
      <c r="AG129">
        <v>33</v>
      </c>
      <c r="AH129" t="s">
        <v>50</v>
      </c>
      <c r="AI129" t="s">
        <v>17</v>
      </c>
      <c r="AJ129">
        <v>182</v>
      </c>
    </row>
    <row r="130" spans="30:36" x14ac:dyDescent="0.3">
      <c r="AD130">
        <v>2024</v>
      </c>
      <c r="AE130" t="s">
        <v>73</v>
      </c>
      <c r="AF130" t="s">
        <v>74</v>
      </c>
      <c r="AG130">
        <v>34</v>
      </c>
      <c r="AH130" t="s">
        <v>29</v>
      </c>
      <c r="AI130" t="s">
        <v>17</v>
      </c>
      <c r="AJ130">
        <v>4.5</v>
      </c>
    </row>
    <row r="131" spans="30:36" x14ac:dyDescent="0.3">
      <c r="AD131">
        <v>2024</v>
      </c>
      <c r="AE131" t="s">
        <v>73</v>
      </c>
      <c r="AF131" t="s">
        <v>74</v>
      </c>
      <c r="AG131">
        <v>42</v>
      </c>
      <c r="AH131" t="s">
        <v>53</v>
      </c>
      <c r="AI131" t="s">
        <v>17</v>
      </c>
      <c r="AJ131">
        <v>3.5</v>
      </c>
    </row>
    <row r="132" spans="30:36" x14ac:dyDescent="0.3">
      <c r="AD132">
        <v>2024</v>
      </c>
      <c r="AE132" t="s">
        <v>73</v>
      </c>
      <c r="AF132" t="s">
        <v>74</v>
      </c>
      <c r="AG132">
        <v>44</v>
      </c>
      <c r="AH132" t="s">
        <v>78</v>
      </c>
      <c r="AI132" t="s">
        <v>17</v>
      </c>
      <c r="AJ132">
        <v>59.5</v>
      </c>
    </row>
    <row r="133" spans="30:36" x14ac:dyDescent="0.3">
      <c r="AD133">
        <v>2024</v>
      </c>
      <c r="AE133" t="s">
        <v>73</v>
      </c>
      <c r="AF133" t="s">
        <v>74</v>
      </c>
      <c r="AG133">
        <v>96</v>
      </c>
      <c r="AH133" t="s">
        <v>31</v>
      </c>
      <c r="AI133" t="s">
        <v>17</v>
      </c>
      <c r="AJ133">
        <v>0.95</v>
      </c>
    </row>
    <row r="134" spans="30:36" x14ac:dyDescent="0.3">
      <c r="AD134">
        <v>2024</v>
      </c>
      <c r="AE134" t="s">
        <v>73</v>
      </c>
      <c r="AF134" t="s">
        <v>74</v>
      </c>
      <c r="AG134">
        <v>2</v>
      </c>
      <c r="AH134" t="s">
        <v>34</v>
      </c>
      <c r="AI134" t="s">
        <v>18</v>
      </c>
      <c r="AJ134">
        <v>1520.65</v>
      </c>
    </row>
    <row r="135" spans="30:36" x14ac:dyDescent="0.3">
      <c r="AD135">
        <v>2024</v>
      </c>
      <c r="AE135" t="s">
        <v>73</v>
      </c>
      <c r="AF135" t="s">
        <v>74</v>
      </c>
      <c r="AG135">
        <v>3</v>
      </c>
      <c r="AH135" t="s">
        <v>75</v>
      </c>
      <c r="AI135" t="s">
        <v>18</v>
      </c>
      <c r="AJ135">
        <v>382.51</v>
      </c>
    </row>
    <row r="136" spans="30:36" x14ac:dyDescent="0.3">
      <c r="AD136">
        <v>2024</v>
      </c>
      <c r="AE136" t="s">
        <v>73</v>
      </c>
      <c r="AF136" t="s">
        <v>74</v>
      </c>
      <c r="AG136">
        <v>7</v>
      </c>
      <c r="AH136" t="s">
        <v>35</v>
      </c>
      <c r="AI136" t="s">
        <v>18</v>
      </c>
      <c r="AJ136">
        <v>489.25</v>
      </c>
    </row>
    <row r="137" spans="30:36" x14ac:dyDescent="0.3">
      <c r="AD137">
        <v>2024</v>
      </c>
      <c r="AE137" t="s">
        <v>73</v>
      </c>
      <c r="AF137" t="s">
        <v>74</v>
      </c>
      <c r="AG137">
        <v>9</v>
      </c>
      <c r="AH137" t="s">
        <v>36</v>
      </c>
      <c r="AI137" t="s">
        <v>18</v>
      </c>
      <c r="AJ137">
        <v>288</v>
      </c>
    </row>
    <row r="138" spans="30:36" x14ac:dyDescent="0.3">
      <c r="AD138">
        <v>2024</v>
      </c>
      <c r="AE138" t="s">
        <v>73</v>
      </c>
      <c r="AF138" t="s">
        <v>74</v>
      </c>
      <c r="AG138">
        <v>11</v>
      </c>
      <c r="AH138" t="s">
        <v>37</v>
      </c>
      <c r="AI138" t="s">
        <v>18</v>
      </c>
      <c r="AJ138">
        <v>252</v>
      </c>
    </row>
    <row r="139" spans="30:36" x14ac:dyDescent="0.3">
      <c r="AD139">
        <v>2024</v>
      </c>
      <c r="AE139" t="s">
        <v>73</v>
      </c>
      <c r="AF139" t="s">
        <v>74</v>
      </c>
      <c r="AG139">
        <v>12</v>
      </c>
      <c r="AH139" t="s">
        <v>21</v>
      </c>
      <c r="AI139" t="s">
        <v>18</v>
      </c>
      <c r="AJ139">
        <v>665.6</v>
      </c>
    </row>
    <row r="140" spans="30:36" x14ac:dyDescent="0.3">
      <c r="AD140">
        <v>2024</v>
      </c>
      <c r="AE140" t="s">
        <v>73</v>
      </c>
      <c r="AF140" t="s">
        <v>74</v>
      </c>
      <c r="AG140">
        <v>14</v>
      </c>
      <c r="AH140" t="s">
        <v>76</v>
      </c>
      <c r="AI140" t="s">
        <v>18</v>
      </c>
      <c r="AJ140">
        <v>1337.75</v>
      </c>
    </row>
    <row r="141" spans="30:36" x14ac:dyDescent="0.3">
      <c r="AD141">
        <v>2024</v>
      </c>
      <c r="AE141" t="s">
        <v>73</v>
      </c>
      <c r="AF141" t="s">
        <v>74</v>
      </c>
      <c r="AG141">
        <v>15</v>
      </c>
      <c r="AH141" t="s">
        <v>23</v>
      </c>
      <c r="AI141" t="s">
        <v>18</v>
      </c>
      <c r="AJ141">
        <v>143.5</v>
      </c>
    </row>
    <row r="142" spans="30:36" x14ac:dyDescent="0.3">
      <c r="AD142">
        <v>2024</v>
      </c>
      <c r="AE142" t="s">
        <v>73</v>
      </c>
      <c r="AF142" t="s">
        <v>74</v>
      </c>
      <c r="AG142">
        <v>21</v>
      </c>
      <c r="AH142" t="s">
        <v>25</v>
      </c>
      <c r="AI142" t="s">
        <v>18</v>
      </c>
      <c r="AJ142">
        <v>97.5</v>
      </c>
    </row>
    <row r="143" spans="30:36" x14ac:dyDescent="0.3">
      <c r="AD143">
        <v>2024</v>
      </c>
      <c r="AE143" t="s">
        <v>73</v>
      </c>
      <c r="AF143" t="s">
        <v>74</v>
      </c>
      <c r="AG143">
        <v>26</v>
      </c>
      <c r="AH143" t="s">
        <v>26</v>
      </c>
      <c r="AI143" t="s">
        <v>18</v>
      </c>
      <c r="AJ143">
        <v>730.5</v>
      </c>
    </row>
    <row r="144" spans="30:36" x14ac:dyDescent="0.3">
      <c r="AD144">
        <v>2024</v>
      </c>
      <c r="AE144" t="s">
        <v>73</v>
      </c>
      <c r="AF144" t="s">
        <v>74</v>
      </c>
      <c r="AG144">
        <v>30</v>
      </c>
      <c r="AH144" t="s">
        <v>77</v>
      </c>
      <c r="AI144" t="s">
        <v>18</v>
      </c>
      <c r="AJ144">
        <v>1390.26</v>
      </c>
    </row>
    <row r="145" spans="30:36" x14ac:dyDescent="0.3">
      <c r="AD145">
        <v>2024</v>
      </c>
      <c r="AE145" t="s">
        <v>73</v>
      </c>
      <c r="AF145" t="s">
        <v>74</v>
      </c>
      <c r="AG145">
        <v>31</v>
      </c>
      <c r="AH145" t="s">
        <v>49</v>
      </c>
      <c r="AI145" t="s">
        <v>18</v>
      </c>
      <c r="AJ145">
        <v>942.79</v>
      </c>
    </row>
    <row r="146" spans="30:36" x14ac:dyDescent="0.3">
      <c r="AD146">
        <v>2024</v>
      </c>
      <c r="AE146" t="s">
        <v>73</v>
      </c>
      <c r="AF146" t="s">
        <v>74</v>
      </c>
      <c r="AG146">
        <v>33</v>
      </c>
      <c r="AH146" t="s">
        <v>50</v>
      </c>
      <c r="AI146" t="s">
        <v>18</v>
      </c>
      <c r="AJ146">
        <v>2015.95</v>
      </c>
    </row>
    <row r="147" spans="30:36" x14ac:dyDescent="0.3">
      <c r="AD147">
        <v>2024</v>
      </c>
      <c r="AE147" t="s">
        <v>73</v>
      </c>
      <c r="AF147" t="s">
        <v>74</v>
      </c>
      <c r="AG147">
        <v>34</v>
      </c>
      <c r="AH147" t="s">
        <v>29</v>
      </c>
      <c r="AI147" t="s">
        <v>18</v>
      </c>
      <c r="AJ147">
        <v>24</v>
      </c>
    </row>
    <row r="148" spans="30:36" x14ac:dyDescent="0.3">
      <c r="AD148">
        <v>2024</v>
      </c>
      <c r="AE148" t="s">
        <v>73</v>
      </c>
      <c r="AF148" t="s">
        <v>74</v>
      </c>
      <c r="AG148">
        <v>42</v>
      </c>
      <c r="AH148" t="s">
        <v>53</v>
      </c>
      <c r="AI148" t="s">
        <v>18</v>
      </c>
      <c r="AJ148">
        <v>8.75</v>
      </c>
    </row>
    <row r="149" spans="30:36" x14ac:dyDescent="0.3">
      <c r="AD149">
        <v>2024</v>
      </c>
      <c r="AE149" t="s">
        <v>73</v>
      </c>
      <c r="AF149" t="s">
        <v>74</v>
      </c>
      <c r="AG149">
        <v>44</v>
      </c>
      <c r="AH149" t="s">
        <v>78</v>
      </c>
      <c r="AI149" t="s">
        <v>18</v>
      </c>
      <c r="AJ149">
        <v>447.39</v>
      </c>
    </row>
    <row r="150" spans="30:36" x14ac:dyDescent="0.3">
      <c r="AD150">
        <v>2024</v>
      </c>
      <c r="AE150" t="s">
        <v>73</v>
      </c>
      <c r="AF150" t="s">
        <v>74</v>
      </c>
      <c r="AG150">
        <v>96</v>
      </c>
      <c r="AH150" t="s">
        <v>31</v>
      </c>
      <c r="AI150" t="s">
        <v>18</v>
      </c>
      <c r="AJ150">
        <v>4.5999999999999996</v>
      </c>
    </row>
  </sheetData>
  <mergeCells count="5">
    <mergeCell ref="Q4:Q15"/>
    <mergeCell ref="Q25:Q36"/>
    <mergeCell ref="Q46:Q57"/>
    <mergeCell ref="Q67:Q78"/>
    <mergeCell ref="Q88:Q99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K3:AB14"/>
  <sheetViews>
    <sheetView topLeftCell="N1" workbookViewId="0">
      <selection activeCell="AK17" sqref="AK17"/>
    </sheetView>
  </sheetViews>
  <sheetFormatPr baseColWidth="10" defaultRowHeight="14.4" x14ac:dyDescent="0.3"/>
  <sheetData>
    <row r="3" spans="11:28" x14ac:dyDescent="0.3">
      <c r="K3" s="12" t="s">
        <v>257</v>
      </c>
      <c r="O3" t="s">
        <v>101</v>
      </c>
      <c r="Q3" s="43" t="s">
        <v>258</v>
      </c>
      <c r="R3" t="s">
        <v>96</v>
      </c>
      <c r="T3" t="s">
        <v>92</v>
      </c>
      <c r="U3" t="s">
        <v>99</v>
      </c>
      <c r="X3" t="s">
        <v>98</v>
      </c>
      <c r="AB3" t="s">
        <v>97</v>
      </c>
    </row>
    <row r="4" spans="11:28" x14ac:dyDescent="0.3">
      <c r="K4" t="s">
        <v>96</v>
      </c>
      <c r="M4">
        <f>SUM(M5:M13)</f>
        <v>17609</v>
      </c>
      <c r="Q4" s="43"/>
      <c r="R4" t="s">
        <v>86</v>
      </c>
      <c r="S4" t="s">
        <v>16</v>
      </c>
      <c r="T4" s="14">
        <f>N11</f>
        <v>0</v>
      </c>
      <c r="U4" s="13">
        <f>O11</f>
        <v>4.81004032029076E-2</v>
      </c>
      <c r="X4" t="s">
        <v>86</v>
      </c>
      <c r="Y4" t="s">
        <v>85</v>
      </c>
      <c r="AA4">
        <v>2015</v>
      </c>
      <c r="AB4">
        <v>0</v>
      </c>
    </row>
    <row r="5" spans="11:28" x14ac:dyDescent="0.3">
      <c r="L5" t="s">
        <v>10</v>
      </c>
      <c r="M5">
        <v>60</v>
      </c>
      <c r="N5" s="14">
        <f>M5/$M$4</f>
        <v>3.4073485149639388E-3</v>
      </c>
      <c r="O5" s="14"/>
      <c r="Q5" s="43"/>
      <c r="S5" t="s">
        <v>17</v>
      </c>
      <c r="T5" s="14">
        <f>N12</f>
        <v>7.6097450167527973E-3</v>
      </c>
      <c r="U5" s="13"/>
      <c r="W5">
        <v>2016</v>
      </c>
      <c r="X5" s="9">
        <v>13</v>
      </c>
      <c r="Y5" s="9">
        <v>25</v>
      </c>
      <c r="AA5">
        <v>2016</v>
      </c>
      <c r="AB5">
        <v>5</v>
      </c>
    </row>
    <row r="6" spans="11:28" x14ac:dyDescent="0.3">
      <c r="L6" t="s">
        <v>11</v>
      </c>
      <c r="M6">
        <v>485</v>
      </c>
      <c r="N6" s="14">
        <f t="shared" ref="N6:N13" si="0">M6/$M$4</f>
        <v>2.754273382929184E-2</v>
      </c>
      <c r="O6" s="14"/>
      <c r="Q6" s="43"/>
      <c r="S6" t="s">
        <v>18</v>
      </c>
      <c r="T6" s="14">
        <f>N13</f>
        <v>4.0490658186154806E-2</v>
      </c>
      <c r="U6" s="13"/>
      <c r="W6">
        <v>2017</v>
      </c>
      <c r="X6" s="9">
        <v>13</v>
      </c>
      <c r="Y6" s="9">
        <v>39</v>
      </c>
      <c r="AA6">
        <v>2017</v>
      </c>
      <c r="AB6">
        <v>4</v>
      </c>
    </row>
    <row r="7" spans="11:28" x14ac:dyDescent="0.3">
      <c r="L7" t="s">
        <v>12</v>
      </c>
      <c r="M7">
        <v>60</v>
      </c>
      <c r="N7" s="14">
        <f t="shared" si="0"/>
        <v>3.4073485149639388E-3</v>
      </c>
      <c r="O7" s="14"/>
      <c r="Q7" s="43"/>
      <c r="R7" t="s">
        <v>85</v>
      </c>
      <c r="S7" t="s">
        <v>95</v>
      </c>
      <c r="T7" s="14">
        <f>N7</f>
        <v>3.4073485149639388E-3</v>
      </c>
      <c r="U7" s="13">
        <f>O8</f>
        <v>0.35447782384008175</v>
      </c>
      <c r="W7">
        <v>2018</v>
      </c>
      <c r="X7" s="9">
        <v>14.64</v>
      </c>
      <c r="Y7" s="9">
        <v>36.54</v>
      </c>
      <c r="AA7">
        <v>2018</v>
      </c>
      <c r="AB7">
        <v>1</v>
      </c>
    </row>
    <row r="8" spans="11:28" x14ac:dyDescent="0.3">
      <c r="L8" t="s">
        <v>13</v>
      </c>
      <c r="M8">
        <v>2901</v>
      </c>
      <c r="N8" s="14">
        <f t="shared" si="0"/>
        <v>0.16474530069850646</v>
      </c>
      <c r="O8" s="13">
        <f>SUM(N7,N10)</f>
        <v>0.35447782384008175</v>
      </c>
      <c r="Q8" s="43"/>
      <c r="S8" t="s">
        <v>15</v>
      </c>
      <c r="T8" s="14">
        <f>N10</f>
        <v>0.35107047532511781</v>
      </c>
      <c r="U8" s="13"/>
      <c r="W8">
        <v>2019</v>
      </c>
      <c r="X8" s="9">
        <v>6.74</v>
      </c>
      <c r="Y8" s="9">
        <v>38.78</v>
      </c>
      <c r="AA8">
        <v>2019</v>
      </c>
      <c r="AB8">
        <v>3</v>
      </c>
    </row>
    <row r="9" spans="11:28" x14ac:dyDescent="0.3">
      <c r="L9" t="s">
        <v>14</v>
      </c>
      <c r="M9">
        <v>7074</v>
      </c>
      <c r="N9" s="14">
        <f t="shared" si="0"/>
        <v>0.40172638991424842</v>
      </c>
      <c r="O9" s="13"/>
      <c r="Q9" s="43"/>
      <c r="W9">
        <v>2020</v>
      </c>
      <c r="X9" s="9">
        <v>8.18</v>
      </c>
      <c r="Y9" s="9">
        <v>36.409999999999997</v>
      </c>
      <c r="AA9">
        <v>2020</v>
      </c>
      <c r="AB9">
        <v>5</v>
      </c>
    </row>
    <row r="10" spans="11:28" x14ac:dyDescent="0.3">
      <c r="L10" t="s">
        <v>15</v>
      </c>
      <c r="M10">
        <v>6182</v>
      </c>
      <c r="N10" s="14">
        <f t="shared" si="0"/>
        <v>0.35107047532511781</v>
      </c>
      <c r="O10" s="13"/>
      <c r="Q10" s="43"/>
      <c r="R10" t="s">
        <v>94</v>
      </c>
      <c r="S10" t="s">
        <v>93</v>
      </c>
      <c r="T10" t="s">
        <v>92</v>
      </c>
      <c r="W10">
        <v>2021</v>
      </c>
      <c r="X10" s="9">
        <v>7.25</v>
      </c>
      <c r="Y10" s="9">
        <v>36.47</v>
      </c>
      <c r="AA10">
        <v>2021</v>
      </c>
      <c r="AB10">
        <v>2</v>
      </c>
    </row>
    <row r="11" spans="11:28" x14ac:dyDescent="0.3">
      <c r="L11" t="s">
        <v>16</v>
      </c>
      <c r="M11">
        <v>0</v>
      </c>
      <c r="N11" s="14">
        <f t="shared" si="0"/>
        <v>0</v>
      </c>
      <c r="O11" s="13">
        <f>SUM(N11:N13)</f>
        <v>4.81004032029076E-2</v>
      </c>
      <c r="Q11" s="43"/>
      <c r="R11" t="s">
        <v>10</v>
      </c>
      <c r="S11">
        <v>0</v>
      </c>
      <c r="T11" s="13">
        <f>S11/$S$14</f>
        <v>0</v>
      </c>
      <c r="W11">
        <v>2022</v>
      </c>
      <c r="X11" s="9">
        <v>5.05</v>
      </c>
      <c r="Y11" s="9">
        <v>31.81</v>
      </c>
      <c r="AA11">
        <v>2022</v>
      </c>
      <c r="AB11">
        <v>0</v>
      </c>
    </row>
    <row r="12" spans="11:28" x14ac:dyDescent="0.3">
      <c r="L12" t="s">
        <v>17</v>
      </c>
      <c r="M12">
        <v>134</v>
      </c>
      <c r="N12" s="14">
        <f t="shared" si="0"/>
        <v>7.6097450167527973E-3</v>
      </c>
      <c r="O12" s="13"/>
      <c r="Q12" s="43"/>
      <c r="R12" t="s">
        <v>13</v>
      </c>
      <c r="S12">
        <v>401.63</v>
      </c>
      <c r="T12" s="13">
        <f t="shared" ref="T12:T13" si="1">S12/$S$14</f>
        <v>0.99627911591794205</v>
      </c>
      <c r="W12">
        <v>2023</v>
      </c>
      <c r="X12" s="9">
        <v>3.21</v>
      </c>
      <c r="Y12" s="9">
        <v>31.58</v>
      </c>
      <c r="AA12">
        <v>2023</v>
      </c>
      <c r="AB12">
        <v>7.1</v>
      </c>
    </row>
    <row r="13" spans="11:28" x14ac:dyDescent="0.3">
      <c r="L13" t="s">
        <v>18</v>
      </c>
      <c r="M13">
        <v>713</v>
      </c>
      <c r="N13" s="14">
        <f t="shared" si="0"/>
        <v>4.0490658186154806E-2</v>
      </c>
      <c r="O13" s="13"/>
      <c r="Q13" s="43"/>
      <c r="R13" t="s">
        <v>16</v>
      </c>
      <c r="S13">
        <v>0</v>
      </c>
      <c r="T13" s="13">
        <f t="shared" si="1"/>
        <v>0</v>
      </c>
      <c r="W13">
        <v>2024</v>
      </c>
      <c r="X13" s="9">
        <v>4.8</v>
      </c>
      <c r="Y13" s="9">
        <v>35.4</v>
      </c>
      <c r="AA13">
        <v>2024</v>
      </c>
      <c r="AB13" s="9">
        <v>0</v>
      </c>
    </row>
    <row r="14" spans="11:28" x14ac:dyDescent="0.3">
      <c r="Q14" s="43"/>
      <c r="R14" t="s">
        <v>83</v>
      </c>
      <c r="S14">
        <v>403.13</v>
      </c>
    </row>
  </sheetData>
  <mergeCells count="1">
    <mergeCell ref="Q3:Q14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K3:AB98"/>
  <sheetViews>
    <sheetView tabSelected="1" topLeftCell="V4" zoomScale="60" zoomScaleNormal="60" workbookViewId="0">
      <selection activeCell="Z47" sqref="Z47"/>
    </sheetView>
  </sheetViews>
  <sheetFormatPr baseColWidth="10" defaultRowHeight="14.4" x14ac:dyDescent="0.3"/>
  <sheetData>
    <row r="3" spans="11:28" x14ac:dyDescent="0.3">
      <c r="K3" s="37" t="s">
        <v>259</v>
      </c>
      <c r="O3" t="s">
        <v>101</v>
      </c>
      <c r="Q3" s="64" t="s">
        <v>260</v>
      </c>
      <c r="R3" t="s">
        <v>96</v>
      </c>
      <c r="T3" t="s">
        <v>92</v>
      </c>
      <c r="U3" t="s">
        <v>99</v>
      </c>
      <c r="X3" t="s">
        <v>98</v>
      </c>
      <c r="AB3" t="s">
        <v>97</v>
      </c>
    </row>
    <row r="4" spans="11:28" x14ac:dyDescent="0.3">
      <c r="K4" t="s">
        <v>96</v>
      </c>
      <c r="M4">
        <f>SUM(M5:M13)</f>
        <v>53589</v>
      </c>
      <c r="Q4" s="48"/>
      <c r="R4" t="s">
        <v>86</v>
      </c>
      <c r="S4" t="s">
        <v>16</v>
      </c>
      <c r="T4" s="14">
        <f>N11</f>
        <v>8.0053742372501822E-3</v>
      </c>
      <c r="U4" s="13">
        <f>O11</f>
        <v>6.9100001866054611E-2</v>
      </c>
      <c r="X4" t="s">
        <v>86</v>
      </c>
      <c r="Y4" t="s">
        <v>85</v>
      </c>
      <c r="AA4">
        <v>2015</v>
      </c>
      <c r="AB4">
        <v>1</v>
      </c>
    </row>
    <row r="5" spans="11:28" x14ac:dyDescent="0.3">
      <c r="L5" t="s">
        <v>10</v>
      </c>
      <c r="M5">
        <v>186</v>
      </c>
      <c r="N5" s="14">
        <f>M5/$M$4</f>
        <v>3.4708615574091696E-3</v>
      </c>
      <c r="O5" s="14"/>
      <c r="Q5" s="48"/>
      <c r="S5" t="s">
        <v>17</v>
      </c>
      <c r="T5" s="14">
        <f>N12</f>
        <v>4.7397786859243504E-3</v>
      </c>
      <c r="U5" s="13"/>
      <c r="W5">
        <v>2016</v>
      </c>
      <c r="X5" s="9">
        <v>11</v>
      </c>
      <c r="Y5" s="9">
        <v>18</v>
      </c>
      <c r="AA5">
        <v>2016</v>
      </c>
      <c r="AB5">
        <v>2</v>
      </c>
    </row>
    <row r="6" spans="11:28" x14ac:dyDescent="0.3">
      <c r="L6" t="s">
        <v>11</v>
      </c>
      <c r="M6">
        <v>1653</v>
      </c>
      <c r="N6" s="14">
        <f t="shared" ref="N6:N13" si="0">M6/$M$4</f>
        <v>3.0845882550523427E-2</v>
      </c>
      <c r="O6" s="14"/>
      <c r="Q6" s="48"/>
      <c r="S6" t="s">
        <v>18</v>
      </c>
      <c r="T6" s="14">
        <f>N13</f>
        <v>5.6354848942880072E-2</v>
      </c>
      <c r="U6" s="13"/>
      <c r="W6">
        <v>2017</v>
      </c>
      <c r="X6" s="9">
        <v>12</v>
      </c>
      <c r="Y6" s="9">
        <v>26</v>
      </c>
      <c r="AA6">
        <v>2017</v>
      </c>
      <c r="AB6">
        <v>1</v>
      </c>
    </row>
    <row r="7" spans="11:28" x14ac:dyDescent="0.3">
      <c r="L7" t="s">
        <v>12</v>
      </c>
      <c r="M7">
        <v>234</v>
      </c>
      <c r="N7" s="14">
        <f t="shared" si="0"/>
        <v>4.3665677657728262E-3</v>
      </c>
      <c r="O7" s="14"/>
      <c r="Q7" s="48"/>
      <c r="R7" t="s">
        <v>85</v>
      </c>
      <c r="S7" t="s">
        <v>95</v>
      </c>
      <c r="T7" s="14">
        <f>N7</f>
        <v>4.3665677657728262E-3</v>
      </c>
      <c r="U7" s="13">
        <f>O8</f>
        <v>0.2911045177181884</v>
      </c>
      <c r="W7">
        <v>2018</v>
      </c>
      <c r="X7" s="9">
        <v>9.7100000000000009</v>
      </c>
      <c r="Y7" s="9">
        <v>24.52</v>
      </c>
      <c r="AA7">
        <v>2018</v>
      </c>
      <c r="AB7">
        <v>1</v>
      </c>
    </row>
    <row r="8" spans="11:28" x14ac:dyDescent="0.3">
      <c r="L8" t="s">
        <v>13</v>
      </c>
      <c r="M8">
        <v>10287</v>
      </c>
      <c r="N8" s="14">
        <f t="shared" si="0"/>
        <v>0.19196103677993617</v>
      </c>
      <c r="O8" s="13">
        <f>SUM(N7,N10)</f>
        <v>0.2911045177181884</v>
      </c>
      <c r="Q8" s="48"/>
      <c r="S8" t="s">
        <v>15</v>
      </c>
      <c r="T8" s="14">
        <f>N10</f>
        <v>0.28673794995241558</v>
      </c>
      <c r="U8" s="13"/>
      <c r="W8">
        <v>2019</v>
      </c>
      <c r="X8" s="9">
        <v>8.77</v>
      </c>
      <c r="Y8" s="9">
        <v>25.1</v>
      </c>
      <c r="AA8">
        <v>2019</v>
      </c>
      <c r="AB8">
        <v>1</v>
      </c>
    </row>
    <row r="9" spans="11:28" x14ac:dyDescent="0.3">
      <c r="L9" t="s">
        <v>14</v>
      </c>
      <c r="M9">
        <v>22160</v>
      </c>
      <c r="N9" s="14">
        <f t="shared" si="0"/>
        <v>0.41351769952788819</v>
      </c>
      <c r="O9" s="13"/>
      <c r="Q9" s="48"/>
      <c r="W9">
        <v>2020</v>
      </c>
      <c r="X9" s="9">
        <v>7.73</v>
      </c>
      <c r="Y9" s="9">
        <v>26.69</v>
      </c>
      <c r="AA9">
        <v>2020</v>
      </c>
      <c r="AB9">
        <v>1</v>
      </c>
    </row>
    <row r="10" spans="11:28" x14ac:dyDescent="0.3">
      <c r="L10" t="s">
        <v>15</v>
      </c>
      <c r="M10">
        <v>15366</v>
      </c>
      <c r="N10" s="14">
        <f t="shared" si="0"/>
        <v>0.28673794995241558</v>
      </c>
      <c r="O10" s="13"/>
      <c r="Q10" s="48"/>
      <c r="R10" t="s">
        <v>94</v>
      </c>
      <c r="S10" t="s">
        <v>93</v>
      </c>
      <c r="T10" t="s">
        <v>92</v>
      </c>
      <c r="W10">
        <v>2021</v>
      </c>
      <c r="X10" s="9">
        <v>6.68</v>
      </c>
      <c r="Y10" s="9">
        <v>24.83</v>
      </c>
      <c r="AA10">
        <v>2021</v>
      </c>
      <c r="AB10">
        <v>0</v>
      </c>
    </row>
    <row r="11" spans="11:28" x14ac:dyDescent="0.3">
      <c r="L11" t="s">
        <v>16</v>
      </c>
      <c r="M11">
        <v>429</v>
      </c>
      <c r="N11" s="14">
        <f t="shared" si="0"/>
        <v>8.0053742372501822E-3</v>
      </c>
      <c r="O11" s="13">
        <f>SUM(N11:N13)</f>
        <v>6.9100001866054611E-2</v>
      </c>
      <c r="Q11" s="48"/>
      <c r="R11" t="s">
        <v>10</v>
      </c>
      <c r="S11">
        <v>17.7</v>
      </c>
      <c r="T11" s="13">
        <f>S11/$S$14</f>
        <v>1.4934188322645967E-2</v>
      </c>
      <c r="W11">
        <v>2022</v>
      </c>
      <c r="X11" s="9">
        <v>6.58</v>
      </c>
      <c r="Y11" s="9">
        <v>26.46</v>
      </c>
      <c r="AA11">
        <v>2022</v>
      </c>
      <c r="AB11">
        <v>0</v>
      </c>
    </row>
    <row r="12" spans="11:28" x14ac:dyDescent="0.3">
      <c r="L12" t="s">
        <v>17</v>
      </c>
      <c r="M12">
        <v>254</v>
      </c>
      <c r="N12" s="14">
        <f t="shared" si="0"/>
        <v>4.7397786859243504E-3</v>
      </c>
      <c r="O12" s="13"/>
      <c r="Q12" s="48"/>
      <c r="R12" t="s">
        <v>13</v>
      </c>
      <c r="S12">
        <v>1162.7</v>
      </c>
      <c r="T12" s="13">
        <f t="shared" ref="T12:T13" si="1">S12/$S$14</f>
        <v>0.98101586230172122</v>
      </c>
      <c r="W12">
        <v>2023</v>
      </c>
      <c r="X12" s="9">
        <v>6.83</v>
      </c>
      <c r="Y12" s="9">
        <v>28.57</v>
      </c>
      <c r="AA12">
        <v>2023</v>
      </c>
      <c r="AB12" s="9">
        <v>0.8</v>
      </c>
    </row>
    <row r="13" spans="11:28" x14ac:dyDescent="0.3">
      <c r="L13" t="s">
        <v>18</v>
      </c>
      <c r="M13">
        <v>3020</v>
      </c>
      <c r="N13" s="14">
        <f t="shared" si="0"/>
        <v>5.6354848942880072E-2</v>
      </c>
      <c r="O13" s="13"/>
      <c r="Q13" s="48"/>
      <c r="R13" t="s">
        <v>16</v>
      </c>
      <c r="S13">
        <v>4.8</v>
      </c>
      <c r="T13" s="13">
        <f t="shared" si="1"/>
        <v>4.0499493756328041E-3</v>
      </c>
      <c r="W13">
        <v>2024</v>
      </c>
      <c r="X13" s="9">
        <v>6.9</v>
      </c>
      <c r="Y13" s="9">
        <v>29.1</v>
      </c>
      <c r="AA13">
        <v>2024</v>
      </c>
      <c r="AB13" s="9">
        <v>0</v>
      </c>
    </row>
    <row r="14" spans="11:28" x14ac:dyDescent="0.3">
      <c r="Q14" s="48"/>
      <c r="R14" t="s">
        <v>83</v>
      </c>
      <c r="S14">
        <f>SUM(S11:S13)</f>
        <v>1185.2</v>
      </c>
    </row>
    <row r="24" spans="11:28" x14ac:dyDescent="0.3">
      <c r="K24" s="11" t="s">
        <v>261</v>
      </c>
      <c r="O24" t="s">
        <v>101</v>
      </c>
      <c r="Q24" s="44" t="s">
        <v>262</v>
      </c>
      <c r="R24" t="s">
        <v>96</v>
      </c>
      <c r="T24" t="s">
        <v>92</v>
      </c>
      <c r="U24" t="s">
        <v>99</v>
      </c>
      <c r="X24" t="s">
        <v>98</v>
      </c>
      <c r="AB24" t="s">
        <v>97</v>
      </c>
    </row>
    <row r="25" spans="11:28" x14ac:dyDescent="0.3">
      <c r="K25" t="s">
        <v>96</v>
      </c>
      <c r="M25">
        <f>SUM(M26:M34)</f>
        <v>16680</v>
      </c>
      <c r="Q25" s="44"/>
      <c r="R25" t="s">
        <v>86</v>
      </c>
      <c r="S25" t="s">
        <v>16</v>
      </c>
      <c r="T25" s="14">
        <f>N32</f>
        <v>1.618705035971223E-2</v>
      </c>
      <c r="U25" s="13">
        <f>O32</f>
        <v>8.6510791366906481E-2</v>
      </c>
      <c r="X25" t="s">
        <v>86</v>
      </c>
      <c r="Y25" t="s">
        <v>85</v>
      </c>
      <c r="AA25">
        <v>2015</v>
      </c>
      <c r="AB25">
        <v>0</v>
      </c>
    </row>
    <row r="26" spans="11:28" x14ac:dyDescent="0.3">
      <c r="L26" t="s">
        <v>10</v>
      </c>
      <c r="M26">
        <v>0</v>
      </c>
      <c r="N26" s="14">
        <f>M26/$M$25</f>
        <v>0</v>
      </c>
      <c r="O26" s="14"/>
      <c r="Q26" s="44"/>
      <c r="S26" t="s">
        <v>17</v>
      </c>
      <c r="T26" s="14">
        <f>N33</f>
        <v>1.2589928057553957E-2</v>
      </c>
      <c r="U26" s="13"/>
      <c r="W26">
        <v>2016</v>
      </c>
      <c r="X26" s="9"/>
      <c r="Y26" s="9"/>
      <c r="AA26">
        <v>2016</v>
      </c>
      <c r="AB26">
        <v>0</v>
      </c>
    </row>
    <row r="27" spans="11:28" x14ac:dyDescent="0.3">
      <c r="L27" t="s">
        <v>11</v>
      </c>
      <c r="M27">
        <v>356</v>
      </c>
      <c r="N27" s="14">
        <f t="shared" ref="N27:N34" si="2">M27/$M$25</f>
        <v>2.1342925659472423E-2</v>
      </c>
      <c r="O27" s="14"/>
      <c r="Q27" s="44"/>
      <c r="S27" t="s">
        <v>18</v>
      </c>
      <c r="T27" s="14">
        <f>N34</f>
        <v>5.7733812949640285E-2</v>
      </c>
      <c r="U27" s="13"/>
      <c r="W27">
        <v>2017</v>
      </c>
      <c r="X27" s="9"/>
      <c r="Y27" s="9"/>
      <c r="AA27">
        <v>2017</v>
      </c>
      <c r="AB27">
        <v>0</v>
      </c>
    </row>
    <row r="28" spans="11:28" x14ac:dyDescent="0.3">
      <c r="L28" t="s">
        <v>12</v>
      </c>
      <c r="M28">
        <v>66</v>
      </c>
      <c r="N28" s="14">
        <f t="shared" si="2"/>
        <v>3.9568345323741008E-3</v>
      </c>
      <c r="O28" s="14"/>
      <c r="Q28" s="44"/>
      <c r="R28" t="s">
        <v>85</v>
      </c>
      <c r="S28" t="s">
        <v>95</v>
      </c>
      <c r="T28" s="14">
        <f>N28</f>
        <v>3.9568345323741008E-3</v>
      </c>
      <c r="U28" s="13">
        <f>O29</f>
        <v>0.37691846522781774</v>
      </c>
      <c r="W28">
        <v>2018</v>
      </c>
      <c r="X28" s="9"/>
      <c r="Y28" s="9"/>
      <c r="AA28">
        <v>2018</v>
      </c>
      <c r="AB28">
        <v>0</v>
      </c>
    </row>
    <row r="29" spans="11:28" x14ac:dyDescent="0.3">
      <c r="L29" t="s">
        <v>13</v>
      </c>
      <c r="M29">
        <v>2121</v>
      </c>
      <c r="N29" s="14">
        <f t="shared" si="2"/>
        <v>0.12715827338129496</v>
      </c>
      <c r="O29" s="13">
        <f>SUM(N28,N31)</f>
        <v>0.37691846522781774</v>
      </c>
      <c r="Q29" s="44"/>
      <c r="S29" t="s">
        <v>15</v>
      </c>
      <c r="T29" s="14">
        <f>N31</f>
        <v>0.37296163069544364</v>
      </c>
      <c r="U29" s="13"/>
      <c r="W29">
        <v>2019</v>
      </c>
      <c r="X29" s="9">
        <v>20.51</v>
      </c>
      <c r="Y29" s="9">
        <v>29.49</v>
      </c>
      <c r="AA29">
        <v>2019</v>
      </c>
      <c r="AB29">
        <v>0</v>
      </c>
    </row>
    <row r="30" spans="11:28" x14ac:dyDescent="0.3">
      <c r="L30" t="s">
        <v>14</v>
      </c>
      <c r="M30">
        <v>6473</v>
      </c>
      <c r="N30" s="14">
        <f t="shared" si="2"/>
        <v>0.38806954436450841</v>
      </c>
      <c r="O30" s="13"/>
      <c r="Q30" s="44"/>
      <c r="W30">
        <v>2020</v>
      </c>
      <c r="X30" s="9">
        <v>13.68</v>
      </c>
      <c r="Y30" s="9">
        <v>31.47</v>
      </c>
      <c r="AA30">
        <v>2020</v>
      </c>
      <c r="AB30">
        <v>0</v>
      </c>
    </row>
    <row r="31" spans="11:28" x14ac:dyDescent="0.3">
      <c r="L31" t="s">
        <v>15</v>
      </c>
      <c r="M31">
        <v>6221</v>
      </c>
      <c r="N31" s="14">
        <f t="shared" si="2"/>
        <v>0.37296163069544364</v>
      </c>
      <c r="O31" s="13"/>
      <c r="Q31" s="44"/>
      <c r="R31" t="s">
        <v>94</v>
      </c>
      <c r="S31" t="s">
        <v>93</v>
      </c>
      <c r="T31" t="s">
        <v>92</v>
      </c>
      <c r="W31">
        <v>2021</v>
      </c>
      <c r="X31" s="9">
        <v>9.2100000000000009</v>
      </c>
      <c r="Y31" s="9">
        <v>32.270000000000003</v>
      </c>
      <c r="AA31">
        <v>2021</v>
      </c>
      <c r="AB31">
        <v>0</v>
      </c>
    </row>
    <row r="32" spans="11:28" x14ac:dyDescent="0.3">
      <c r="L32" t="s">
        <v>16</v>
      </c>
      <c r="M32">
        <v>270</v>
      </c>
      <c r="N32" s="14">
        <f t="shared" si="2"/>
        <v>1.618705035971223E-2</v>
      </c>
      <c r="O32" s="13">
        <f>SUM(N32:N34)</f>
        <v>8.6510791366906481E-2</v>
      </c>
      <c r="Q32" s="44"/>
      <c r="R32" t="s">
        <v>10</v>
      </c>
      <c r="S32">
        <v>0</v>
      </c>
      <c r="T32" s="13">
        <f>S32/$S$35</f>
        <v>0</v>
      </c>
      <c r="W32">
        <v>2022</v>
      </c>
      <c r="X32" s="9">
        <v>8.14</v>
      </c>
      <c r="Y32" s="9">
        <v>30.41</v>
      </c>
      <c r="AA32">
        <v>2022</v>
      </c>
      <c r="AB32">
        <v>0</v>
      </c>
    </row>
    <row r="33" spans="11:28" x14ac:dyDescent="0.3">
      <c r="L33" t="s">
        <v>17</v>
      </c>
      <c r="M33">
        <v>210</v>
      </c>
      <c r="N33" s="14">
        <f t="shared" si="2"/>
        <v>1.2589928057553957E-2</v>
      </c>
      <c r="O33" s="13"/>
      <c r="Q33" s="44"/>
      <c r="R33" t="s">
        <v>13</v>
      </c>
      <c r="S33">
        <v>403</v>
      </c>
      <c r="T33" s="13">
        <f t="shared" ref="T33:T34" si="3">S33/$S$35</f>
        <v>1</v>
      </c>
      <c r="W33">
        <v>2023</v>
      </c>
      <c r="X33" s="9">
        <v>8.8000000000000007</v>
      </c>
      <c r="Y33" s="9">
        <v>36.21</v>
      </c>
      <c r="AA33">
        <v>2023</v>
      </c>
      <c r="AB33" s="15">
        <v>0</v>
      </c>
    </row>
    <row r="34" spans="11:28" x14ac:dyDescent="0.3">
      <c r="L34" t="s">
        <v>18</v>
      </c>
      <c r="M34">
        <v>963</v>
      </c>
      <c r="N34" s="14">
        <f t="shared" si="2"/>
        <v>5.7733812949640285E-2</v>
      </c>
      <c r="O34" s="13"/>
      <c r="Q34" s="44"/>
      <c r="R34" t="s">
        <v>16</v>
      </c>
      <c r="S34">
        <v>0</v>
      </c>
      <c r="T34" s="13">
        <f t="shared" si="3"/>
        <v>0</v>
      </c>
      <c r="W34">
        <v>2024</v>
      </c>
      <c r="X34" s="9">
        <v>8.6999999999999993</v>
      </c>
      <c r="Y34" s="9">
        <v>37.700000000000003</v>
      </c>
      <c r="AA34">
        <v>2024</v>
      </c>
      <c r="AB34" s="87">
        <v>0</v>
      </c>
    </row>
    <row r="35" spans="11:28" x14ac:dyDescent="0.3">
      <c r="Q35" s="44"/>
      <c r="R35" t="s">
        <v>83</v>
      </c>
      <c r="S35">
        <f>SUM(S32:S34)</f>
        <v>403</v>
      </c>
    </row>
    <row r="45" spans="11:28" x14ac:dyDescent="0.3">
      <c r="K45" s="10" t="s">
        <v>263</v>
      </c>
      <c r="O45" t="s">
        <v>101</v>
      </c>
      <c r="Q45" s="45" t="s">
        <v>264</v>
      </c>
      <c r="R45" t="s">
        <v>96</v>
      </c>
      <c r="T45" t="s">
        <v>92</v>
      </c>
      <c r="U45" t="s">
        <v>99</v>
      </c>
      <c r="X45" t="s">
        <v>98</v>
      </c>
      <c r="AB45" t="s">
        <v>97</v>
      </c>
    </row>
    <row r="46" spans="11:28" x14ac:dyDescent="0.3">
      <c r="K46" t="s">
        <v>96</v>
      </c>
      <c r="M46">
        <f>SUM(M47:M55)</f>
        <v>9798</v>
      </c>
      <c r="Q46" s="45"/>
      <c r="R46" t="s">
        <v>86</v>
      </c>
      <c r="S46" t="s">
        <v>16</v>
      </c>
      <c r="T46" s="14">
        <f>N53</f>
        <v>1.1022657685241886E-2</v>
      </c>
      <c r="U46" s="13">
        <f>O53</f>
        <v>6.1849357011635027E-2</v>
      </c>
      <c r="X46" t="s">
        <v>86</v>
      </c>
      <c r="Y46" t="s">
        <v>85</v>
      </c>
      <c r="AA46">
        <v>2015</v>
      </c>
    </row>
    <row r="47" spans="11:28" x14ac:dyDescent="0.3">
      <c r="L47" t="s">
        <v>10</v>
      </c>
      <c r="M47">
        <v>0</v>
      </c>
      <c r="N47" s="14">
        <f>M47/$M$46</f>
        <v>0</v>
      </c>
      <c r="O47" s="14"/>
      <c r="Q47" s="45"/>
      <c r="S47" t="s">
        <v>17</v>
      </c>
      <c r="T47" s="14">
        <f>N54</f>
        <v>1.2247397428046539E-2</v>
      </c>
      <c r="U47" s="13"/>
      <c r="W47">
        <v>2016</v>
      </c>
      <c r="X47" s="9"/>
      <c r="Y47" s="9"/>
      <c r="AA47">
        <v>2016</v>
      </c>
    </row>
    <row r="48" spans="11:28" x14ac:dyDescent="0.3">
      <c r="L48" t="s">
        <v>11</v>
      </c>
      <c r="M48">
        <v>438</v>
      </c>
      <c r="N48" s="14">
        <f t="shared" ref="N48:N55" si="4">M48/$M$46</f>
        <v>4.470300061236987E-2</v>
      </c>
      <c r="O48" s="14"/>
      <c r="Q48" s="45"/>
      <c r="S48" t="s">
        <v>18</v>
      </c>
      <c r="T48" s="14">
        <f>N55</f>
        <v>3.8579301898346602E-2</v>
      </c>
      <c r="U48" s="13"/>
      <c r="W48">
        <v>2017</v>
      </c>
      <c r="X48" s="9"/>
      <c r="Y48" s="9"/>
      <c r="AA48">
        <v>2017</v>
      </c>
    </row>
    <row r="49" spans="12:28" x14ac:dyDescent="0.3">
      <c r="L49" t="s">
        <v>12</v>
      </c>
      <c r="M49">
        <v>0</v>
      </c>
      <c r="N49" s="14">
        <f t="shared" si="4"/>
        <v>0</v>
      </c>
      <c r="O49" s="14"/>
      <c r="Q49" s="45"/>
      <c r="R49" t="s">
        <v>85</v>
      </c>
      <c r="S49" t="s">
        <v>95</v>
      </c>
      <c r="T49" s="14">
        <f>N49</f>
        <v>0</v>
      </c>
      <c r="U49" s="13">
        <f>O50</f>
        <v>0.20146968769136558</v>
      </c>
      <c r="W49">
        <v>2018</v>
      </c>
      <c r="X49" s="9"/>
      <c r="Y49" s="9"/>
      <c r="AA49">
        <v>2018</v>
      </c>
    </row>
    <row r="50" spans="12:28" x14ac:dyDescent="0.3">
      <c r="L50" t="s">
        <v>13</v>
      </c>
      <c r="M50">
        <v>1512</v>
      </c>
      <c r="N50" s="14">
        <f t="shared" si="4"/>
        <v>0.15431720759338641</v>
      </c>
      <c r="O50" s="13">
        <f>SUM(N49,N52)</f>
        <v>0.20146968769136558</v>
      </c>
      <c r="Q50" s="45"/>
      <c r="S50" t="s">
        <v>15</v>
      </c>
      <c r="T50" s="14">
        <f>N52</f>
        <v>0.20146968769136558</v>
      </c>
      <c r="U50" s="13"/>
      <c r="W50">
        <v>2019</v>
      </c>
      <c r="X50" s="9"/>
      <c r="Y50" s="9"/>
      <c r="AA50">
        <v>2019</v>
      </c>
    </row>
    <row r="51" spans="12:28" x14ac:dyDescent="0.3">
      <c r="L51" t="s">
        <v>14</v>
      </c>
      <c r="M51">
        <v>5268</v>
      </c>
      <c r="N51" s="14">
        <f t="shared" si="4"/>
        <v>0.53766074709124312</v>
      </c>
      <c r="O51" s="13"/>
      <c r="Q51" s="45"/>
      <c r="W51">
        <v>2020</v>
      </c>
      <c r="X51" s="9"/>
      <c r="Y51" s="9"/>
      <c r="AA51">
        <v>2020</v>
      </c>
    </row>
    <row r="52" spans="12:28" x14ac:dyDescent="0.3">
      <c r="L52" t="s">
        <v>15</v>
      </c>
      <c r="M52">
        <v>1974</v>
      </c>
      <c r="N52" s="14">
        <f t="shared" si="4"/>
        <v>0.20146968769136558</v>
      </c>
      <c r="O52" s="13"/>
      <c r="Q52" s="45"/>
      <c r="R52" t="s">
        <v>94</v>
      </c>
      <c r="S52" t="s">
        <v>93</v>
      </c>
      <c r="T52" t="s">
        <v>92</v>
      </c>
      <c r="W52">
        <v>2021</v>
      </c>
      <c r="X52" s="9"/>
      <c r="Y52" s="9"/>
      <c r="AA52">
        <v>2021</v>
      </c>
    </row>
    <row r="53" spans="12:28" x14ac:dyDescent="0.3">
      <c r="L53" t="s">
        <v>16</v>
      </c>
      <c r="M53">
        <v>108</v>
      </c>
      <c r="N53" s="14">
        <f t="shared" si="4"/>
        <v>1.1022657685241886E-2</v>
      </c>
      <c r="O53" s="13">
        <f>SUM(N53:N55)</f>
        <v>6.1849357011635027E-2</v>
      </c>
      <c r="Q53" s="45"/>
      <c r="R53" t="s">
        <v>10</v>
      </c>
      <c r="S53">
        <v>0</v>
      </c>
      <c r="T53" s="13">
        <f>S53/$S$56</f>
        <v>0</v>
      </c>
      <c r="W53">
        <v>2022</v>
      </c>
      <c r="X53" s="9"/>
      <c r="Y53" s="9"/>
      <c r="AA53">
        <v>2022</v>
      </c>
    </row>
    <row r="54" spans="12:28" x14ac:dyDescent="0.3">
      <c r="L54" t="s">
        <v>17</v>
      </c>
      <c r="M54">
        <v>120</v>
      </c>
      <c r="N54" s="14">
        <f t="shared" si="4"/>
        <v>1.2247397428046539E-2</v>
      </c>
      <c r="O54" s="13"/>
      <c r="Q54" s="45"/>
      <c r="R54" t="s">
        <v>13</v>
      </c>
      <c r="S54">
        <v>222</v>
      </c>
      <c r="T54" s="13">
        <f>S54/$S$56</f>
        <v>1</v>
      </c>
      <c r="W54">
        <v>2023</v>
      </c>
      <c r="X54" s="34">
        <v>9.9</v>
      </c>
      <c r="Y54" s="34">
        <v>26.3</v>
      </c>
      <c r="AA54">
        <v>2023</v>
      </c>
      <c r="AB54" s="34"/>
    </row>
    <row r="55" spans="12:28" x14ac:dyDescent="0.3">
      <c r="L55" t="s">
        <v>18</v>
      </c>
      <c r="M55">
        <v>378</v>
      </c>
      <c r="N55" s="14">
        <f t="shared" si="4"/>
        <v>3.8579301898346602E-2</v>
      </c>
      <c r="O55" s="13"/>
      <c r="Q55" s="45"/>
      <c r="R55" t="s">
        <v>16</v>
      </c>
      <c r="S55">
        <v>0</v>
      </c>
      <c r="T55" s="13">
        <f>S55/$S$56</f>
        <v>0</v>
      </c>
      <c r="W55">
        <v>2024</v>
      </c>
      <c r="X55" s="9">
        <v>6.2</v>
      </c>
      <c r="Y55" s="9">
        <v>20.100000000000001</v>
      </c>
      <c r="AA55">
        <v>2024</v>
      </c>
      <c r="AB55" s="9">
        <v>0</v>
      </c>
    </row>
    <row r="56" spans="12:28" x14ac:dyDescent="0.3">
      <c r="Q56" s="45"/>
      <c r="R56" t="s">
        <v>83</v>
      </c>
      <c r="S56">
        <f>SUM(S53:S55)</f>
        <v>222</v>
      </c>
    </row>
    <row r="66" spans="11:28" x14ac:dyDescent="0.3">
      <c r="K66" s="35" t="s">
        <v>265</v>
      </c>
      <c r="O66" t="s">
        <v>101</v>
      </c>
      <c r="Q66" s="65" t="s">
        <v>266</v>
      </c>
      <c r="R66" t="s">
        <v>96</v>
      </c>
      <c r="T66" t="s">
        <v>92</v>
      </c>
      <c r="U66" t="s">
        <v>99</v>
      </c>
      <c r="X66" t="s">
        <v>98</v>
      </c>
      <c r="AB66" t="s">
        <v>97</v>
      </c>
    </row>
    <row r="67" spans="11:28" x14ac:dyDescent="0.3">
      <c r="K67" t="s">
        <v>96</v>
      </c>
      <c r="M67">
        <f>SUM(M68:M76)</f>
        <v>15749</v>
      </c>
      <c r="Q67" s="45"/>
      <c r="R67" t="s">
        <v>86</v>
      </c>
      <c r="S67" t="s">
        <v>16</v>
      </c>
      <c r="T67" s="14">
        <f>N74</f>
        <v>7.6195313988189723E-3</v>
      </c>
      <c r="U67" s="13">
        <f>O74</f>
        <v>9.7910978474823787E-2</v>
      </c>
      <c r="X67" t="s">
        <v>86</v>
      </c>
      <c r="Y67" t="s">
        <v>85</v>
      </c>
      <c r="AA67">
        <v>2015</v>
      </c>
    </row>
    <row r="68" spans="11:28" x14ac:dyDescent="0.3">
      <c r="L68" t="s">
        <v>10</v>
      </c>
      <c r="M68">
        <v>95</v>
      </c>
      <c r="N68" s="14">
        <f>M68/$M$67</f>
        <v>6.0321290240650197E-3</v>
      </c>
      <c r="O68" s="14"/>
      <c r="Q68" s="45"/>
      <c r="S68" t="s">
        <v>17</v>
      </c>
      <c r="T68" s="14">
        <f>N75</f>
        <v>7.6195313988189723E-3</v>
      </c>
      <c r="U68" s="13"/>
      <c r="W68">
        <v>2016</v>
      </c>
      <c r="X68" s="9"/>
      <c r="Y68" s="9"/>
      <c r="AA68">
        <v>2016</v>
      </c>
    </row>
    <row r="69" spans="11:28" x14ac:dyDescent="0.3">
      <c r="L69" t="s">
        <v>11</v>
      </c>
      <c r="M69">
        <v>561</v>
      </c>
      <c r="N69" s="14">
        <f t="shared" ref="N69:N76" si="5">M69/$M$67</f>
        <v>3.5621309289478695E-2</v>
      </c>
      <c r="O69" s="14"/>
      <c r="Q69" s="45"/>
      <c r="S69" t="s">
        <v>18</v>
      </c>
      <c r="T69" s="14">
        <f>N76</f>
        <v>8.2671915677185848E-2</v>
      </c>
      <c r="U69" s="13"/>
      <c r="W69">
        <v>2017</v>
      </c>
      <c r="X69" s="9"/>
      <c r="Y69" s="9"/>
      <c r="AA69">
        <v>2017</v>
      </c>
    </row>
    <row r="70" spans="11:28" x14ac:dyDescent="0.3">
      <c r="L70" t="s">
        <v>12</v>
      </c>
      <c r="M70">
        <v>150</v>
      </c>
      <c r="N70" s="14">
        <f t="shared" si="5"/>
        <v>9.5244142485237156E-3</v>
      </c>
      <c r="O70" s="14"/>
      <c r="Q70" s="45"/>
      <c r="R70" t="s">
        <v>85</v>
      </c>
      <c r="S70" t="s">
        <v>95</v>
      </c>
      <c r="T70" s="14">
        <f>N70</f>
        <v>9.5244142485237156E-3</v>
      </c>
      <c r="U70" s="13">
        <f>O71</f>
        <v>0.24433297352212838</v>
      </c>
      <c r="W70">
        <v>2018</v>
      </c>
      <c r="X70" s="9"/>
      <c r="Y70" s="9"/>
      <c r="AA70">
        <v>2018</v>
      </c>
    </row>
    <row r="71" spans="11:28" x14ac:dyDescent="0.3">
      <c r="L71" t="s">
        <v>13</v>
      </c>
      <c r="M71">
        <v>1724</v>
      </c>
      <c r="N71" s="14">
        <f t="shared" si="5"/>
        <v>0.10946726776303257</v>
      </c>
      <c r="O71" s="13">
        <f>SUM(N70,N73)</f>
        <v>0.24433297352212838</v>
      </c>
      <c r="Q71" s="45"/>
      <c r="S71" t="s">
        <v>15</v>
      </c>
      <c r="T71" s="14">
        <f>N73</f>
        <v>0.23480855927360467</v>
      </c>
      <c r="U71" s="13"/>
      <c r="W71">
        <v>2019</v>
      </c>
      <c r="X71" s="9"/>
      <c r="Y71" s="9"/>
      <c r="AA71">
        <v>2019</v>
      </c>
    </row>
    <row r="72" spans="11:28" x14ac:dyDescent="0.3">
      <c r="L72" t="s">
        <v>14</v>
      </c>
      <c r="M72">
        <v>7979</v>
      </c>
      <c r="N72" s="14">
        <f t="shared" si="5"/>
        <v>0.50663534192647153</v>
      </c>
      <c r="O72" s="13"/>
      <c r="Q72" s="45"/>
      <c r="W72">
        <v>2020</v>
      </c>
      <c r="X72" s="9"/>
      <c r="Y72" s="9"/>
      <c r="AA72">
        <v>2020</v>
      </c>
    </row>
    <row r="73" spans="11:28" x14ac:dyDescent="0.3">
      <c r="L73" t="s">
        <v>15</v>
      </c>
      <c r="M73">
        <v>3698</v>
      </c>
      <c r="N73" s="14">
        <f t="shared" si="5"/>
        <v>0.23480855927360467</v>
      </c>
      <c r="O73" s="13"/>
      <c r="Q73" s="45"/>
      <c r="R73" t="s">
        <v>94</v>
      </c>
      <c r="S73" t="s">
        <v>93</v>
      </c>
      <c r="T73" t="s">
        <v>92</v>
      </c>
      <c r="W73">
        <v>2021</v>
      </c>
      <c r="X73" s="9"/>
      <c r="Y73" s="9"/>
      <c r="AA73">
        <v>2021</v>
      </c>
    </row>
    <row r="74" spans="11:28" x14ac:dyDescent="0.3">
      <c r="L74" t="s">
        <v>16</v>
      </c>
      <c r="M74">
        <v>120</v>
      </c>
      <c r="N74" s="14">
        <f t="shared" si="5"/>
        <v>7.6195313988189723E-3</v>
      </c>
      <c r="O74" s="13">
        <f>SUM(N74:N76)</f>
        <v>9.7910978474823787E-2</v>
      </c>
      <c r="Q74" s="45"/>
      <c r="R74" t="s">
        <v>10</v>
      </c>
      <c r="S74">
        <v>0</v>
      </c>
      <c r="T74" s="13">
        <f>S74/$S$56</f>
        <v>0</v>
      </c>
      <c r="W74">
        <v>2022</v>
      </c>
      <c r="X74" s="9"/>
      <c r="Y74" s="9"/>
      <c r="AA74">
        <v>2022</v>
      </c>
    </row>
    <row r="75" spans="11:28" x14ac:dyDescent="0.3">
      <c r="L75" t="s">
        <v>17</v>
      </c>
      <c r="M75">
        <v>120</v>
      </c>
      <c r="N75" s="14">
        <f t="shared" si="5"/>
        <v>7.6195313988189723E-3</v>
      </c>
      <c r="O75" s="13"/>
      <c r="Q75" s="45"/>
      <c r="R75" t="s">
        <v>13</v>
      </c>
      <c r="S75">
        <v>349.1</v>
      </c>
      <c r="T75" s="13">
        <f>S75/$S$77</f>
        <v>1</v>
      </c>
      <c r="W75">
        <v>2023</v>
      </c>
      <c r="X75" s="34"/>
      <c r="Y75" s="34"/>
      <c r="AA75">
        <v>2023</v>
      </c>
      <c r="AB75" s="34"/>
    </row>
    <row r="76" spans="11:28" x14ac:dyDescent="0.3">
      <c r="L76" t="s">
        <v>18</v>
      </c>
      <c r="M76">
        <v>1302</v>
      </c>
      <c r="N76" s="14">
        <f t="shared" si="5"/>
        <v>8.2671915677185848E-2</v>
      </c>
      <c r="O76" s="13"/>
      <c r="Q76" s="45"/>
      <c r="R76" t="s">
        <v>16</v>
      </c>
      <c r="S76">
        <v>0</v>
      </c>
      <c r="T76" s="13">
        <f>S76/$S$56</f>
        <v>0</v>
      </c>
      <c r="W76">
        <v>2024</v>
      </c>
      <c r="X76" s="9">
        <v>9.8000000000000007</v>
      </c>
      <c r="Y76" s="9">
        <v>24.4</v>
      </c>
      <c r="AA76">
        <v>2024</v>
      </c>
      <c r="AB76" s="9">
        <v>0</v>
      </c>
    </row>
    <row r="77" spans="11:28" x14ac:dyDescent="0.3">
      <c r="Q77" s="45"/>
      <c r="R77" t="s">
        <v>83</v>
      </c>
      <c r="S77">
        <f>SUM(S74:S76)</f>
        <v>349.1</v>
      </c>
    </row>
    <row r="87" spans="11:28" x14ac:dyDescent="0.3">
      <c r="K87" s="28" t="s">
        <v>267</v>
      </c>
      <c r="O87" t="s">
        <v>101</v>
      </c>
      <c r="Q87" s="50" t="s">
        <v>267</v>
      </c>
      <c r="R87" t="s">
        <v>96</v>
      </c>
      <c r="T87" t="s">
        <v>92</v>
      </c>
      <c r="U87" t="s">
        <v>99</v>
      </c>
      <c r="X87" t="s">
        <v>98</v>
      </c>
      <c r="AB87" t="s">
        <v>97</v>
      </c>
    </row>
    <row r="88" spans="11:28" x14ac:dyDescent="0.3">
      <c r="K88" t="s">
        <v>96</v>
      </c>
      <c r="M88">
        <f>SUM(M89:M97)</f>
        <v>6558</v>
      </c>
      <c r="Q88" s="50"/>
      <c r="R88" t="s">
        <v>86</v>
      </c>
      <c r="S88" t="s">
        <v>16</v>
      </c>
      <c r="T88" s="14">
        <f>N95</f>
        <v>6.4043915827996338E-3</v>
      </c>
      <c r="U88" s="13">
        <f>O95</f>
        <v>6.7703568161024699E-2</v>
      </c>
      <c r="X88" t="s">
        <v>86</v>
      </c>
      <c r="Y88" t="s">
        <v>85</v>
      </c>
      <c r="AA88">
        <v>2015</v>
      </c>
    </row>
    <row r="89" spans="11:28" x14ac:dyDescent="0.3">
      <c r="L89" t="s">
        <v>10</v>
      </c>
      <c r="M89">
        <v>0</v>
      </c>
      <c r="N89" s="14">
        <f>M89/$M$88</f>
        <v>0</v>
      </c>
      <c r="O89" s="14"/>
      <c r="Q89" s="50"/>
      <c r="S89" t="s">
        <v>17</v>
      </c>
      <c r="T89" s="14">
        <f>N96</f>
        <v>1.8298261665141813E-2</v>
      </c>
      <c r="U89" s="13"/>
      <c r="W89">
        <v>2016</v>
      </c>
      <c r="X89" s="9"/>
      <c r="Y89" s="9"/>
      <c r="AA89">
        <v>2016</v>
      </c>
    </row>
    <row r="90" spans="11:28" x14ac:dyDescent="0.3">
      <c r="L90" t="s">
        <v>11</v>
      </c>
      <c r="M90">
        <v>144</v>
      </c>
      <c r="N90" s="14">
        <f t="shared" ref="N90:N97" si="6">M90/$M$88</f>
        <v>2.1957913998170174E-2</v>
      </c>
      <c r="O90" s="14"/>
      <c r="Q90" s="50"/>
      <c r="S90" t="s">
        <v>18</v>
      </c>
      <c r="T90" s="14">
        <f>N97</f>
        <v>4.3000914913083256E-2</v>
      </c>
      <c r="U90" s="13"/>
      <c r="W90">
        <v>2017</v>
      </c>
      <c r="X90" s="9"/>
      <c r="Y90" s="9"/>
      <c r="AA90">
        <v>2017</v>
      </c>
    </row>
    <row r="91" spans="11:28" x14ac:dyDescent="0.3">
      <c r="L91" t="s">
        <v>12</v>
      </c>
      <c r="M91">
        <v>84</v>
      </c>
      <c r="N91" s="14">
        <f t="shared" si="6"/>
        <v>1.2808783165599268E-2</v>
      </c>
      <c r="O91" s="14"/>
      <c r="Q91" s="50"/>
      <c r="R91" t="s">
        <v>85</v>
      </c>
      <c r="S91" t="s">
        <v>95</v>
      </c>
      <c r="T91" s="14">
        <f>N91</f>
        <v>1.2808783165599268E-2</v>
      </c>
      <c r="U91" s="13">
        <f>O92</f>
        <v>0.24428179322964319</v>
      </c>
      <c r="W91">
        <v>2018</v>
      </c>
      <c r="X91" s="9"/>
      <c r="Y91" s="9"/>
      <c r="AA91">
        <v>2018</v>
      </c>
    </row>
    <row r="92" spans="11:28" x14ac:dyDescent="0.3">
      <c r="L92" t="s">
        <v>13</v>
      </c>
      <c r="M92">
        <v>624</v>
      </c>
      <c r="N92" s="14">
        <f t="shared" si="6"/>
        <v>9.5150960658737418E-2</v>
      </c>
      <c r="O92" s="13">
        <f>SUM(N91,N94)</f>
        <v>0.24428179322964319</v>
      </c>
      <c r="Q92" s="50"/>
      <c r="S92" t="s">
        <v>15</v>
      </c>
      <c r="T92" s="14">
        <f>N94</f>
        <v>0.23147301006404392</v>
      </c>
      <c r="U92" s="13"/>
      <c r="W92">
        <v>2019</v>
      </c>
      <c r="X92" s="9"/>
      <c r="Y92" s="9"/>
      <c r="AA92">
        <v>2019</v>
      </c>
    </row>
    <row r="93" spans="11:28" x14ac:dyDescent="0.3">
      <c r="L93" t="s">
        <v>14</v>
      </c>
      <c r="M93">
        <v>3744</v>
      </c>
      <c r="N93" s="14">
        <f t="shared" si="6"/>
        <v>0.57090576395242454</v>
      </c>
      <c r="O93" s="13"/>
      <c r="Q93" s="50"/>
      <c r="W93">
        <v>2020</v>
      </c>
      <c r="X93" s="9"/>
      <c r="Y93" s="9"/>
      <c r="AA93">
        <v>2020</v>
      </c>
    </row>
    <row r="94" spans="11:28" x14ac:dyDescent="0.3">
      <c r="L94" t="s">
        <v>15</v>
      </c>
      <c r="M94">
        <v>1518</v>
      </c>
      <c r="N94" s="14">
        <f t="shared" si="6"/>
        <v>0.23147301006404392</v>
      </c>
      <c r="O94" s="13"/>
      <c r="Q94" s="50"/>
      <c r="R94" t="s">
        <v>94</v>
      </c>
      <c r="S94" t="s">
        <v>93</v>
      </c>
      <c r="T94" t="s">
        <v>92</v>
      </c>
      <c r="W94">
        <v>2021</v>
      </c>
      <c r="X94" s="9"/>
      <c r="Y94" s="9"/>
      <c r="AA94">
        <v>2021</v>
      </c>
    </row>
    <row r="95" spans="11:28" x14ac:dyDescent="0.3">
      <c r="L95" t="s">
        <v>16</v>
      </c>
      <c r="M95">
        <v>42</v>
      </c>
      <c r="N95" s="14">
        <f t="shared" si="6"/>
        <v>6.4043915827996338E-3</v>
      </c>
      <c r="O95" s="13">
        <f>SUM(N95:N97)</f>
        <v>6.7703568161024699E-2</v>
      </c>
      <c r="Q95" s="50"/>
      <c r="R95" t="s">
        <v>10</v>
      </c>
      <c r="S95">
        <v>60.6</v>
      </c>
      <c r="T95" s="13">
        <f>S95/$S$98</f>
        <v>0.26602282704126429</v>
      </c>
      <c r="W95">
        <v>2022</v>
      </c>
      <c r="X95" s="9"/>
      <c r="Y95" s="9"/>
      <c r="AA95">
        <v>2022</v>
      </c>
    </row>
    <row r="96" spans="11:28" x14ac:dyDescent="0.3">
      <c r="L96" t="s">
        <v>17</v>
      </c>
      <c r="M96">
        <v>120</v>
      </c>
      <c r="N96" s="14">
        <f t="shared" si="6"/>
        <v>1.8298261665141813E-2</v>
      </c>
      <c r="O96" s="13"/>
      <c r="Q96" s="50"/>
      <c r="R96" t="s">
        <v>13</v>
      </c>
      <c r="S96">
        <v>167.2</v>
      </c>
      <c r="T96" s="13">
        <f t="shared" ref="T96:T97" si="7">S96/$S$98</f>
        <v>0.73397717295873577</v>
      </c>
      <c r="W96">
        <v>2023</v>
      </c>
      <c r="X96" s="34"/>
      <c r="Y96" s="34"/>
      <c r="AA96">
        <v>2023</v>
      </c>
      <c r="AB96" s="34"/>
    </row>
    <row r="97" spans="12:28" x14ac:dyDescent="0.3">
      <c r="L97" t="s">
        <v>18</v>
      </c>
      <c r="M97">
        <v>282</v>
      </c>
      <c r="N97" s="14">
        <f t="shared" si="6"/>
        <v>4.3000914913083256E-2</v>
      </c>
      <c r="O97" s="13"/>
      <c r="Q97" s="50"/>
      <c r="R97" t="s">
        <v>16</v>
      </c>
      <c r="S97">
        <v>0</v>
      </c>
      <c r="T97" s="13">
        <f t="shared" si="7"/>
        <v>0</v>
      </c>
      <c r="W97">
        <v>2024</v>
      </c>
      <c r="X97" s="9">
        <v>6.8</v>
      </c>
      <c r="Y97" s="9">
        <v>24.4</v>
      </c>
      <c r="AA97">
        <v>2024</v>
      </c>
      <c r="AB97" s="9">
        <v>0</v>
      </c>
    </row>
    <row r="98" spans="12:28" x14ac:dyDescent="0.3">
      <c r="Q98" s="50"/>
      <c r="R98" t="s">
        <v>83</v>
      </c>
      <c r="S98">
        <f>SUM(S95:S97)</f>
        <v>227.79999999999998</v>
      </c>
    </row>
  </sheetData>
  <mergeCells count="5">
    <mergeCell ref="Q3:Q14"/>
    <mergeCell ref="Q24:Q35"/>
    <mergeCell ref="Q45:Q56"/>
    <mergeCell ref="Q66:Q77"/>
    <mergeCell ref="Q87:Q98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H1:AO81"/>
  <sheetViews>
    <sheetView topLeftCell="Y22" zoomScale="70" zoomScaleNormal="70" workbookViewId="0">
      <selection activeCell="AH20" sqref="AH20"/>
    </sheetView>
  </sheetViews>
  <sheetFormatPr baseColWidth="10" defaultRowHeight="14.4" x14ac:dyDescent="0.3"/>
  <sheetData>
    <row r="1" spans="8:41" x14ac:dyDescent="0.3">
      <c r="AA1">
        <v>2024</v>
      </c>
      <c r="AB1" t="s">
        <v>69</v>
      </c>
      <c r="AC1" t="s">
        <v>70</v>
      </c>
      <c r="AD1">
        <v>7</v>
      </c>
      <c r="AE1" t="s">
        <v>35</v>
      </c>
      <c r="AF1" t="s">
        <v>10</v>
      </c>
      <c r="AG1">
        <v>388.5</v>
      </c>
    </row>
    <row r="2" spans="8:41" x14ac:dyDescent="0.3">
      <c r="H2" s="30" t="s">
        <v>278</v>
      </c>
      <c r="L2" t="s">
        <v>101</v>
      </c>
      <c r="N2" s="59" t="s">
        <v>279</v>
      </c>
      <c r="O2" t="s">
        <v>96</v>
      </c>
      <c r="Q2" t="s">
        <v>92</v>
      </c>
      <c r="R2" t="s">
        <v>99</v>
      </c>
      <c r="U2" t="s">
        <v>98</v>
      </c>
      <c r="Y2" t="s">
        <v>97</v>
      </c>
      <c r="AA2">
        <v>2024</v>
      </c>
      <c r="AB2" t="s">
        <v>69</v>
      </c>
      <c r="AC2" t="s">
        <v>70</v>
      </c>
      <c r="AD2">
        <v>9</v>
      </c>
      <c r="AE2" t="s">
        <v>36</v>
      </c>
      <c r="AF2" t="s">
        <v>10</v>
      </c>
      <c r="AG2">
        <v>127.5</v>
      </c>
    </row>
    <row r="3" spans="8:41" x14ac:dyDescent="0.3">
      <c r="H3" t="s">
        <v>96</v>
      </c>
      <c r="J3">
        <f>SUM(J4:J12)</f>
        <v>15869</v>
      </c>
      <c r="N3" s="43"/>
      <c r="O3" t="s">
        <v>86</v>
      </c>
      <c r="P3" t="s">
        <v>16</v>
      </c>
      <c r="Q3" s="14">
        <f>K10</f>
        <v>0</v>
      </c>
      <c r="U3" t="s">
        <v>86</v>
      </c>
      <c r="V3" t="s">
        <v>85</v>
      </c>
      <c r="X3">
        <v>2015</v>
      </c>
      <c r="Y3" s="78">
        <v>2</v>
      </c>
      <c r="AA3">
        <v>2024</v>
      </c>
      <c r="AB3" t="s">
        <v>69</v>
      </c>
      <c r="AC3" t="s">
        <v>70</v>
      </c>
      <c r="AD3">
        <v>13</v>
      </c>
      <c r="AE3" t="s">
        <v>22</v>
      </c>
      <c r="AF3" t="s">
        <v>10</v>
      </c>
      <c r="AG3">
        <v>9</v>
      </c>
      <c r="AJ3" t="s">
        <v>96</v>
      </c>
      <c r="AL3">
        <f>SUM(AL4:AL12)</f>
        <v>82839.5</v>
      </c>
    </row>
    <row r="4" spans="8:41" x14ac:dyDescent="0.3">
      <c r="I4" t="s">
        <v>10</v>
      </c>
      <c r="J4">
        <v>0</v>
      </c>
      <c r="K4" s="14">
        <f>J4/$J$3</f>
        <v>0</v>
      </c>
      <c r="L4" s="14"/>
      <c r="N4" s="43"/>
      <c r="P4" t="s">
        <v>17</v>
      </c>
      <c r="Q4" s="14">
        <f>K11</f>
        <v>0</v>
      </c>
      <c r="R4" s="13"/>
      <c r="T4">
        <v>2016</v>
      </c>
      <c r="U4" s="77">
        <v>12</v>
      </c>
      <c r="V4" s="77">
        <v>40</v>
      </c>
      <c r="X4">
        <v>2016</v>
      </c>
      <c r="Y4" s="78">
        <v>0</v>
      </c>
      <c r="AA4">
        <v>2024</v>
      </c>
      <c r="AB4" t="s">
        <v>69</v>
      </c>
      <c r="AC4" t="s">
        <v>70</v>
      </c>
      <c r="AD4">
        <v>26</v>
      </c>
      <c r="AE4" t="s">
        <v>26</v>
      </c>
      <c r="AF4" t="s">
        <v>10</v>
      </c>
      <c r="AG4">
        <v>39</v>
      </c>
      <c r="AK4" t="s">
        <v>10</v>
      </c>
      <c r="AL4">
        <v>904</v>
      </c>
      <c r="AM4" s="14">
        <f>AL4/$AL$3</f>
        <v>1.0912668473373209E-2</v>
      </c>
    </row>
    <row r="5" spans="8:41" x14ac:dyDescent="0.3">
      <c r="I5" t="s">
        <v>11</v>
      </c>
      <c r="J5">
        <v>120</v>
      </c>
      <c r="K5" s="14">
        <f t="shared" ref="K5:K12" si="0">J5/$J$3</f>
        <v>7.5619131640305001E-3</v>
      </c>
      <c r="L5" s="14"/>
      <c r="N5" s="43"/>
      <c r="P5" t="s">
        <v>18</v>
      </c>
      <c r="Q5" s="14">
        <f>K12</f>
        <v>8.3370092633436255E-2</v>
      </c>
      <c r="R5" s="13">
        <f>L10</f>
        <v>8.3370092633436255E-2</v>
      </c>
      <c r="T5">
        <v>2017</v>
      </c>
      <c r="U5" s="77">
        <v>16</v>
      </c>
      <c r="V5" s="77">
        <v>53</v>
      </c>
      <c r="X5">
        <v>2017</v>
      </c>
      <c r="Y5" s="78">
        <v>3</v>
      </c>
      <c r="AA5">
        <v>2024</v>
      </c>
      <c r="AB5" t="s">
        <v>69</v>
      </c>
      <c r="AC5" t="s">
        <v>70</v>
      </c>
      <c r="AD5">
        <v>28</v>
      </c>
      <c r="AE5" t="s">
        <v>28</v>
      </c>
      <c r="AF5" t="s">
        <v>10</v>
      </c>
      <c r="AG5">
        <v>317.5</v>
      </c>
      <c r="AK5" t="s">
        <v>11</v>
      </c>
      <c r="AL5">
        <v>10835.5</v>
      </c>
      <c r="AM5" s="14">
        <f t="shared" ref="AM5:AM12" si="1">AL5/$AL$3</f>
        <v>0.13080112748145512</v>
      </c>
    </row>
    <row r="6" spans="8:41" x14ac:dyDescent="0.3">
      <c r="I6" t="s">
        <v>12</v>
      </c>
      <c r="J6">
        <v>60</v>
      </c>
      <c r="K6" s="14">
        <f t="shared" si="0"/>
        <v>3.78095658201525E-3</v>
      </c>
      <c r="L6" s="14"/>
      <c r="N6" s="43"/>
      <c r="O6" t="s">
        <v>85</v>
      </c>
      <c r="P6" t="s">
        <v>95</v>
      </c>
      <c r="Q6" s="14">
        <f>K6</f>
        <v>3.78095658201525E-3</v>
      </c>
      <c r="R6" s="13">
        <f>L7</f>
        <v>0.46329321318293532</v>
      </c>
      <c r="T6">
        <v>2018</v>
      </c>
      <c r="U6" s="77">
        <v>15.81</v>
      </c>
      <c r="V6" s="77">
        <v>54.05</v>
      </c>
      <c r="X6">
        <v>2018</v>
      </c>
      <c r="Y6" s="78">
        <v>6</v>
      </c>
      <c r="AA6">
        <v>2024</v>
      </c>
      <c r="AB6" t="s">
        <v>69</v>
      </c>
      <c r="AC6" t="s">
        <v>70</v>
      </c>
      <c r="AD6">
        <v>34</v>
      </c>
      <c r="AE6" t="s">
        <v>29</v>
      </c>
      <c r="AF6" t="s">
        <v>10</v>
      </c>
      <c r="AG6">
        <v>22.5</v>
      </c>
      <c r="AK6" t="s">
        <v>12</v>
      </c>
      <c r="AL6">
        <v>303</v>
      </c>
      <c r="AM6" s="14">
        <f t="shared" si="1"/>
        <v>3.6576753843275251E-3</v>
      </c>
    </row>
    <row r="7" spans="8:41" x14ac:dyDescent="0.3">
      <c r="I7" t="s">
        <v>13</v>
      </c>
      <c r="J7">
        <v>3993</v>
      </c>
      <c r="K7" s="14">
        <f t="shared" si="0"/>
        <v>0.25162266053311488</v>
      </c>
      <c r="L7" s="13">
        <f>SUM(K6,K9)</f>
        <v>0.46329321318293532</v>
      </c>
      <c r="N7" s="43"/>
      <c r="P7" t="s">
        <v>15</v>
      </c>
      <c r="Q7" s="14">
        <f>K9</f>
        <v>0.45951225660092004</v>
      </c>
      <c r="R7" s="13"/>
      <c r="T7">
        <v>2019</v>
      </c>
      <c r="U7" s="77">
        <v>13.43</v>
      </c>
      <c r="V7" s="77">
        <v>49.43</v>
      </c>
      <c r="X7">
        <v>2019</v>
      </c>
      <c r="Y7" s="78">
        <v>4</v>
      </c>
      <c r="AA7">
        <v>2024</v>
      </c>
      <c r="AB7" t="s">
        <v>69</v>
      </c>
      <c r="AC7" t="s">
        <v>70</v>
      </c>
      <c r="AD7">
        <v>7</v>
      </c>
      <c r="AE7" t="s">
        <v>35</v>
      </c>
      <c r="AF7" t="s">
        <v>11</v>
      </c>
      <c r="AG7">
        <v>5462.25</v>
      </c>
      <c r="AK7" t="s">
        <v>13</v>
      </c>
      <c r="AL7">
        <v>14505</v>
      </c>
      <c r="AM7" s="14">
        <f t="shared" si="1"/>
        <v>0.17509762854676814</v>
      </c>
    </row>
    <row r="8" spans="8:41" x14ac:dyDescent="0.3">
      <c r="I8" t="s">
        <v>14</v>
      </c>
      <c r="J8">
        <v>3081</v>
      </c>
      <c r="K8" s="14">
        <f t="shared" si="0"/>
        <v>0.19415212048648309</v>
      </c>
      <c r="L8" s="13"/>
      <c r="N8" s="43"/>
      <c r="T8">
        <v>2020</v>
      </c>
      <c r="U8" s="77">
        <v>12.9</v>
      </c>
      <c r="V8" s="77">
        <v>49.77</v>
      </c>
      <c r="X8">
        <v>2020</v>
      </c>
      <c r="Y8" s="78">
        <v>3</v>
      </c>
      <c r="AA8">
        <v>2024</v>
      </c>
      <c r="AB8" t="s">
        <v>69</v>
      </c>
      <c r="AC8" t="s">
        <v>70</v>
      </c>
      <c r="AD8">
        <v>9</v>
      </c>
      <c r="AE8" t="s">
        <v>36</v>
      </c>
      <c r="AF8" t="s">
        <v>11</v>
      </c>
      <c r="AG8">
        <v>1382.5</v>
      </c>
      <c r="AK8" t="s">
        <v>14</v>
      </c>
      <c r="AL8">
        <v>25576</v>
      </c>
      <c r="AM8" s="14">
        <f t="shared" si="1"/>
        <v>0.30874160273782436</v>
      </c>
    </row>
    <row r="9" spans="8:41" x14ac:dyDescent="0.3">
      <c r="I9" t="s">
        <v>15</v>
      </c>
      <c r="J9">
        <v>7292</v>
      </c>
      <c r="K9" s="14">
        <f t="shared" si="0"/>
        <v>0.45951225660092004</v>
      </c>
      <c r="L9" s="13"/>
      <c r="N9" s="43"/>
      <c r="O9" t="s">
        <v>94</v>
      </c>
      <c r="P9" t="s">
        <v>93</v>
      </c>
      <c r="Q9" t="s">
        <v>92</v>
      </c>
      <c r="T9">
        <v>2021</v>
      </c>
      <c r="U9" s="77">
        <v>12.94</v>
      </c>
      <c r="V9" s="77">
        <v>55.08</v>
      </c>
      <c r="X9">
        <v>2021</v>
      </c>
      <c r="Y9" s="78">
        <v>3</v>
      </c>
      <c r="AA9">
        <v>2024</v>
      </c>
      <c r="AB9" t="s">
        <v>69</v>
      </c>
      <c r="AC9" t="s">
        <v>70</v>
      </c>
      <c r="AD9">
        <v>13</v>
      </c>
      <c r="AE9" t="s">
        <v>22</v>
      </c>
      <c r="AF9" t="s">
        <v>11</v>
      </c>
      <c r="AG9">
        <v>67.5</v>
      </c>
      <c r="AK9" t="s">
        <v>15</v>
      </c>
      <c r="AL9">
        <v>26307</v>
      </c>
      <c r="AM9" s="14">
        <f t="shared" si="1"/>
        <v>0.31756589549671355</v>
      </c>
    </row>
    <row r="10" spans="8:41" x14ac:dyDescent="0.3">
      <c r="I10" t="s">
        <v>16</v>
      </c>
      <c r="J10">
        <v>0</v>
      </c>
      <c r="K10" s="14">
        <f t="shared" si="0"/>
        <v>0</v>
      </c>
      <c r="L10" s="13">
        <f>SUM(K10:K12)</f>
        <v>8.3370092633436255E-2</v>
      </c>
      <c r="N10" s="43"/>
      <c r="O10" t="s">
        <v>10</v>
      </c>
      <c r="P10">
        <v>0</v>
      </c>
      <c r="Q10" s="13">
        <v>4.4999999999999998E-2</v>
      </c>
      <c r="T10">
        <v>2022</v>
      </c>
      <c r="U10" s="77">
        <v>12.48</v>
      </c>
      <c r="V10" s="77">
        <v>50.79</v>
      </c>
      <c r="X10">
        <v>2022</v>
      </c>
      <c r="Y10" s="78">
        <v>0</v>
      </c>
      <c r="AA10">
        <v>2024</v>
      </c>
      <c r="AB10" t="s">
        <v>69</v>
      </c>
      <c r="AC10" t="s">
        <v>70</v>
      </c>
      <c r="AD10">
        <v>26</v>
      </c>
      <c r="AE10" t="s">
        <v>26</v>
      </c>
      <c r="AF10" t="s">
        <v>11</v>
      </c>
      <c r="AG10">
        <v>672</v>
      </c>
      <c r="AK10" t="s">
        <v>16</v>
      </c>
      <c r="AL10">
        <v>187.5</v>
      </c>
      <c r="AM10" s="14">
        <f t="shared" si="1"/>
        <v>2.2634129853511911E-3</v>
      </c>
    </row>
    <row r="11" spans="8:41" x14ac:dyDescent="0.3">
      <c r="I11" t="s">
        <v>17</v>
      </c>
      <c r="J11">
        <v>0</v>
      </c>
      <c r="K11" s="14">
        <f t="shared" si="0"/>
        <v>0</v>
      </c>
      <c r="L11" s="13"/>
      <c r="N11" s="43"/>
      <c r="O11" t="s">
        <v>13</v>
      </c>
      <c r="P11">
        <v>278.5</v>
      </c>
      <c r="Q11" s="13">
        <v>0.95499999999999996</v>
      </c>
      <c r="T11">
        <v>2023</v>
      </c>
      <c r="U11" s="77">
        <v>10.36</v>
      </c>
      <c r="V11" s="77">
        <v>49.26</v>
      </c>
      <c r="X11">
        <v>2023</v>
      </c>
      <c r="Y11" s="78">
        <v>0</v>
      </c>
      <c r="AA11">
        <v>2024</v>
      </c>
      <c r="AB11" t="s">
        <v>69</v>
      </c>
      <c r="AC11" t="s">
        <v>70</v>
      </c>
      <c r="AD11">
        <v>28</v>
      </c>
      <c r="AE11" t="s">
        <v>28</v>
      </c>
      <c r="AF11" t="s">
        <v>11</v>
      </c>
      <c r="AG11">
        <v>2788.25</v>
      </c>
      <c r="AK11" t="s">
        <v>17</v>
      </c>
      <c r="AL11">
        <v>387</v>
      </c>
      <c r="AM11" s="14">
        <f t="shared" si="1"/>
        <v>4.671684401764859E-3</v>
      </c>
    </row>
    <row r="12" spans="8:41" x14ac:dyDescent="0.3">
      <c r="I12" t="s">
        <v>18</v>
      </c>
      <c r="J12">
        <v>1323</v>
      </c>
      <c r="K12" s="14">
        <f t="shared" si="0"/>
        <v>8.3370092633436255E-2</v>
      </c>
      <c r="L12" s="13"/>
      <c r="N12" s="43"/>
      <c r="O12" t="s">
        <v>16</v>
      </c>
      <c r="P12">
        <v>0</v>
      </c>
      <c r="Q12" s="13">
        <f t="shared" ref="Q11:Q12" si="2">P12/$P$13</f>
        <v>0</v>
      </c>
      <c r="T12">
        <v>2024</v>
      </c>
      <c r="U12" s="9">
        <v>8.3000000000000007</v>
      </c>
      <c r="V12" s="9">
        <v>46.3</v>
      </c>
      <c r="X12">
        <v>2024</v>
      </c>
      <c r="Y12" s="9">
        <v>0</v>
      </c>
      <c r="AA12">
        <v>2024</v>
      </c>
      <c r="AB12" t="s">
        <v>69</v>
      </c>
      <c r="AC12" t="s">
        <v>70</v>
      </c>
      <c r="AD12">
        <v>32</v>
      </c>
      <c r="AE12" t="s">
        <v>40</v>
      </c>
      <c r="AF12" t="s">
        <v>11</v>
      </c>
      <c r="AG12">
        <v>12</v>
      </c>
      <c r="AK12" t="s">
        <v>18</v>
      </c>
      <c r="AL12">
        <v>3834.5</v>
      </c>
      <c r="AM12" s="14">
        <f t="shared" si="1"/>
        <v>4.6288304492422092E-2</v>
      </c>
    </row>
    <row r="13" spans="8:41" x14ac:dyDescent="0.3">
      <c r="N13" s="43"/>
      <c r="O13" t="s">
        <v>83</v>
      </c>
      <c r="P13">
        <f>SUM(P10:P12)</f>
        <v>278.5</v>
      </c>
      <c r="AA13">
        <v>2024</v>
      </c>
      <c r="AB13" t="s">
        <v>69</v>
      </c>
      <c r="AC13" t="s">
        <v>70</v>
      </c>
      <c r="AD13">
        <v>34</v>
      </c>
      <c r="AE13" t="s">
        <v>29</v>
      </c>
      <c r="AF13" t="s">
        <v>11</v>
      </c>
      <c r="AG13">
        <v>381</v>
      </c>
      <c r="AN13" s="13">
        <f>SUM(AM10:AM12)</f>
        <v>5.322340187953814E-2</v>
      </c>
      <c r="AO13" t="s">
        <v>86</v>
      </c>
    </row>
    <row r="14" spans="8:41" x14ac:dyDescent="0.3">
      <c r="AA14">
        <v>2024</v>
      </c>
      <c r="AB14" t="s">
        <v>69</v>
      </c>
      <c r="AC14" t="s">
        <v>70</v>
      </c>
      <c r="AD14">
        <v>35</v>
      </c>
      <c r="AE14" t="s">
        <v>59</v>
      </c>
      <c r="AF14" t="s">
        <v>11</v>
      </c>
      <c r="AG14">
        <v>25</v>
      </c>
      <c r="AN14" s="13">
        <f>SUM(AM9,AM6)</f>
        <v>0.32122357088104109</v>
      </c>
      <c r="AO14" t="s">
        <v>85</v>
      </c>
    </row>
    <row r="15" spans="8:41" x14ac:dyDescent="0.3">
      <c r="AA15">
        <v>2024</v>
      </c>
      <c r="AB15" t="s">
        <v>69</v>
      </c>
      <c r="AC15" t="s">
        <v>70</v>
      </c>
      <c r="AD15">
        <v>43</v>
      </c>
      <c r="AE15" t="s">
        <v>54</v>
      </c>
      <c r="AF15" t="s">
        <v>11</v>
      </c>
      <c r="AG15">
        <v>45</v>
      </c>
      <c r="AN15" s="13">
        <f>SUM(AM4:AM5,AM7:AM8)</f>
        <v>0.62555302723942086</v>
      </c>
      <c r="AO15" t="s">
        <v>84</v>
      </c>
    </row>
    <row r="16" spans="8:41" x14ac:dyDescent="0.3">
      <c r="AA16">
        <v>2024</v>
      </c>
      <c r="AB16" t="s">
        <v>69</v>
      </c>
      <c r="AC16" t="s">
        <v>70</v>
      </c>
      <c r="AD16">
        <v>7</v>
      </c>
      <c r="AE16" t="s">
        <v>35</v>
      </c>
      <c r="AF16" t="s">
        <v>12</v>
      </c>
      <c r="AG16">
        <v>163.5</v>
      </c>
    </row>
    <row r="17" spans="8:33" x14ac:dyDescent="0.3">
      <c r="AA17">
        <v>2024</v>
      </c>
      <c r="AB17" t="s">
        <v>69</v>
      </c>
      <c r="AC17" t="s">
        <v>70</v>
      </c>
      <c r="AD17">
        <v>9</v>
      </c>
      <c r="AE17" t="s">
        <v>36</v>
      </c>
      <c r="AF17" t="s">
        <v>12</v>
      </c>
      <c r="AG17">
        <v>33</v>
      </c>
    </row>
    <row r="18" spans="8:33" x14ac:dyDescent="0.3">
      <c r="AA18">
        <v>2024</v>
      </c>
      <c r="AB18" t="s">
        <v>69</v>
      </c>
      <c r="AC18" t="s">
        <v>70</v>
      </c>
      <c r="AD18">
        <v>13</v>
      </c>
      <c r="AE18" t="s">
        <v>22</v>
      </c>
      <c r="AF18" t="s">
        <v>12</v>
      </c>
      <c r="AG18">
        <v>4.5</v>
      </c>
    </row>
    <row r="19" spans="8:33" x14ac:dyDescent="0.3">
      <c r="AA19">
        <v>2024</v>
      </c>
      <c r="AB19" t="s">
        <v>69</v>
      </c>
      <c r="AC19" t="s">
        <v>70</v>
      </c>
      <c r="AD19">
        <v>26</v>
      </c>
      <c r="AE19" t="s">
        <v>26</v>
      </c>
      <c r="AF19" t="s">
        <v>12</v>
      </c>
      <c r="AG19">
        <v>12</v>
      </c>
    </row>
    <row r="20" spans="8:33" x14ac:dyDescent="0.3">
      <c r="AA20">
        <v>2024</v>
      </c>
      <c r="AB20" t="s">
        <v>69</v>
      </c>
      <c r="AC20" t="s">
        <v>70</v>
      </c>
      <c r="AD20">
        <v>28</v>
      </c>
      <c r="AE20" t="s">
        <v>28</v>
      </c>
      <c r="AF20" t="s">
        <v>12</v>
      </c>
      <c r="AG20">
        <v>48</v>
      </c>
    </row>
    <row r="21" spans="8:33" x14ac:dyDescent="0.3">
      <c r="AA21">
        <v>2024</v>
      </c>
      <c r="AB21" t="s">
        <v>69</v>
      </c>
      <c r="AC21" t="s">
        <v>70</v>
      </c>
      <c r="AD21">
        <v>32</v>
      </c>
      <c r="AE21" t="s">
        <v>40</v>
      </c>
      <c r="AF21" t="s">
        <v>12</v>
      </c>
      <c r="AG21">
        <v>6</v>
      </c>
    </row>
    <row r="22" spans="8:33" x14ac:dyDescent="0.3">
      <c r="AA22">
        <v>2024</v>
      </c>
      <c r="AB22" t="s">
        <v>69</v>
      </c>
      <c r="AC22" t="s">
        <v>70</v>
      </c>
      <c r="AD22">
        <v>34</v>
      </c>
      <c r="AE22" t="s">
        <v>29</v>
      </c>
      <c r="AF22" t="s">
        <v>12</v>
      </c>
      <c r="AG22">
        <v>36</v>
      </c>
    </row>
    <row r="23" spans="8:33" x14ac:dyDescent="0.3">
      <c r="H23" s="31" t="s">
        <v>280</v>
      </c>
      <c r="L23" t="s">
        <v>101</v>
      </c>
      <c r="N23" s="47" t="s">
        <v>281</v>
      </c>
      <c r="O23" t="s">
        <v>96</v>
      </c>
      <c r="Q23" t="s">
        <v>92</v>
      </c>
      <c r="R23" t="s">
        <v>99</v>
      </c>
      <c r="U23" t="s">
        <v>98</v>
      </c>
      <c r="Y23" t="s">
        <v>97</v>
      </c>
      <c r="AA23">
        <v>2024</v>
      </c>
      <c r="AB23" t="s">
        <v>69</v>
      </c>
      <c r="AC23" t="s">
        <v>70</v>
      </c>
      <c r="AD23">
        <v>7</v>
      </c>
      <c r="AE23" t="s">
        <v>35</v>
      </c>
      <c r="AF23" t="s">
        <v>13</v>
      </c>
      <c r="AG23">
        <v>7258.75</v>
      </c>
    </row>
    <row r="24" spans="8:33" x14ac:dyDescent="0.3">
      <c r="H24" t="s">
        <v>96</v>
      </c>
      <c r="J24">
        <f>SUM(J25:J33)</f>
        <v>61159</v>
      </c>
      <c r="N24" s="44"/>
      <c r="O24" t="s">
        <v>86</v>
      </c>
      <c r="P24" t="s">
        <v>16</v>
      </c>
      <c r="Q24" s="14">
        <f>K31</f>
        <v>3.0739547736228518E-3</v>
      </c>
      <c r="U24" t="s">
        <v>86</v>
      </c>
      <c r="V24" t="s">
        <v>85</v>
      </c>
      <c r="X24">
        <v>2015</v>
      </c>
      <c r="Y24" s="79">
        <v>5</v>
      </c>
      <c r="AA24">
        <v>2024</v>
      </c>
      <c r="AB24" t="s">
        <v>69</v>
      </c>
      <c r="AC24" t="s">
        <v>70</v>
      </c>
      <c r="AD24">
        <v>9</v>
      </c>
      <c r="AE24" t="s">
        <v>36</v>
      </c>
      <c r="AF24" t="s">
        <v>13</v>
      </c>
      <c r="AG24">
        <v>1847</v>
      </c>
    </row>
    <row r="25" spans="8:33" x14ac:dyDescent="0.3">
      <c r="I25" t="s">
        <v>10</v>
      </c>
      <c r="J25">
        <v>738</v>
      </c>
      <c r="K25" s="14">
        <f>J25/$J$24</f>
        <v>1.2066907568796088E-2</v>
      </c>
      <c r="L25" s="14"/>
      <c r="N25" s="44"/>
      <c r="P25" t="s">
        <v>17</v>
      </c>
      <c r="Q25" s="14">
        <f>K32</f>
        <v>6.3277686031491687E-3</v>
      </c>
      <c r="R25" s="13"/>
      <c r="T25">
        <v>2016</v>
      </c>
      <c r="U25" s="80">
        <v>9</v>
      </c>
      <c r="V25" s="80">
        <v>19</v>
      </c>
      <c r="X25">
        <v>2016</v>
      </c>
      <c r="Y25" s="79">
        <v>3</v>
      </c>
      <c r="AA25">
        <v>2024</v>
      </c>
      <c r="AB25" t="s">
        <v>69</v>
      </c>
      <c r="AC25" t="s">
        <v>70</v>
      </c>
      <c r="AD25">
        <v>13</v>
      </c>
      <c r="AE25" t="s">
        <v>22</v>
      </c>
      <c r="AF25" t="s">
        <v>13</v>
      </c>
      <c r="AG25">
        <v>40.5</v>
      </c>
    </row>
    <row r="26" spans="8:33" x14ac:dyDescent="0.3">
      <c r="I26" t="s">
        <v>11</v>
      </c>
      <c r="J26">
        <v>9939</v>
      </c>
      <c r="K26" s="14">
        <f t="shared" ref="K26:K33" si="3">J26/$J$24</f>
        <v>0.16251083242041237</v>
      </c>
      <c r="L26" s="14"/>
      <c r="N26" s="44"/>
      <c r="P26" t="s">
        <v>18</v>
      </c>
      <c r="Q26" s="14">
        <f>K33</f>
        <v>3.7770401739727594E-2</v>
      </c>
      <c r="R26" s="13">
        <f>L31</f>
        <v>4.7172125116499611E-2</v>
      </c>
      <c r="T26">
        <v>2017</v>
      </c>
      <c r="U26" s="80">
        <v>8</v>
      </c>
      <c r="V26" s="80">
        <v>27</v>
      </c>
      <c r="X26">
        <v>2017</v>
      </c>
      <c r="Y26" s="79">
        <v>9</v>
      </c>
      <c r="AA26">
        <v>2024</v>
      </c>
      <c r="AB26" t="s">
        <v>69</v>
      </c>
      <c r="AC26" t="s">
        <v>70</v>
      </c>
      <c r="AD26">
        <v>20</v>
      </c>
      <c r="AE26" t="s">
        <v>45</v>
      </c>
      <c r="AF26" t="s">
        <v>13</v>
      </c>
      <c r="AG26">
        <v>17.5</v>
      </c>
    </row>
    <row r="27" spans="8:33" x14ac:dyDescent="0.3">
      <c r="I27" t="s">
        <v>12</v>
      </c>
      <c r="J27">
        <v>227</v>
      </c>
      <c r="K27" s="14">
        <f t="shared" si="3"/>
        <v>3.7116368809169543E-3</v>
      </c>
      <c r="L27" s="14"/>
      <c r="N27" s="44"/>
      <c r="O27" t="s">
        <v>85</v>
      </c>
      <c r="P27" t="s">
        <v>95</v>
      </c>
      <c r="Q27" s="14">
        <f>K27</f>
        <v>3.7116368809169543E-3</v>
      </c>
      <c r="R27" s="13">
        <f>L28</f>
        <v>0.3034712797789369</v>
      </c>
      <c r="T27">
        <v>2018</v>
      </c>
      <c r="U27" s="80">
        <v>7.99</v>
      </c>
      <c r="V27" s="80">
        <v>27.13</v>
      </c>
      <c r="X27">
        <v>2018</v>
      </c>
      <c r="Y27" s="79">
        <v>10</v>
      </c>
      <c r="AA27">
        <v>2024</v>
      </c>
      <c r="AB27" t="s">
        <v>69</v>
      </c>
      <c r="AC27" t="s">
        <v>70</v>
      </c>
      <c r="AD27">
        <v>26</v>
      </c>
      <c r="AE27" t="s">
        <v>26</v>
      </c>
      <c r="AF27" t="s">
        <v>13</v>
      </c>
      <c r="AG27">
        <v>417</v>
      </c>
    </row>
    <row r="28" spans="8:33" x14ac:dyDescent="0.3">
      <c r="I28" t="s">
        <v>13</v>
      </c>
      <c r="J28">
        <v>9378</v>
      </c>
      <c r="K28" s="14">
        <f t="shared" si="3"/>
        <v>0.15333802056933565</v>
      </c>
      <c r="L28" s="13">
        <f>SUM(K27,K30)</f>
        <v>0.3034712797789369</v>
      </c>
      <c r="N28" s="44"/>
      <c r="P28" t="s">
        <v>15</v>
      </c>
      <c r="Q28" s="14">
        <f>K30</f>
        <v>0.29975964289801993</v>
      </c>
      <c r="R28" s="13"/>
      <c r="T28">
        <v>2019</v>
      </c>
      <c r="U28" s="80">
        <v>8.84</v>
      </c>
      <c r="V28" s="80">
        <v>28.8</v>
      </c>
      <c r="X28">
        <v>2019</v>
      </c>
      <c r="Y28" s="79">
        <v>10</v>
      </c>
      <c r="AA28">
        <v>2024</v>
      </c>
      <c r="AB28" t="s">
        <v>69</v>
      </c>
      <c r="AC28" t="s">
        <v>70</v>
      </c>
      <c r="AD28">
        <v>28</v>
      </c>
      <c r="AE28" t="s">
        <v>28</v>
      </c>
      <c r="AF28" t="s">
        <v>13</v>
      </c>
      <c r="AG28">
        <v>2390.25</v>
      </c>
    </row>
    <row r="29" spans="8:33" x14ac:dyDescent="0.3">
      <c r="I29" t="s">
        <v>14</v>
      </c>
      <c r="J29">
        <v>19659</v>
      </c>
      <c r="K29" s="14">
        <f t="shared" si="3"/>
        <v>0.3214408345460194</v>
      </c>
      <c r="L29" s="13"/>
      <c r="N29" s="44"/>
      <c r="T29">
        <v>2020</v>
      </c>
      <c r="U29" s="80">
        <v>6.21</v>
      </c>
      <c r="V29" s="80">
        <v>28.98</v>
      </c>
      <c r="X29">
        <v>2020</v>
      </c>
      <c r="Y29" s="79">
        <v>8</v>
      </c>
      <c r="AA29">
        <v>2024</v>
      </c>
      <c r="AB29" t="s">
        <v>69</v>
      </c>
      <c r="AC29" t="s">
        <v>70</v>
      </c>
      <c r="AD29">
        <v>32</v>
      </c>
      <c r="AE29" t="s">
        <v>40</v>
      </c>
      <c r="AF29" t="s">
        <v>13</v>
      </c>
      <c r="AG29">
        <v>126</v>
      </c>
    </row>
    <row r="30" spans="8:33" x14ac:dyDescent="0.3">
      <c r="I30" t="s">
        <v>15</v>
      </c>
      <c r="J30">
        <v>18333</v>
      </c>
      <c r="K30" s="14">
        <f t="shared" si="3"/>
        <v>0.29975964289801993</v>
      </c>
      <c r="L30" s="13"/>
      <c r="N30" s="44"/>
      <c r="O30" t="s">
        <v>94</v>
      </c>
      <c r="P30" t="s">
        <v>93</v>
      </c>
      <c r="Q30" t="s">
        <v>92</v>
      </c>
      <c r="T30">
        <v>2021</v>
      </c>
      <c r="U30" s="80">
        <v>7.05</v>
      </c>
      <c r="V30" s="80">
        <v>27.17</v>
      </c>
      <c r="X30">
        <v>2021</v>
      </c>
      <c r="Y30" s="79">
        <v>13</v>
      </c>
      <c r="AA30">
        <v>2024</v>
      </c>
      <c r="AB30" t="s">
        <v>69</v>
      </c>
      <c r="AC30" t="s">
        <v>70</v>
      </c>
      <c r="AD30">
        <v>34</v>
      </c>
      <c r="AE30" t="s">
        <v>29</v>
      </c>
      <c r="AF30" t="s">
        <v>13</v>
      </c>
      <c r="AG30">
        <v>2029.5</v>
      </c>
    </row>
    <row r="31" spans="8:33" x14ac:dyDescent="0.3">
      <c r="I31" t="s">
        <v>16</v>
      </c>
      <c r="J31">
        <v>188</v>
      </c>
      <c r="K31" s="14">
        <f t="shared" si="3"/>
        <v>3.0739547736228518E-3</v>
      </c>
      <c r="L31" s="13">
        <f>SUM(K31:K33)</f>
        <v>4.7172125116499611E-2</v>
      </c>
      <c r="N31" s="44"/>
      <c r="O31" t="s">
        <v>10</v>
      </c>
      <c r="P31">
        <v>182.3</v>
      </c>
      <c r="Q31" s="13">
        <v>0.16900000000000001</v>
      </c>
      <c r="T31">
        <v>2022</v>
      </c>
      <c r="U31" s="80">
        <v>5.25</v>
      </c>
      <c r="V31" s="80">
        <v>28.04</v>
      </c>
      <c r="X31">
        <v>2022</v>
      </c>
      <c r="Y31" s="79">
        <v>10</v>
      </c>
      <c r="AA31">
        <v>2024</v>
      </c>
      <c r="AB31" t="s">
        <v>69</v>
      </c>
      <c r="AC31" t="s">
        <v>70</v>
      </c>
      <c r="AD31">
        <v>35</v>
      </c>
      <c r="AE31" t="s">
        <v>59</v>
      </c>
      <c r="AF31" t="s">
        <v>13</v>
      </c>
      <c r="AG31">
        <v>290</v>
      </c>
    </row>
    <row r="32" spans="8:33" x14ac:dyDescent="0.3">
      <c r="I32" t="s">
        <v>17</v>
      </c>
      <c r="J32">
        <v>387</v>
      </c>
      <c r="K32" s="14">
        <f t="shared" si="3"/>
        <v>6.3277686031491687E-3</v>
      </c>
      <c r="L32" s="13"/>
      <c r="N32" s="44"/>
      <c r="O32" t="s">
        <v>13</v>
      </c>
      <c r="P32">
        <v>906.4</v>
      </c>
      <c r="Q32" s="13">
        <v>0.73799999999999999</v>
      </c>
      <c r="T32">
        <v>2023</v>
      </c>
      <c r="U32" s="80">
        <v>4.95</v>
      </c>
      <c r="V32" s="80">
        <v>28.4</v>
      </c>
      <c r="X32">
        <v>2023</v>
      </c>
      <c r="Y32" s="79">
        <v>8.98</v>
      </c>
      <c r="AA32">
        <v>2024</v>
      </c>
      <c r="AB32" t="s">
        <v>69</v>
      </c>
      <c r="AC32" t="s">
        <v>70</v>
      </c>
      <c r="AD32">
        <v>39</v>
      </c>
      <c r="AE32" t="s">
        <v>51</v>
      </c>
      <c r="AF32" t="s">
        <v>13</v>
      </c>
      <c r="AG32">
        <v>16</v>
      </c>
    </row>
    <row r="33" spans="9:33" x14ac:dyDescent="0.3">
      <c r="I33" t="s">
        <v>18</v>
      </c>
      <c r="J33">
        <v>2310</v>
      </c>
      <c r="K33" s="14">
        <f t="shared" si="3"/>
        <v>3.7770401739727594E-2</v>
      </c>
      <c r="L33" s="13"/>
      <c r="N33" s="44"/>
      <c r="O33" t="s">
        <v>16</v>
      </c>
      <c r="P33">
        <v>120.7</v>
      </c>
      <c r="Q33" s="13">
        <v>9.2999999999999999E-2</v>
      </c>
      <c r="T33">
        <v>2024</v>
      </c>
      <c r="U33" s="9">
        <v>4.7</v>
      </c>
      <c r="V33" s="9">
        <v>30.3</v>
      </c>
      <c r="X33">
        <v>2024</v>
      </c>
      <c r="Y33" s="9">
        <v>9.3000000000000007</v>
      </c>
      <c r="AA33">
        <v>2024</v>
      </c>
      <c r="AB33" t="s">
        <v>69</v>
      </c>
      <c r="AC33" t="s">
        <v>70</v>
      </c>
      <c r="AD33">
        <v>43</v>
      </c>
      <c r="AE33" t="s">
        <v>54</v>
      </c>
      <c r="AF33" t="s">
        <v>13</v>
      </c>
      <c r="AG33">
        <v>67.5</v>
      </c>
    </row>
    <row r="34" spans="9:33" x14ac:dyDescent="0.3">
      <c r="N34" s="44"/>
      <c r="O34" t="s">
        <v>83</v>
      </c>
      <c r="P34">
        <f>SUM(P31:P33)</f>
        <v>1209.4000000000001</v>
      </c>
      <c r="AA34">
        <v>2024</v>
      </c>
      <c r="AB34" t="s">
        <v>69</v>
      </c>
      <c r="AC34" t="s">
        <v>70</v>
      </c>
      <c r="AD34">
        <v>96</v>
      </c>
      <c r="AE34" t="s">
        <v>31</v>
      </c>
      <c r="AF34" t="s">
        <v>13</v>
      </c>
      <c r="AG34">
        <v>5</v>
      </c>
    </row>
    <row r="35" spans="9:33" x14ac:dyDescent="0.3">
      <c r="AA35">
        <v>2024</v>
      </c>
      <c r="AB35" t="s">
        <v>69</v>
      </c>
      <c r="AC35" t="s">
        <v>70</v>
      </c>
      <c r="AD35">
        <v>7</v>
      </c>
      <c r="AE35" t="s">
        <v>35</v>
      </c>
      <c r="AF35" t="s">
        <v>14</v>
      </c>
      <c r="AG35">
        <v>13920.75</v>
      </c>
    </row>
    <row r="36" spans="9:33" x14ac:dyDescent="0.3">
      <c r="AA36">
        <v>2024</v>
      </c>
      <c r="AB36" t="s">
        <v>69</v>
      </c>
      <c r="AC36" t="s">
        <v>70</v>
      </c>
      <c r="AD36">
        <v>9</v>
      </c>
      <c r="AE36" t="s">
        <v>36</v>
      </c>
      <c r="AF36" t="s">
        <v>14</v>
      </c>
      <c r="AG36">
        <v>3062</v>
      </c>
    </row>
    <row r="37" spans="9:33" x14ac:dyDescent="0.3">
      <c r="AA37">
        <v>2024</v>
      </c>
      <c r="AB37" t="s">
        <v>69</v>
      </c>
      <c r="AC37" t="s">
        <v>70</v>
      </c>
      <c r="AD37">
        <v>13</v>
      </c>
      <c r="AE37" t="s">
        <v>22</v>
      </c>
      <c r="AF37" t="s">
        <v>14</v>
      </c>
      <c r="AG37">
        <v>76.5</v>
      </c>
    </row>
    <row r="38" spans="9:33" x14ac:dyDescent="0.3">
      <c r="AA38">
        <v>2024</v>
      </c>
      <c r="AB38" t="s">
        <v>69</v>
      </c>
      <c r="AC38" t="s">
        <v>70</v>
      </c>
      <c r="AD38">
        <v>20</v>
      </c>
      <c r="AE38" t="s">
        <v>45</v>
      </c>
      <c r="AF38" t="s">
        <v>14</v>
      </c>
      <c r="AG38">
        <v>45.5</v>
      </c>
    </row>
    <row r="39" spans="9:33" x14ac:dyDescent="0.3">
      <c r="AA39">
        <v>2024</v>
      </c>
      <c r="AB39" t="s">
        <v>69</v>
      </c>
      <c r="AC39" t="s">
        <v>70</v>
      </c>
      <c r="AD39">
        <v>26</v>
      </c>
      <c r="AE39" t="s">
        <v>26</v>
      </c>
      <c r="AF39" t="s">
        <v>14</v>
      </c>
      <c r="AG39">
        <v>1296</v>
      </c>
    </row>
    <row r="40" spans="9:33" x14ac:dyDescent="0.3">
      <c r="AA40">
        <v>2024</v>
      </c>
      <c r="AB40" t="s">
        <v>69</v>
      </c>
      <c r="AC40" t="s">
        <v>70</v>
      </c>
      <c r="AD40">
        <v>28</v>
      </c>
      <c r="AE40" t="s">
        <v>28</v>
      </c>
      <c r="AF40" t="s">
        <v>14</v>
      </c>
      <c r="AG40">
        <v>4291.75</v>
      </c>
    </row>
    <row r="41" spans="9:33" x14ac:dyDescent="0.3">
      <c r="AA41">
        <v>2024</v>
      </c>
      <c r="AB41" t="s">
        <v>69</v>
      </c>
      <c r="AC41" t="s">
        <v>70</v>
      </c>
      <c r="AD41">
        <v>32</v>
      </c>
      <c r="AE41" t="s">
        <v>40</v>
      </c>
      <c r="AF41" t="s">
        <v>14</v>
      </c>
      <c r="AG41">
        <v>126</v>
      </c>
    </row>
    <row r="42" spans="9:33" x14ac:dyDescent="0.3">
      <c r="AA42">
        <v>2024</v>
      </c>
      <c r="AB42" t="s">
        <v>69</v>
      </c>
      <c r="AC42" t="s">
        <v>70</v>
      </c>
      <c r="AD42">
        <v>34</v>
      </c>
      <c r="AE42" t="s">
        <v>29</v>
      </c>
      <c r="AF42" t="s">
        <v>14</v>
      </c>
      <c r="AG42">
        <v>2161.5</v>
      </c>
    </row>
    <row r="43" spans="9:33" x14ac:dyDescent="0.3">
      <c r="AA43">
        <v>2024</v>
      </c>
      <c r="AB43" t="s">
        <v>69</v>
      </c>
      <c r="AC43" t="s">
        <v>70</v>
      </c>
      <c r="AD43">
        <v>35</v>
      </c>
      <c r="AE43" t="s">
        <v>59</v>
      </c>
      <c r="AF43" t="s">
        <v>14</v>
      </c>
      <c r="AG43">
        <v>498.5</v>
      </c>
    </row>
    <row r="44" spans="9:33" x14ac:dyDescent="0.3">
      <c r="AA44">
        <v>2024</v>
      </c>
      <c r="AB44" t="s">
        <v>69</v>
      </c>
      <c r="AC44" t="s">
        <v>70</v>
      </c>
      <c r="AD44">
        <v>39</v>
      </c>
      <c r="AE44" t="s">
        <v>51</v>
      </c>
      <c r="AF44" t="s">
        <v>14</v>
      </c>
      <c r="AG44">
        <v>54</v>
      </c>
    </row>
    <row r="45" spans="9:33" x14ac:dyDescent="0.3">
      <c r="AA45">
        <v>2024</v>
      </c>
      <c r="AB45" t="s">
        <v>69</v>
      </c>
      <c r="AC45" t="s">
        <v>70</v>
      </c>
      <c r="AD45">
        <v>43</v>
      </c>
      <c r="AE45" t="s">
        <v>54</v>
      </c>
      <c r="AF45" t="s">
        <v>14</v>
      </c>
      <c r="AG45">
        <v>36</v>
      </c>
    </row>
    <row r="46" spans="9:33" x14ac:dyDescent="0.3">
      <c r="AA46">
        <v>2024</v>
      </c>
      <c r="AB46" t="s">
        <v>69</v>
      </c>
      <c r="AC46" t="s">
        <v>70</v>
      </c>
      <c r="AD46">
        <v>96</v>
      </c>
      <c r="AE46" t="s">
        <v>31</v>
      </c>
      <c r="AF46" t="s">
        <v>14</v>
      </c>
      <c r="AG46">
        <v>7.5</v>
      </c>
    </row>
    <row r="47" spans="9:33" x14ac:dyDescent="0.3">
      <c r="AA47">
        <v>2024</v>
      </c>
      <c r="AB47" t="s">
        <v>69</v>
      </c>
      <c r="AC47" t="s">
        <v>70</v>
      </c>
      <c r="AD47">
        <v>7</v>
      </c>
      <c r="AE47" t="s">
        <v>35</v>
      </c>
      <c r="AF47" t="s">
        <v>15</v>
      </c>
      <c r="AG47">
        <v>12921.75</v>
      </c>
    </row>
    <row r="48" spans="9:33" x14ac:dyDescent="0.3">
      <c r="AA48">
        <v>2024</v>
      </c>
      <c r="AB48" t="s">
        <v>69</v>
      </c>
      <c r="AC48" t="s">
        <v>70</v>
      </c>
      <c r="AD48">
        <v>9</v>
      </c>
      <c r="AE48" t="s">
        <v>36</v>
      </c>
      <c r="AF48" t="s">
        <v>15</v>
      </c>
      <c r="AG48">
        <v>3336.5</v>
      </c>
    </row>
    <row r="49" spans="27:33" x14ac:dyDescent="0.3">
      <c r="AA49">
        <v>2024</v>
      </c>
      <c r="AB49" t="s">
        <v>69</v>
      </c>
      <c r="AC49" t="s">
        <v>70</v>
      </c>
      <c r="AD49">
        <v>13</v>
      </c>
      <c r="AE49" t="s">
        <v>22</v>
      </c>
      <c r="AF49" t="s">
        <v>15</v>
      </c>
      <c r="AG49">
        <v>63</v>
      </c>
    </row>
    <row r="50" spans="27:33" x14ac:dyDescent="0.3">
      <c r="AA50">
        <v>2024</v>
      </c>
      <c r="AB50" t="s">
        <v>69</v>
      </c>
      <c r="AC50" t="s">
        <v>70</v>
      </c>
      <c r="AD50">
        <v>20</v>
      </c>
      <c r="AE50" t="s">
        <v>45</v>
      </c>
      <c r="AF50" t="s">
        <v>15</v>
      </c>
      <c r="AG50">
        <v>7</v>
      </c>
    </row>
    <row r="51" spans="27:33" x14ac:dyDescent="0.3">
      <c r="AA51">
        <v>2024</v>
      </c>
      <c r="AB51" t="s">
        <v>69</v>
      </c>
      <c r="AC51" t="s">
        <v>70</v>
      </c>
      <c r="AD51">
        <v>26</v>
      </c>
      <c r="AE51" t="s">
        <v>26</v>
      </c>
      <c r="AF51" t="s">
        <v>15</v>
      </c>
      <c r="AG51">
        <v>1069.5</v>
      </c>
    </row>
    <row r="52" spans="27:33" x14ac:dyDescent="0.3">
      <c r="AA52">
        <v>2024</v>
      </c>
      <c r="AB52" t="s">
        <v>69</v>
      </c>
      <c r="AC52" t="s">
        <v>70</v>
      </c>
      <c r="AD52">
        <v>28</v>
      </c>
      <c r="AE52" t="s">
        <v>28</v>
      </c>
      <c r="AF52" t="s">
        <v>15</v>
      </c>
      <c r="AG52">
        <v>4671.75</v>
      </c>
    </row>
    <row r="53" spans="27:33" x14ac:dyDescent="0.3">
      <c r="AA53">
        <v>2024</v>
      </c>
      <c r="AB53" t="s">
        <v>69</v>
      </c>
      <c r="AC53" t="s">
        <v>70</v>
      </c>
      <c r="AD53">
        <v>32</v>
      </c>
      <c r="AE53" t="s">
        <v>40</v>
      </c>
      <c r="AF53" t="s">
        <v>15</v>
      </c>
      <c r="AG53">
        <v>270</v>
      </c>
    </row>
    <row r="54" spans="27:33" x14ac:dyDescent="0.3">
      <c r="AA54">
        <v>2024</v>
      </c>
      <c r="AB54" t="s">
        <v>69</v>
      </c>
      <c r="AC54" t="s">
        <v>70</v>
      </c>
      <c r="AD54">
        <v>34</v>
      </c>
      <c r="AE54" t="s">
        <v>29</v>
      </c>
      <c r="AF54" t="s">
        <v>15</v>
      </c>
      <c r="AG54">
        <v>3615</v>
      </c>
    </row>
    <row r="55" spans="27:33" x14ac:dyDescent="0.3">
      <c r="AA55">
        <v>2024</v>
      </c>
      <c r="AB55" t="s">
        <v>69</v>
      </c>
      <c r="AC55" t="s">
        <v>70</v>
      </c>
      <c r="AD55">
        <v>35</v>
      </c>
      <c r="AE55" t="s">
        <v>59</v>
      </c>
      <c r="AF55" t="s">
        <v>15</v>
      </c>
      <c r="AG55">
        <v>283.5</v>
      </c>
    </row>
    <row r="56" spans="27:33" x14ac:dyDescent="0.3">
      <c r="AA56">
        <v>2024</v>
      </c>
      <c r="AB56" t="s">
        <v>69</v>
      </c>
      <c r="AC56" t="s">
        <v>70</v>
      </c>
      <c r="AD56">
        <v>39</v>
      </c>
      <c r="AE56" t="s">
        <v>51</v>
      </c>
      <c r="AF56" t="s">
        <v>15</v>
      </c>
      <c r="AG56">
        <v>4</v>
      </c>
    </row>
    <row r="57" spans="27:33" x14ac:dyDescent="0.3">
      <c r="AA57">
        <v>2024</v>
      </c>
      <c r="AB57" t="s">
        <v>69</v>
      </c>
      <c r="AC57" t="s">
        <v>70</v>
      </c>
      <c r="AD57">
        <v>43</v>
      </c>
      <c r="AE57" t="s">
        <v>54</v>
      </c>
      <c r="AF57" t="s">
        <v>15</v>
      </c>
      <c r="AG57">
        <v>63</v>
      </c>
    </row>
    <row r="58" spans="27:33" x14ac:dyDescent="0.3">
      <c r="AA58">
        <v>2024</v>
      </c>
      <c r="AB58" t="s">
        <v>69</v>
      </c>
      <c r="AC58" t="s">
        <v>70</v>
      </c>
      <c r="AD58">
        <v>96</v>
      </c>
      <c r="AE58" t="s">
        <v>31</v>
      </c>
      <c r="AF58" t="s">
        <v>15</v>
      </c>
      <c r="AG58">
        <v>2</v>
      </c>
    </row>
    <row r="59" spans="27:33" x14ac:dyDescent="0.3">
      <c r="AA59">
        <v>2024</v>
      </c>
      <c r="AB59" t="s">
        <v>69</v>
      </c>
      <c r="AC59" t="s">
        <v>70</v>
      </c>
      <c r="AD59">
        <v>7</v>
      </c>
      <c r="AE59" t="s">
        <v>35</v>
      </c>
      <c r="AF59" t="s">
        <v>16</v>
      </c>
      <c r="AG59">
        <v>75</v>
      </c>
    </row>
    <row r="60" spans="27:33" x14ac:dyDescent="0.3">
      <c r="AA60">
        <v>2024</v>
      </c>
      <c r="AB60" t="s">
        <v>69</v>
      </c>
      <c r="AC60" t="s">
        <v>70</v>
      </c>
      <c r="AD60">
        <v>9</v>
      </c>
      <c r="AE60" t="s">
        <v>36</v>
      </c>
      <c r="AF60" t="s">
        <v>16</v>
      </c>
      <c r="AG60">
        <v>40.5</v>
      </c>
    </row>
    <row r="61" spans="27:33" x14ac:dyDescent="0.3">
      <c r="AA61">
        <v>2024</v>
      </c>
      <c r="AB61" t="s">
        <v>69</v>
      </c>
      <c r="AC61" t="s">
        <v>70</v>
      </c>
      <c r="AD61">
        <v>28</v>
      </c>
      <c r="AE61" t="s">
        <v>28</v>
      </c>
      <c r="AF61" t="s">
        <v>16</v>
      </c>
      <c r="AG61">
        <v>55.5</v>
      </c>
    </row>
    <row r="62" spans="27:33" x14ac:dyDescent="0.3">
      <c r="AA62">
        <v>2024</v>
      </c>
      <c r="AB62" t="s">
        <v>69</v>
      </c>
      <c r="AC62" t="s">
        <v>70</v>
      </c>
      <c r="AD62">
        <v>34</v>
      </c>
      <c r="AE62" t="s">
        <v>29</v>
      </c>
      <c r="AF62" t="s">
        <v>16</v>
      </c>
      <c r="AG62">
        <v>16.5</v>
      </c>
    </row>
    <row r="63" spans="27:33" x14ac:dyDescent="0.3">
      <c r="AA63">
        <v>2024</v>
      </c>
      <c r="AB63" t="s">
        <v>69</v>
      </c>
      <c r="AC63" t="s">
        <v>70</v>
      </c>
      <c r="AD63">
        <v>7</v>
      </c>
      <c r="AE63" t="s">
        <v>35</v>
      </c>
      <c r="AF63" t="s">
        <v>17</v>
      </c>
      <c r="AG63">
        <v>238.5</v>
      </c>
    </row>
    <row r="64" spans="27:33" x14ac:dyDescent="0.3">
      <c r="AA64">
        <v>2024</v>
      </c>
      <c r="AB64" t="s">
        <v>69</v>
      </c>
      <c r="AC64" t="s">
        <v>70</v>
      </c>
      <c r="AD64">
        <v>9</v>
      </c>
      <c r="AE64" t="s">
        <v>36</v>
      </c>
      <c r="AF64" t="s">
        <v>17</v>
      </c>
      <c r="AG64">
        <v>51</v>
      </c>
    </row>
    <row r="65" spans="27:33" x14ac:dyDescent="0.3">
      <c r="AA65">
        <v>2024</v>
      </c>
      <c r="AB65" t="s">
        <v>69</v>
      </c>
      <c r="AC65" t="s">
        <v>70</v>
      </c>
      <c r="AD65">
        <v>13</v>
      </c>
      <c r="AE65" t="s">
        <v>22</v>
      </c>
      <c r="AF65" t="s">
        <v>17</v>
      </c>
      <c r="AG65">
        <v>4.5</v>
      </c>
    </row>
    <row r="66" spans="27:33" x14ac:dyDescent="0.3">
      <c r="AA66">
        <v>2024</v>
      </c>
      <c r="AB66" t="s">
        <v>69</v>
      </c>
      <c r="AC66" t="s">
        <v>70</v>
      </c>
      <c r="AD66">
        <v>26</v>
      </c>
      <c r="AE66" t="s">
        <v>26</v>
      </c>
      <c r="AF66" t="s">
        <v>17</v>
      </c>
      <c r="AG66">
        <v>30</v>
      </c>
    </row>
    <row r="67" spans="27:33" x14ac:dyDescent="0.3">
      <c r="AA67">
        <v>2024</v>
      </c>
      <c r="AB67" t="s">
        <v>69</v>
      </c>
      <c r="AC67" t="s">
        <v>70</v>
      </c>
      <c r="AD67">
        <v>28</v>
      </c>
      <c r="AE67" t="s">
        <v>28</v>
      </c>
      <c r="AF67" t="s">
        <v>17</v>
      </c>
      <c r="AG67">
        <v>52.5</v>
      </c>
    </row>
    <row r="68" spans="27:33" x14ac:dyDescent="0.3">
      <c r="AA68">
        <v>2024</v>
      </c>
      <c r="AB68" t="s">
        <v>69</v>
      </c>
      <c r="AC68" t="s">
        <v>70</v>
      </c>
      <c r="AD68">
        <v>34</v>
      </c>
      <c r="AE68" t="s">
        <v>29</v>
      </c>
      <c r="AF68" t="s">
        <v>17</v>
      </c>
      <c r="AG68">
        <v>6</v>
      </c>
    </row>
    <row r="69" spans="27:33" x14ac:dyDescent="0.3">
      <c r="AA69">
        <v>2024</v>
      </c>
      <c r="AB69" t="s">
        <v>69</v>
      </c>
      <c r="AC69" t="s">
        <v>70</v>
      </c>
      <c r="AD69">
        <v>43</v>
      </c>
      <c r="AE69" t="s">
        <v>54</v>
      </c>
      <c r="AF69" t="s">
        <v>17</v>
      </c>
      <c r="AG69">
        <v>4.5</v>
      </c>
    </row>
    <row r="70" spans="27:33" x14ac:dyDescent="0.3">
      <c r="AA70">
        <v>2024</v>
      </c>
      <c r="AB70" t="s">
        <v>69</v>
      </c>
      <c r="AC70" t="s">
        <v>70</v>
      </c>
      <c r="AD70">
        <v>7</v>
      </c>
      <c r="AE70" t="s">
        <v>35</v>
      </c>
      <c r="AF70" t="s">
        <v>18</v>
      </c>
      <c r="AG70">
        <v>1821</v>
      </c>
    </row>
    <row r="71" spans="27:33" x14ac:dyDescent="0.3">
      <c r="AA71">
        <v>2024</v>
      </c>
      <c r="AB71" t="s">
        <v>69</v>
      </c>
      <c r="AC71" t="s">
        <v>70</v>
      </c>
      <c r="AD71">
        <v>9</v>
      </c>
      <c r="AE71" t="s">
        <v>36</v>
      </c>
      <c r="AF71" t="s">
        <v>18</v>
      </c>
      <c r="AG71">
        <v>404.5</v>
      </c>
    </row>
    <row r="72" spans="27:33" x14ac:dyDescent="0.3">
      <c r="AA72">
        <v>2024</v>
      </c>
      <c r="AB72" t="s">
        <v>69</v>
      </c>
      <c r="AC72" t="s">
        <v>70</v>
      </c>
      <c r="AD72">
        <v>13</v>
      </c>
      <c r="AE72" t="s">
        <v>22</v>
      </c>
      <c r="AF72" t="s">
        <v>18</v>
      </c>
      <c r="AG72">
        <v>9</v>
      </c>
    </row>
    <row r="73" spans="27:33" x14ac:dyDescent="0.3">
      <c r="AA73">
        <v>2024</v>
      </c>
      <c r="AB73" t="s">
        <v>69</v>
      </c>
      <c r="AC73" t="s">
        <v>70</v>
      </c>
      <c r="AD73">
        <v>20</v>
      </c>
      <c r="AE73" t="s">
        <v>45</v>
      </c>
      <c r="AF73" t="s">
        <v>18</v>
      </c>
      <c r="AG73">
        <v>3.5</v>
      </c>
    </row>
    <row r="74" spans="27:33" x14ac:dyDescent="0.3">
      <c r="AA74">
        <v>2024</v>
      </c>
      <c r="AB74" t="s">
        <v>69</v>
      </c>
      <c r="AC74" t="s">
        <v>70</v>
      </c>
      <c r="AD74">
        <v>26</v>
      </c>
      <c r="AE74" t="s">
        <v>26</v>
      </c>
      <c r="AF74" t="s">
        <v>18</v>
      </c>
      <c r="AG74">
        <v>156</v>
      </c>
    </row>
    <row r="75" spans="27:33" x14ac:dyDescent="0.3">
      <c r="AA75">
        <v>2024</v>
      </c>
      <c r="AB75" t="s">
        <v>69</v>
      </c>
      <c r="AC75" t="s">
        <v>70</v>
      </c>
      <c r="AD75">
        <v>28</v>
      </c>
      <c r="AE75" t="s">
        <v>28</v>
      </c>
      <c r="AF75" t="s">
        <v>18</v>
      </c>
      <c r="AG75">
        <v>631.5</v>
      </c>
    </row>
    <row r="76" spans="27:33" x14ac:dyDescent="0.3">
      <c r="AA76">
        <v>2024</v>
      </c>
      <c r="AB76" t="s">
        <v>69</v>
      </c>
      <c r="AC76" t="s">
        <v>70</v>
      </c>
      <c r="AD76">
        <v>32</v>
      </c>
      <c r="AE76" t="s">
        <v>40</v>
      </c>
      <c r="AF76" t="s">
        <v>18</v>
      </c>
      <c r="AG76">
        <v>54</v>
      </c>
    </row>
    <row r="77" spans="27:33" x14ac:dyDescent="0.3">
      <c r="AA77">
        <v>2024</v>
      </c>
      <c r="AB77" t="s">
        <v>69</v>
      </c>
      <c r="AC77" t="s">
        <v>70</v>
      </c>
      <c r="AD77">
        <v>34</v>
      </c>
      <c r="AE77" t="s">
        <v>29</v>
      </c>
      <c r="AF77" t="s">
        <v>18</v>
      </c>
      <c r="AG77">
        <v>687</v>
      </c>
    </row>
    <row r="78" spans="27:33" x14ac:dyDescent="0.3">
      <c r="AA78">
        <v>2024</v>
      </c>
      <c r="AB78" t="s">
        <v>69</v>
      </c>
      <c r="AC78" t="s">
        <v>70</v>
      </c>
      <c r="AD78">
        <v>35</v>
      </c>
      <c r="AE78" t="s">
        <v>59</v>
      </c>
      <c r="AF78" t="s">
        <v>18</v>
      </c>
      <c r="AG78">
        <v>58</v>
      </c>
    </row>
    <row r="79" spans="27:33" x14ac:dyDescent="0.3">
      <c r="AA79">
        <v>2024</v>
      </c>
      <c r="AB79" t="s">
        <v>69</v>
      </c>
      <c r="AC79" t="s">
        <v>70</v>
      </c>
      <c r="AD79">
        <v>39</v>
      </c>
      <c r="AE79" t="s">
        <v>51</v>
      </c>
      <c r="AF79" t="s">
        <v>18</v>
      </c>
      <c r="AG79">
        <v>4</v>
      </c>
    </row>
    <row r="80" spans="27:33" x14ac:dyDescent="0.3">
      <c r="AA80">
        <v>2024</v>
      </c>
      <c r="AB80" t="s">
        <v>69</v>
      </c>
      <c r="AC80" t="s">
        <v>70</v>
      </c>
      <c r="AD80">
        <v>43</v>
      </c>
      <c r="AE80" t="s">
        <v>54</v>
      </c>
      <c r="AF80" t="s">
        <v>18</v>
      </c>
      <c r="AG80">
        <v>4.5</v>
      </c>
    </row>
    <row r="81" spans="27:33" x14ac:dyDescent="0.3">
      <c r="AA81">
        <v>2024</v>
      </c>
      <c r="AB81" t="s">
        <v>69</v>
      </c>
      <c r="AC81" t="s">
        <v>70</v>
      </c>
      <c r="AD81">
        <v>96</v>
      </c>
      <c r="AE81" t="s">
        <v>31</v>
      </c>
      <c r="AF81" t="s">
        <v>18</v>
      </c>
      <c r="AG81">
        <v>1.5</v>
      </c>
    </row>
  </sheetData>
  <mergeCells count="2">
    <mergeCell ref="N2:N13"/>
    <mergeCell ref="N23:N34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H1:AN80"/>
  <sheetViews>
    <sheetView topLeftCell="W19" zoomScale="70" zoomScaleNormal="70" workbookViewId="0">
      <selection activeCell="Z49" sqref="Z49"/>
    </sheetView>
  </sheetViews>
  <sheetFormatPr baseColWidth="10" defaultRowHeight="14.4" x14ac:dyDescent="0.3"/>
  <sheetData>
    <row r="1" spans="8:40" x14ac:dyDescent="0.3">
      <c r="AB1">
        <v>2024</v>
      </c>
      <c r="AC1" t="s">
        <v>64</v>
      </c>
      <c r="AD1" t="s">
        <v>65</v>
      </c>
      <c r="AE1">
        <v>6</v>
      </c>
      <c r="AF1" t="s">
        <v>58</v>
      </c>
      <c r="AG1" t="s">
        <v>10</v>
      </c>
      <c r="AH1">
        <v>66.739999999999995</v>
      </c>
    </row>
    <row r="2" spans="8:40" x14ac:dyDescent="0.3">
      <c r="H2" s="30" t="s">
        <v>282</v>
      </c>
      <c r="L2" t="s">
        <v>101</v>
      </c>
      <c r="N2" s="59" t="s">
        <v>283</v>
      </c>
      <c r="O2" t="s">
        <v>96</v>
      </c>
      <c r="Q2" t="s">
        <v>92</v>
      </c>
      <c r="R2" t="s">
        <v>99</v>
      </c>
      <c r="U2" t="s">
        <v>98</v>
      </c>
      <c r="Y2" t="s">
        <v>97</v>
      </c>
      <c r="AB2">
        <v>2024</v>
      </c>
      <c r="AC2" t="s">
        <v>64</v>
      </c>
      <c r="AD2" t="s">
        <v>65</v>
      </c>
      <c r="AE2">
        <v>8</v>
      </c>
      <c r="AF2" t="s">
        <v>66</v>
      </c>
      <c r="AG2" t="s">
        <v>10</v>
      </c>
      <c r="AH2">
        <v>48.11</v>
      </c>
    </row>
    <row r="3" spans="8:40" x14ac:dyDescent="0.3">
      <c r="H3" t="s">
        <v>96</v>
      </c>
      <c r="J3">
        <f>SUM(J4:J12)</f>
        <v>89726</v>
      </c>
      <c r="N3" s="43"/>
      <c r="O3" t="s">
        <v>86</v>
      </c>
      <c r="P3" t="s">
        <v>16</v>
      </c>
      <c r="Q3" s="14">
        <f>K10</f>
        <v>1.777634130575307E-2</v>
      </c>
      <c r="U3" t="s">
        <v>86</v>
      </c>
      <c r="V3" t="s">
        <v>85</v>
      </c>
      <c r="X3">
        <v>2015</v>
      </c>
      <c r="Y3" s="67">
        <v>8</v>
      </c>
      <c r="AB3">
        <v>2024</v>
      </c>
      <c r="AC3" t="s">
        <v>64</v>
      </c>
      <c r="AD3" t="s">
        <v>65</v>
      </c>
      <c r="AE3">
        <v>29</v>
      </c>
      <c r="AF3" t="s">
        <v>67</v>
      </c>
      <c r="AG3" t="s">
        <v>10</v>
      </c>
      <c r="AH3">
        <v>39.11</v>
      </c>
      <c r="AL3">
        <f>SUM(AH:AH)</f>
        <v>132301.50000000006</v>
      </c>
    </row>
    <row r="4" spans="8:40" x14ac:dyDescent="0.3">
      <c r="I4" t="s">
        <v>10</v>
      </c>
      <c r="J4">
        <v>200</v>
      </c>
      <c r="K4" s="14">
        <f>J4/$J$3</f>
        <v>2.2290083142010118E-3</v>
      </c>
      <c r="L4" s="14"/>
      <c r="N4" s="43"/>
      <c r="P4" t="s">
        <v>17</v>
      </c>
      <c r="Q4" s="14">
        <f>K11</f>
        <v>8.4256514276798249E-3</v>
      </c>
      <c r="R4" s="13"/>
      <c r="T4">
        <v>2016</v>
      </c>
      <c r="U4" s="68">
        <v>22</v>
      </c>
      <c r="V4" s="68">
        <v>25</v>
      </c>
      <c r="X4">
        <v>2016</v>
      </c>
      <c r="Y4" s="67">
        <v>9</v>
      </c>
      <c r="AB4">
        <v>2024</v>
      </c>
      <c r="AC4" t="s">
        <v>64</v>
      </c>
      <c r="AD4" t="s">
        <v>65</v>
      </c>
      <c r="AE4">
        <v>35</v>
      </c>
      <c r="AF4" t="s">
        <v>59</v>
      </c>
      <c r="AG4" t="s">
        <v>10</v>
      </c>
      <c r="AH4">
        <v>45.54</v>
      </c>
      <c r="AK4" t="s">
        <v>86</v>
      </c>
      <c r="AL4" t="s">
        <v>16</v>
      </c>
      <c r="AM4">
        <f>SUM(AH53:AH61)</f>
        <v>2460.5</v>
      </c>
      <c r="AN4" s="39">
        <f>AM4/$AL$3</f>
        <v>1.8597672739916016E-2</v>
      </c>
    </row>
    <row r="5" spans="8:40" x14ac:dyDescent="0.3">
      <c r="I5" t="s">
        <v>11</v>
      </c>
      <c r="J5">
        <v>288</v>
      </c>
      <c r="K5" s="14">
        <f t="shared" ref="K5:K12" si="0">J5/$J$3</f>
        <v>3.209771972449457E-3</v>
      </c>
      <c r="L5" s="14"/>
      <c r="N5" s="43"/>
      <c r="P5" t="s">
        <v>18</v>
      </c>
      <c r="Q5" s="14">
        <f>K12</f>
        <v>0.12207164032721841</v>
      </c>
      <c r="R5" s="13">
        <f>L10</f>
        <v>0.14827363306065131</v>
      </c>
      <c r="T5">
        <v>2017</v>
      </c>
      <c r="U5" s="68">
        <v>21</v>
      </c>
      <c r="V5" s="68">
        <v>38</v>
      </c>
      <c r="X5">
        <v>2017</v>
      </c>
      <c r="Y5" s="67">
        <v>9</v>
      </c>
      <c r="AB5">
        <v>2024</v>
      </c>
      <c r="AC5" t="s">
        <v>64</v>
      </c>
      <c r="AD5" t="s">
        <v>65</v>
      </c>
      <c r="AE5">
        <v>6</v>
      </c>
      <c r="AF5" t="s">
        <v>58</v>
      </c>
      <c r="AG5" t="s">
        <v>11</v>
      </c>
      <c r="AH5">
        <v>368.48</v>
      </c>
      <c r="AL5" t="s">
        <v>17</v>
      </c>
      <c r="AM5">
        <f>SUM(AH62:AH70)</f>
        <v>1253</v>
      </c>
      <c r="AN5" s="39">
        <f t="shared" ref="AN5:AN8" si="1">AM5/$AL$3</f>
        <v>9.4707920923043157E-3</v>
      </c>
    </row>
    <row r="6" spans="8:40" x14ac:dyDescent="0.3">
      <c r="I6" t="s">
        <v>12</v>
      </c>
      <c r="J6">
        <v>138</v>
      </c>
      <c r="K6" s="14">
        <f t="shared" si="0"/>
        <v>1.5380157367986982E-3</v>
      </c>
      <c r="L6" s="14"/>
      <c r="N6" s="43"/>
      <c r="O6" t="s">
        <v>85</v>
      </c>
      <c r="P6" t="s">
        <v>95</v>
      </c>
      <c r="Q6" s="14">
        <f>K6</f>
        <v>1.5380157367986982E-3</v>
      </c>
      <c r="R6" s="13">
        <f>L7</f>
        <v>0.42484898468671284</v>
      </c>
      <c r="T6">
        <v>2018</v>
      </c>
      <c r="U6" s="68">
        <v>21.51</v>
      </c>
      <c r="V6" s="68">
        <v>35.340000000000003</v>
      </c>
      <c r="X6">
        <v>2018</v>
      </c>
      <c r="Y6" s="67">
        <v>8</v>
      </c>
      <c r="AB6">
        <v>2024</v>
      </c>
      <c r="AC6" t="s">
        <v>64</v>
      </c>
      <c r="AD6" t="s">
        <v>65</v>
      </c>
      <c r="AE6">
        <v>8</v>
      </c>
      <c r="AF6" t="s">
        <v>66</v>
      </c>
      <c r="AG6" t="s">
        <v>11</v>
      </c>
      <c r="AH6">
        <v>222.15</v>
      </c>
      <c r="AL6" t="s">
        <v>18</v>
      </c>
      <c r="AM6">
        <f>SUM(AH71:AH80)</f>
        <v>15987</v>
      </c>
      <c r="AN6" s="39">
        <f t="shared" si="1"/>
        <v>0.12083763222639193</v>
      </c>
    </row>
    <row r="7" spans="8:40" x14ac:dyDescent="0.3">
      <c r="I7" t="s">
        <v>13</v>
      </c>
      <c r="J7">
        <v>14184</v>
      </c>
      <c r="K7" s="14">
        <f t="shared" si="0"/>
        <v>0.15808126964313576</v>
      </c>
      <c r="L7" s="13">
        <f>SUM(K6,K9)</f>
        <v>0.42484898468671284</v>
      </c>
      <c r="N7" s="43"/>
      <c r="P7" t="s">
        <v>15</v>
      </c>
      <c r="Q7" s="14">
        <f>K9</f>
        <v>0.42331096894991416</v>
      </c>
      <c r="R7" s="13"/>
      <c r="T7">
        <v>2019</v>
      </c>
      <c r="U7" s="68">
        <v>23.26</v>
      </c>
      <c r="V7" s="68">
        <v>33.75</v>
      </c>
      <c r="X7">
        <v>2019</v>
      </c>
      <c r="Y7" s="67">
        <v>9</v>
      </c>
      <c r="AB7">
        <v>2024</v>
      </c>
      <c r="AC7" t="s">
        <v>64</v>
      </c>
      <c r="AD7" t="s">
        <v>65</v>
      </c>
      <c r="AE7">
        <v>13</v>
      </c>
      <c r="AF7" t="s">
        <v>22</v>
      </c>
      <c r="AG7" t="s">
        <v>11</v>
      </c>
      <c r="AH7">
        <v>6</v>
      </c>
      <c r="AK7" t="s">
        <v>85</v>
      </c>
      <c r="AL7" t="s">
        <v>95</v>
      </c>
      <c r="AM7">
        <f>SUM(AH15:AH22)</f>
        <v>360</v>
      </c>
      <c r="AN7" s="39">
        <f t="shared" si="1"/>
        <v>2.7210575843811284E-3</v>
      </c>
    </row>
    <row r="8" spans="8:40" x14ac:dyDescent="0.3">
      <c r="I8" t="s">
        <v>14</v>
      </c>
      <c r="J8">
        <v>23630</v>
      </c>
      <c r="K8" s="14">
        <f t="shared" si="0"/>
        <v>0.26335733232284958</v>
      </c>
      <c r="L8" s="13"/>
      <c r="N8" s="43"/>
      <c r="T8">
        <v>2020</v>
      </c>
      <c r="U8" s="68">
        <v>22.23</v>
      </c>
      <c r="V8" s="68">
        <v>35.44</v>
      </c>
      <c r="X8">
        <v>2020</v>
      </c>
      <c r="Y8" s="67">
        <v>9</v>
      </c>
      <c r="AB8">
        <v>2024</v>
      </c>
      <c r="AC8" t="s">
        <v>64</v>
      </c>
      <c r="AD8" t="s">
        <v>65</v>
      </c>
      <c r="AE8">
        <v>17</v>
      </c>
      <c r="AF8" t="s">
        <v>44</v>
      </c>
      <c r="AG8" t="s">
        <v>11</v>
      </c>
      <c r="AH8">
        <v>20</v>
      </c>
      <c r="AL8" t="s">
        <v>15</v>
      </c>
      <c r="AM8">
        <f>SUM(AH43:AH53)</f>
        <v>47755.91</v>
      </c>
      <c r="AN8" s="39">
        <f t="shared" si="1"/>
        <v>0.36096272529034051</v>
      </c>
    </row>
    <row r="9" spans="8:40" x14ac:dyDescent="0.3">
      <c r="I9" t="s">
        <v>15</v>
      </c>
      <c r="J9">
        <v>37982</v>
      </c>
      <c r="K9" s="14">
        <f t="shared" si="0"/>
        <v>0.42331096894991416</v>
      </c>
      <c r="L9" s="13"/>
      <c r="N9" s="43"/>
      <c r="O9" t="s">
        <v>94</v>
      </c>
      <c r="P9" t="s">
        <v>93</v>
      </c>
      <c r="Q9" t="s">
        <v>92</v>
      </c>
      <c r="T9">
        <v>2021</v>
      </c>
      <c r="U9" s="68">
        <v>18.649999999999999</v>
      </c>
      <c r="V9" s="68">
        <v>35.18</v>
      </c>
      <c r="X9">
        <v>2021</v>
      </c>
      <c r="Y9" s="67">
        <v>10</v>
      </c>
      <c r="AB9">
        <v>2024</v>
      </c>
      <c r="AC9" t="s">
        <v>64</v>
      </c>
      <c r="AD9" t="s">
        <v>65</v>
      </c>
      <c r="AE9">
        <v>28</v>
      </c>
      <c r="AF9" t="s">
        <v>28</v>
      </c>
      <c r="AG9" t="s">
        <v>11</v>
      </c>
      <c r="AH9">
        <v>18</v>
      </c>
    </row>
    <row r="10" spans="8:40" x14ac:dyDescent="0.3">
      <c r="I10" t="s">
        <v>16</v>
      </c>
      <c r="J10">
        <v>1595</v>
      </c>
      <c r="K10" s="14">
        <f t="shared" si="0"/>
        <v>1.777634130575307E-2</v>
      </c>
      <c r="L10" s="13">
        <f>SUM(K10:K12)</f>
        <v>0.14827363306065131</v>
      </c>
      <c r="N10" s="43"/>
      <c r="O10" t="s">
        <v>10</v>
      </c>
      <c r="P10">
        <v>18</v>
      </c>
      <c r="Q10" s="13">
        <f>P10/$P$13</f>
        <v>9.5923261390887284E-3</v>
      </c>
      <c r="T10">
        <v>2022</v>
      </c>
      <c r="U10" s="68">
        <v>17.329999999999998</v>
      </c>
      <c r="V10" s="68">
        <v>36.800000000000004</v>
      </c>
      <c r="X10">
        <v>2022</v>
      </c>
      <c r="Y10" s="67">
        <v>9</v>
      </c>
      <c r="AB10">
        <v>2024</v>
      </c>
      <c r="AC10" t="s">
        <v>64</v>
      </c>
      <c r="AD10" t="s">
        <v>65</v>
      </c>
      <c r="AE10">
        <v>29</v>
      </c>
      <c r="AF10" t="s">
        <v>67</v>
      </c>
      <c r="AG10" t="s">
        <v>11</v>
      </c>
      <c r="AH10">
        <v>403.93</v>
      </c>
    </row>
    <row r="11" spans="8:40" x14ac:dyDescent="0.3">
      <c r="I11" t="s">
        <v>17</v>
      </c>
      <c r="J11">
        <v>756</v>
      </c>
      <c r="K11" s="14">
        <f t="shared" si="0"/>
        <v>8.4256514276798249E-3</v>
      </c>
      <c r="L11" s="13"/>
      <c r="N11" s="43"/>
      <c r="O11" t="s">
        <v>13</v>
      </c>
      <c r="P11">
        <v>1683.24</v>
      </c>
      <c r="Q11" s="13">
        <v>0.89100000000000001</v>
      </c>
      <c r="T11">
        <v>2023</v>
      </c>
      <c r="U11" s="68">
        <v>17.399999999999999</v>
      </c>
      <c r="V11" s="68">
        <v>37</v>
      </c>
      <c r="X11">
        <v>2023</v>
      </c>
      <c r="Y11" s="67">
        <v>8.4</v>
      </c>
      <c r="AB11">
        <v>2024</v>
      </c>
      <c r="AC11" t="s">
        <v>64</v>
      </c>
      <c r="AD11" t="s">
        <v>65</v>
      </c>
      <c r="AE11">
        <v>32</v>
      </c>
      <c r="AF11" t="s">
        <v>40</v>
      </c>
      <c r="AG11" t="s">
        <v>11</v>
      </c>
      <c r="AH11">
        <v>61</v>
      </c>
      <c r="AK11" s="13">
        <f>SUM(AN4:AN6)</f>
        <v>0.14890609705861227</v>
      </c>
      <c r="AL11" t="s">
        <v>86</v>
      </c>
    </row>
    <row r="12" spans="8:40" x14ac:dyDescent="0.3">
      <c r="I12" t="s">
        <v>18</v>
      </c>
      <c r="J12">
        <v>10953</v>
      </c>
      <c r="K12" s="14">
        <f t="shared" si="0"/>
        <v>0.12207164032721841</v>
      </c>
      <c r="L12" s="13"/>
      <c r="N12" s="43"/>
      <c r="O12" t="s">
        <v>16</v>
      </c>
      <c r="P12">
        <v>175.26</v>
      </c>
      <c r="Q12" s="13">
        <v>9.0999999999999998E-2</v>
      </c>
      <c r="T12">
        <v>2024</v>
      </c>
      <c r="U12" s="9">
        <v>14.8</v>
      </c>
      <c r="V12" s="9">
        <v>42.5</v>
      </c>
      <c r="X12">
        <v>2024</v>
      </c>
      <c r="Y12" s="9">
        <v>9.1</v>
      </c>
      <c r="AB12">
        <v>2024</v>
      </c>
      <c r="AC12" t="s">
        <v>64</v>
      </c>
      <c r="AD12" t="s">
        <v>65</v>
      </c>
      <c r="AE12">
        <v>35</v>
      </c>
      <c r="AF12" t="s">
        <v>59</v>
      </c>
      <c r="AG12" t="s">
        <v>11</v>
      </c>
      <c r="AH12">
        <v>268.94</v>
      </c>
      <c r="AK12" s="13">
        <f>SUM(AN8,AN7)</f>
        <v>0.36368378287472164</v>
      </c>
      <c r="AL12" t="s">
        <v>85</v>
      </c>
    </row>
    <row r="13" spans="8:40" x14ac:dyDescent="0.3">
      <c r="N13" s="43"/>
      <c r="O13" t="s">
        <v>83</v>
      </c>
      <c r="P13">
        <f>SUM(P10:P12)</f>
        <v>1876.5</v>
      </c>
      <c r="AB13">
        <v>2024</v>
      </c>
      <c r="AC13" t="s">
        <v>64</v>
      </c>
      <c r="AD13" t="s">
        <v>65</v>
      </c>
      <c r="AE13">
        <v>37</v>
      </c>
      <c r="AF13" t="s">
        <v>68</v>
      </c>
      <c r="AG13" t="s">
        <v>11</v>
      </c>
      <c r="AH13">
        <v>229</v>
      </c>
      <c r="AK13" s="13">
        <f>1-AK12-AK11</f>
        <v>0.48741012006666606</v>
      </c>
      <c r="AL13" t="s">
        <v>84</v>
      </c>
    </row>
    <row r="14" spans="8:40" x14ac:dyDescent="0.3">
      <c r="AB14">
        <v>2024</v>
      </c>
      <c r="AC14" t="s">
        <v>64</v>
      </c>
      <c r="AD14" t="s">
        <v>65</v>
      </c>
      <c r="AE14">
        <v>96</v>
      </c>
      <c r="AF14" t="s">
        <v>31</v>
      </c>
      <c r="AG14" t="s">
        <v>11</v>
      </c>
      <c r="AH14">
        <v>2.5</v>
      </c>
    </row>
    <row r="15" spans="8:40" x14ac:dyDescent="0.3">
      <c r="AB15">
        <v>2024</v>
      </c>
      <c r="AC15" t="s">
        <v>64</v>
      </c>
      <c r="AD15" t="s">
        <v>65</v>
      </c>
      <c r="AE15">
        <v>6</v>
      </c>
      <c r="AF15" t="s">
        <v>58</v>
      </c>
      <c r="AG15" t="s">
        <v>12</v>
      </c>
      <c r="AH15">
        <v>84</v>
      </c>
    </row>
    <row r="16" spans="8:40" x14ac:dyDescent="0.3">
      <c r="AB16">
        <v>2024</v>
      </c>
      <c r="AC16" t="s">
        <v>64</v>
      </c>
      <c r="AD16" t="s">
        <v>65</v>
      </c>
      <c r="AE16">
        <v>8</v>
      </c>
      <c r="AF16" t="s">
        <v>66</v>
      </c>
      <c r="AG16" t="s">
        <v>12</v>
      </c>
      <c r="AH16">
        <v>73</v>
      </c>
    </row>
    <row r="17" spans="8:34" x14ac:dyDescent="0.3">
      <c r="AB17">
        <v>2024</v>
      </c>
      <c r="AC17" t="s">
        <v>64</v>
      </c>
      <c r="AD17" t="s">
        <v>65</v>
      </c>
      <c r="AE17">
        <v>17</v>
      </c>
      <c r="AF17" t="s">
        <v>44</v>
      </c>
      <c r="AG17" t="s">
        <v>12</v>
      </c>
      <c r="AH17">
        <v>9</v>
      </c>
    </row>
    <row r="18" spans="8:34" x14ac:dyDescent="0.3">
      <c r="AB18">
        <v>2024</v>
      </c>
      <c r="AC18" t="s">
        <v>64</v>
      </c>
      <c r="AD18" t="s">
        <v>65</v>
      </c>
      <c r="AE18">
        <v>28</v>
      </c>
      <c r="AF18" t="s">
        <v>28</v>
      </c>
      <c r="AG18" t="s">
        <v>12</v>
      </c>
      <c r="AH18">
        <v>6</v>
      </c>
    </row>
    <row r="19" spans="8:34" x14ac:dyDescent="0.3">
      <c r="AB19">
        <v>2024</v>
      </c>
      <c r="AC19" t="s">
        <v>64</v>
      </c>
      <c r="AD19" t="s">
        <v>65</v>
      </c>
      <c r="AE19">
        <v>29</v>
      </c>
      <c r="AF19" t="s">
        <v>67</v>
      </c>
      <c r="AG19" t="s">
        <v>12</v>
      </c>
      <c r="AH19">
        <v>93</v>
      </c>
    </row>
    <row r="20" spans="8:34" x14ac:dyDescent="0.3">
      <c r="AB20">
        <v>2024</v>
      </c>
      <c r="AC20" t="s">
        <v>64</v>
      </c>
      <c r="AD20" t="s">
        <v>65</v>
      </c>
      <c r="AE20">
        <v>32</v>
      </c>
      <c r="AF20" t="s">
        <v>40</v>
      </c>
      <c r="AG20" t="s">
        <v>12</v>
      </c>
      <c r="AH20">
        <v>12</v>
      </c>
    </row>
    <row r="21" spans="8:34" x14ac:dyDescent="0.3">
      <c r="AB21">
        <v>2024</v>
      </c>
      <c r="AC21" t="s">
        <v>64</v>
      </c>
      <c r="AD21" t="s">
        <v>65</v>
      </c>
      <c r="AE21">
        <v>35</v>
      </c>
      <c r="AF21" t="s">
        <v>59</v>
      </c>
      <c r="AG21" t="s">
        <v>12</v>
      </c>
      <c r="AH21">
        <v>58</v>
      </c>
    </row>
    <row r="22" spans="8:34" x14ac:dyDescent="0.3">
      <c r="AB22">
        <v>2024</v>
      </c>
      <c r="AC22" t="s">
        <v>64</v>
      </c>
      <c r="AD22" t="s">
        <v>65</v>
      </c>
      <c r="AE22">
        <v>37</v>
      </c>
      <c r="AF22" t="s">
        <v>68</v>
      </c>
      <c r="AG22" t="s">
        <v>12</v>
      </c>
      <c r="AH22">
        <v>25</v>
      </c>
    </row>
    <row r="23" spans="8:34" x14ac:dyDescent="0.3">
      <c r="H23" s="31" t="s">
        <v>284</v>
      </c>
      <c r="L23" t="s">
        <v>101</v>
      </c>
      <c r="N23" s="47" t="s">
        <v>285</v>
      </c>
      <c r="O23" t="s">
        <v>96</v>
      </c>
      <c r="Q23" t="s">
        <v>92</v>
      </c>
      <c r="R23" t="s">
        <v>99</v>
      </c>
      <c r="U23" t="s">
        <v>98</v>
      </c>
      <c r="Y23" t="s">
        <v>97</v>
      </c>
      <c r="AB23">
        <v>2024</v>
      </c>
      <c r="AC23" t="s">
        <v>64</v>
      </c>
      <c r="AD23" t="s">
        <v>65</v>
      </c>
      <c r="AE23">
        <v>6</v>
      </c>
      <c r="AF23" t="s">
        <v>58</v>
      </c>
      <c r="AG23" t="s">
        <v>13</v>
      </c>
      <c r="AH23">
        <v>5775.96</v>
      </c>
    </row>
    <row r="24" spans="8:34" x14ac:dyDescent="0.3">
      <c r="H24" t="s">
        <v>96</v>
      </c>
      <c r="J24">
        <f>SUM(J25:J33)</f>
        <v>17145</v>
      </c>
      <c r="N24" s="44"/>
      <c r="O24" t="s">
        <v>86</v>
      </c>
      <c r="P24" t="s">
        <v>16</v>
      </c>
      <c r="Q24" s="14">
        <f>K31</f>
        <v>2.0472440944881889E-2</v>
      </c>
      <c r="U24" t="s">
        <v>86</v>
      </c>
      <c r="V24" t="s">
        <v>85</v>
      </c>
      <c r="X24">
        <v>2015</v>
      </c>
      <c r="Y24" s="71">
        <v>5</v>
      </c>
      <c r="AB24">
        <v>2024</v>
      </c>
      <c r="AC24" t="s">
        <v>64</v>
      </c>
      <c r="AD24" t="s">
        <v>65</v>
      </c>
      <c r="AE24">
        <v>8</v>
      </c>
      <c r="AF24" t="s">
        <v>66</v>
      </c>
      <c r="AG24" t="s">
        <v>13</v>
      </c>
      <c r="AH24">
        <v>4914.57</v>
      </c>
    </row>
    <row r="25" spans="8:34" x14ac:dyDescent="0.3">
      <c r="I25" t="s">
        <v>10</v>
      </c>
      <c r="J25">
        <v>0</v>
      </c>
      <c r="K25" s="14">
        <f>J25/$J$24</f>
        <v>0</v>
      </c>
      <c r="L25" s="14"/>
      <c r="N25" s="44"/>
      <c r="P25" t="s">
        <v>17</v>
      </c>
      <c r="Q25" s="14">
        <f>K32</f>
        <v>1.0673665791776027E-2</v>
      </c>
      <c r="R25" s="13"/>
      <c r="T25">
        <v>2016</v>
      </c>
      <c r="U25" s="69">
        <v>22</v>
      </c>
      <c r="V25" s="69">
        <v>34</v>
      </c>
      <c r="X25">
        <v>2016</v>
      </c>
      <c r="Y25" s="71">
        <v>2</v>
      </c>
      <c r="AB25">
        <v>2024</v>
      </c>
      <c r="AC25" t="s">
        <v>64</v>
      </c>
      <c r="AD25" t="s">
        <v>65</v>
      </c>
      <c r="AE25">
        <v>13</v>
      </c>
      <c r="AF25" t="s">
        <v>22</v>
      </c>
      <c r="AG25" t="s">
        <v>13</v>
      </c>
      <c r="AH25">
        <v>60</v>
      </c>
    </row>
    <row r="26" spans="8:34" x14ac:dyDescent="0.3">
      <c r="I26" t="s">
        <v>11</v>
      </c>
      <c r="J26">
        <v>336</v>
      </c>
      <c r="K26" s="14">
        <f t="shared" ref="K26:K33" si="2">J26/$J$24</f>
        <v>1.9597550306211724E-2</v>
      </c>
      <c r="L26" s="14"/>
      <c r="N26" s="44"/>
      <c r="P26" t="s">
        <v>18</v>
      </c>
      <c r="Q26" s="14">
        <f>K33</f>
        <v>0.17736949547973169</v>
      </c>
      <c r="R26" s="13">
        <f>L31</f>
        <v>0.2085156022163896</v>
      </c>
      <c r="T26">
        <v>2017</v>
      </c>
      <c r="U26" s="69">
        <v>31</v>
      </c>
      <c r="V26" s="69">
        <v>40</v>
      </c>
      <c r="X26">
        <v>2017</v>
      </c>
      <c r="Y26" s="71">
        <v>2</v>
      </c>
      <c r="AB26">
        <v>2024</v>
      </c>
      <c r="AC26" t="s">
        <v>64</v>
      </c>
      <c r="AD26" t="s">
        <v>65</v>
      </c>
      <c r="AE26">
        <v>17</v>
      </c>
      <c r="AF26" t="s">
        <v>44</v>
      </c>
      <c r="AG26" t="s">
        <v>13</v>
      </c>
      <c r="AH26">
        <v>180.5</v>
      </c>
    </row>
    <row r="27" spans="8:34" x14ac:dyDescent="0.3">
      <c r="I27" t="s">
        <v>12</v>
      </c>
      <c r="J27">
        <v>60</v>
      </c>
      <c r="K27" s="14">
        <f t="shared" si="2"/>
        <v>3.499562554680665E-3</v>
      </c>
      <c r="L27" s="14"/>
      <c r="N27" s="44"/>
      <c r="O27" t="s">
        <v>85</v>
      </c>
      <c r="P27" t="s">
        <v>95</v>
      </c>
      <c r="Q27" s="14">
        <f>K27</f>
        <v>3.499562554680665E-3</v>
      </c>
      <c r="R27" s="13">
        <f>L28</f>
        <v>0.34447360746573341</v>
      </c>
      <c r="T27">
        <v>2018</v>
      </c>
      <c r="U27" s="69">
        <v>27.15</v>
      </c>
      <c r="V27" s="69">
        <v>40.75</v>
      </c>
      <c r="X27">
        <v>2018</v>
      </c>
      <c r="Y27" s="71">
        <v>0</v>
      </c>
      <c r="AB27">
        <v>2024</v>
      </c>
      <c r="AC27" t="s">
        <v>64</v>
      </c>
      <c r="AD27" t="s">
        <v>65</v>
      </c>
      <c r="AE27">
        <v>28</v>
      </c>
      <c r="AF27" t="s">
        <v>28</v>
      </c>
      <c r="AG27" t="s">
        <v>13</v>
      </c>
      <c r="AH27">
        <v>114</v>
      </c>
    </row>
    <row r="28" spans="8:34" x14ac:dyDescent="0.3">
      <c r="I28" t="s">
        <v>13</v>
      </c>
      <c r="J28">
        <f>725+2733</f>
        <v>3458</v>
      </c>
      <c r="K28" s="14">
        <f t="shared" si="2"/>
        <v>0.20169145523476231</v>
      </c>
      <c r="L28" s="13">
        <f>SUM(K27,K30)</f>
        <v>0.34447360746573341</v>
      </c>
      <c r="N28" s="44"/>
      <c r="P28" t="s">
        <v>15</v>
      </c>
      <c r="Q28" s="14">
        <f>K30</f>
        <v>0.34097404491105276</v>
      </c>
      <c r="R28" s="13"/>
      <c r="T28">
        <v>2019</v>
      </c>
      <c r="U28" s="69">
        <v>23.26</v>
      </c>
      <c r="V28" s="69">
        <v>41.83</v>
      </c>
      <c r="X28">
        <v>2019</v>
      </c>
      <c r="Y28" s="71">
        <v>2</v>
      </c>
      <c r="AB28">
        <v>2024</v>
      </c>
      <c r="AC28" t="s">
        <v>64</v>
      </c>
      <c r="AD28" t="s">
        <v>65</v>
      </c>
      <c r="AE28">
        <v>29</v>
      </c>
      <c r="AF28" t="s">
        <v>67</v>
      </c>
      <c r="AG28" t="s">
        <v>13</v>
      </c>
      <c r="AH28">
        <v>5728.55</v>
      </c>
    </row>
    <row r="29" spans="8:34" x14ac:dyDescent="0.3">
      <c r="I29" t="s">
        <v>14</v>
      </c>
      <c r="J29">
        <f>1137+2733</f>
        <v>3870</v>
      </c>
      <c r="K29" s="14">
        <f t="shared" si="2"/>
        <v>0.22572178477690288</v>
      </c>
      <c r="L29" s="13"/>
      <c r="N29" s="44"/>
      <c r="T29">
        <v>2020</v>
      </c>
      <c r="U29" s="69">
        <v>21.84</v>
      </c>
      <c r="V29" s="69">
        <v>48.62</v>
      </c>
      <c r="X29">
        <v>2020</v>
      </c>
      <c r="Y29" s="71">
        <v>1</v>
      </c>
      <c r="AB29">
        <v>2024</v>
      </c>
      <c r="AC29" t="s">
        <v>64</v>
      </c>
      <c r="AD29" t="s">
        <v>65</v>
      </c>
      <c r="AE29">
        <v>32</v>
      </c>
      <c r="AF29" t="s">
        <v>40</v>
      </c>
      <c r="AG29" t="s">
        <v>13</v>
      </c>
      <c r="AH29">
        <v>399.5</v>
      </c>
    </row>
    <row r="30" spans="8:34" x14ac:dyDescent="0.3">
      <c r="I30" t="s">
        <v>15</v>
      </c>
      <c r="J30">
        <f>1391+4455</f>
        <v>5846</v>
      </c>
      <c r="K30" s="14">
        <f t="shared" si="2"/>
        <v>0.34097404491105276</v>
      </c>
      <c r="L30" s="13"/>
      <c r="N30" s="44"/>
      <c r="O30" t="s">
        <v>94</v>
      </c>
      <c r="P30" t="s">
        <v>93</v>
      </c>
      <c r="Q30" t="s">
        <v>92</v>
      </c>
      <c r="T30">
        <v>2021</v>
      </c>
      <c r="U30" s="69">
        <v>20.190000000000001</v>
      </c>
      <c r="V30" s="69">
        <v>42.51</v>
      </c>
      <c r="X30">
        <v>2021</v>
      </c>
      <c r="Y30" s="71">
        <v>1</v>
      </c>
      <c r="AB30">
        <v>2024</v>
      </c>
      <c r="AC30" t="s">
        <v>64</v>
      </c>
      <c r="AD30" t="s">
        <v>65</v>
      </c>
      <c r="AE30">
        <v>35</v>
      </c>
      <c r="AF30" t="s">
        <v>59</v>
      </c>
      <c r="AG30" t="s">
        <v>13</v>
      </c>
      <c r="AH30">
        <v>3023.92</v>
      </c>
    </row>
    <row r="31" spans="8:34" x14ac:dyDescent="0.3">
      <c r="I31" t="s">
        <v>16</v>
      </c>
      <c r="J31">
        <v>351</v>
      </c>
      <c r="K31" s="14">
        <f t="shared" si="2"/>
        <v>2.0472440944881889E-2</v>
      </c>
      <c r="L31" s="13">
        <f>SUM(K31:K33)</f>
        <v>0.2085156022163896</v>
      </c>
      <c r="N31" s="44"/>
      <c r="O31" t="s">
        <v>10</v>
      </c>
      <c r="P31">
        <v>12</v>
      </c>
      <c r="Q31" s="13">
        <v>8.6999999999999994E-2</v>
      </c>
      <c r="T31">
        <v>2022</v>
      </c>
      <c r="U31" s="69">
        <v>17.48</v>
      </c>
      <c r="V31" s="69">
        <v>43.82</v>
      </c>
      <c r="X31">
        <v>2022</v>
      </c>
      <c r="Y31" s="71">
        <v>2</v>
      </c>
      <c r="AB31">
        <v>2024</v>
      </c>
      <c r="AC31" t="s">
        <v>64</v>
      </c>
      <c r="AD31" t="s">
        <v>65</v>
      </c>
      <c r="AE31">
        <v>37</v>
      </c>
      <c r="AF31" t="s">
        <v>68</v>
      </c>
      <c r="AG31" t="s">
        <v>13</v>
      </c>
      <c r="AH31">
        <v>2098.5</v>
      </c>
    </row>
    <row r="32" spans="8:34" x14ac:dyDescent="0.3">
      <c r="I32" t="s">
        <v>17</v>
      </c>
      <c r="J32">
        <v>183</v>
      </c>
      <c r="K32" s="14">
        <f t="shared" si="2"/>
        <v>1.0673665791776027E-2</v>
      </c>
      <c r="L32" s="13"/>
      <c r="N32" s="44"/>
      <c r="O32" t="s">
        <v>13</v>
      </c>
      <c r="P32">
        <v>531</v>
      </c>
      <c r="Q32" s="13">
        <v>0.91300000000000003</v>
      </c>
      <c r="T32">
        <v>2023</v>
      </c>
      <c r="U32" s="70">
        <v>18.8</v>
      </c>
      <c r="V32" s="70">
        <v>34.700000000000003</v>
      </c>
      <c r="X32">
        <v>2023</v>
      </c>
      <c r="Y32" s="72">
        <v>0</v>
      </c>
      <c r="AB32">
        <v>2024</v>
      </c>
      <c r="AC32" t="s">
        <v>64</v>
      </c>
      <c r="AD32" t="s">
        <v>65</v>
      </c>
      <c r="AE32">
        <v>96</v>
      </c>
      <c r="AF32" t="s">
        <v>31</v>
      </c>
      <c r="AG32" t="s">
        <v>13</v>
      </c>
      <c r="AH32">
        <v>18</v>
      </c>
    </row>
    <row r="33" spans="8:34" x14ac:dyDescent="0.3">
      <c r="I33" t="s">
        <v>18</v>
      </c>
      <c r="J33">
        <f>719+2322</f>
        <v>3041</v>
      </c>
      <c r="K33" s="14">
        <f t="shared" si="2"/>
        <v>0.17736949547973169</v>
      </c>
      <c r="L33" s="13"/>
      <c r="N33" s="44"/>
      <c r="O33" t="s">
        <v>16</v>
      </c>
      <c r="P33">
        <v>0</v>
      </c>
      <c r="Q33" s="13">
        <f t="shared" ref="Q32:Q33" si="3">P33/$P$34</f>
        <v>0</v>
      </c>
      <c r="T33">
        <v>2024</v>
      </c>
      <c r="U33" s="9">
        <v>20.9</v>
      </c>
      <c r="V33" s="9">
        <v>34.4</v>
      </c>
      <c r="X33">
        <v>2024</v>
      </c>
      <c r="Y33" s="9">
        <v>0</v>
      </c>
      <c r="AB33">
        <v>2024</v>
      </c>
      <c r="AC33" t="s">
        <v>64</v>
      </c>
      <c r="AD33" t="s">
        <v>65</v>
      </c>
      <c r="AE33">
        <v>6</v>
      </c>
      <c r="AF33" t="s">
        <v>58</v>
      </c>
      <c r="AG33" t="s">
        <v>14</v>
      </c>
      <c r="AH33">
        <v>11373.11</v>
      </c>
    </row>
    <row r="34" spans="8:34" x14ac:dyDescent="0.3">
      <c r="N34" s="44"/>
      <c r="O34" t="s">
        <v>83</v>
      </c>
      <c r="P34">
        <f>SUM(P31:P33)</f>
        <v>543</v>
      </c>
      <c r="AB34">
        <v>2024</v>
      </c>
      <c r="AC34" t="s">
        <v>64</v>
      </c>
      <c r="AD34" t="s">
        <v>65</v>
      </c>
      <c r="AE34">
        <v>8</v>
      </c>
      <c r="AF34" t="s">
        <v>66</v>
      </c>
      <c r="AG34" t="s">
        <v>14</v>
      </c>
      <c r="AH34">
        <v>8809.2999999999993</v>
      </c>
    </row>
    <row r="35" spans="8:34" x14ac:dyDescent="0.3">
      <c r="AB35">
        <v>2024</v>
      </c>
      <c r="AC35" t="s">
        <v>64</v>
      </c>
      <c r="AD35" t="s">
        <v>65</v>
      </c>
      <c r="AE35">
        <v>13</v>
      </c>
      <c r="AF35" t="s">
        <v>22</v>
      </c>
      <c r="AG35" t="s">
        <v>14</v>
      </c>
      <c r="AH35">
        <v>228</v>
      </c>
    </row>
    <row r="36" spans="8:34" x14ac:dyDescent="0.3">
      <c r="AB36">
        <v>2024</v>
      </c>
      <c r="AC36" t="s">
        <v>64</v>
      </c>
      <c r="AD36" t="s">
        <v>65</v>
      </c>
      <c r="AE36">
        <v>17</v>
      </c>
      <c r="AF36" t="s">
        <v>44</v>
      </c>
      <c r="AG36" t="s">
        <v>14</v>
      </c>
      <c r="AH36">
        <v>441.5</v>
      </c>
    </row>
    <row r="37" spans="8:34" x14ac:dyDescent="0.3">
      <c r="AB37">
        <v>2024</v>
      </c>
      <c r="AC37" t="s">
        <v>64</v>
      </c>
      <c r="AD37" t="s">
        <v>65</v>
      </c>
      <c r="AE37">
        <v>28</v>
      </c>
      <c r="AF37" t="s">
        <v>28</v>
      </c>
      <c r="AG37" t="s">
        <v>14</v>
      </c>
      <c r="AH37">
        <v>294</v>
      </c>
    </row>
    <row r="38" spans="8:34" x14ac:dyDescent="0.3">
      <c r="AB38">
        <v>2024</v>
      </c>
      <c r="AC38" t="s">
        <v>64</v>
      </c>
      <c r="AD38" t="s">
        <v>65</v>
      </c>
      <c r="AE38">
        <v>29</v>
      </c>
      <c r="AF38" t="s">
        <v>67</v>
      </c>
      <c r="AG38" t="s">
        <v>14</v>
      </c>
      <c r="AH38">
        <v>10141.26</v>
      </c>
    </row>
    <row r="39" spans="8:34" x14ac:dyDescent="0.3">
      <c r="AB39">
        <v>2024</v>
      </c>
      <c r="AC39" t="s">
        <v>64</v>
      </c>
      <c r="AD39" t="s">
        <v>65</v>
      </c>
      <c r="AE39">
        <v>32</v>
      </c>
      <c r="AF39" t="s">
        <v>40</v>
      </c>
      <c r="AG39" t="s">
        <v>14</v>
      </c>
      <c r="AH39">
        <v>1034.5</v>
      </c>
    </row>
    <row r="40" spans="8:34" x14ac:dyDescent="0.3">
      <c r="AB40">
        <v>2024</v>
      </c>
      <c r="AC40" t="s">
        <v>64</v>
      </c>
      <c r="AD40" t="s">
        <v>65</v>
      </c>
      <c r="AE40">
        <v>35</v>
      </c>
      <c r="AF40" t="s">
        <v>59</v>
      </c>
      <c r="AG40" t="s">
        <v>14</v>
      </c>
      <c r="AH40">
        <v>5677.33</v>
      </c>
    </row>
    <row r="41" spans="8:34" x14ac:dyDescent="0.3">
      <c r="AB41">
        <v>2024</v>
      </c>
      <c r="AC41" t="s">
        <v>64</v>
      </c>
      <c r="AD41" t="s">
        <v>65</v>
      </c>
      <c r="AE41">
        <v>37</v>
      </c>
      <c r="AF41" t="s">
        <v>68</v>
      </c>
      <c r="AG41" t="s">
        <v>14</v>
      </c>
      <c r="AH41">
        <v>3083</v>
      </c>
    </row>
    <row r="42" spans="8:34" x14ac:dyDescent="0.3">
      <c r="AB42">
        <v>2024</v>
      </c>
      <c r="AC42" t="s">
        <v>64</v>
      </c>
      <c r="AD42" t="s">
        <v>65</v>
      </c>
      <c r="AE42">
        <v>96</v>
      </c>
      <c r="AF42" t="s">
        <v>31</v>
      </c>
      <c r="AG42" t="s">
        <v>14</v>
      </c>
      <c r="AH42">
        <v>29.5</v>
      </c>
    </row>
    <row r="43" spans="8:34" x14ac:dyDescent="0.3">
      <c r="AB43">
        <v>2024</v>
      </c>
      <c r="AC43" t="s">
        <v>64</v>
      </c>
      <c r="AD43" t="s">
        <v>65</v>
      </c>
      <c r="AE43">
        <v>6</v>
      </c>
      <c r="AF43" t="s">
        <v>58</v>
      </c>
      <c r="AG43" t="s">
        <v>15</v>
      </c>
      <c r="AH43">
        <v>13554.99</v>
      </c>
    </row>
    <row r="44" spans="8:34" x14ac:dyDescent="0.3">
      <c r="H44" s="10" t="s">
        <v>286</v>
      </c>
      <c r="L44" t="s">
        <v>101</v>
      </c>
      <c r="N44" s="45" t="s">
        <v>287</v>
      </c>
      <c r="O44" t="s">
        <v>96</v>
      </c>
      <c r="Q44" t="s">
        <v>92</v>
      </c>
      <c r="R44" t="s">
        <v>99</v>
      </c>
      <c r="U44" t="s">
        <v>98</v>
      </c>
      <c r="Y44" t="s">
        <v>97</v>
      </c>
      <c r="AB44">
        <v>2024</v>
      </c>
      <c r="AC44" t="s">
        <v>64</v>
      </c>
      <c r="AD44" t="s">
        <v>65</v>
      </c>
      <c r="AE44">
        <v>8</v>
      </c>
      <c r="AF44" t="s">
        <v>66</v>
      </c>
      <c r="AG44" t="s">
        <v>15</v>
      </c>
      <c r="AH44">
        <v>10343.780000000001</v>
      </c>
    </row>
    <row r="45" spans="8:34" x14ac:dyDescent="0.3">
      <c r="H45" t="s">
        <v>96</v>
      </c>
      <c r="J45">
        <f>SUM(J46:J54)</f>
        <v>24399</v>
      </c>
      <c r="N45" s="45"/>
      <c r="O45" t="s">
        <v>86</v>
      </c>
      <c r="P45" t="s">
        <v>16</v>
      </c>
      <c r="Q45" s="14">
        <f>K52</f>
        <v>2.0410672568547891E-2</v>
      </c>
      <c r="U45" t="s">
        <v>86</v>
      </c>
      <c r="V45" t="s">
        <v>85</v>
      </c>
      <c r="X45">
        <v>2015</v>
      </c>
      <c r="Y45" s="73"/>
      <c r="AB45">
        <v>2024</v>
      </c>
      <c r="AC45" t="s">
        <v>64</v>
      </c>
      <c r="AD45" t="s">
        <v>65</v>
      </c>
      <c r="AE45">
        <v>13</v>
      </c>
      <c r="AF45" t="s">
        <v>22</v>
      </c>
      <c r="AG45" t="s">
        <v>15</v>
      </c>
      <c r="AH45">
        <v>186</v>
      </c>
    </row>
    <row r="46" spans="8:34" x14ac:dyDescent="0.3">
      <c r="I46" t="s">
        <v>10</v>
      </c>
      <c r="J46">
        <v>0</v>
      </c>
      <c r="K46" s="14">
        <f>J46/$J$45</f>
        <v>0</v>
      </c>
      <c r="L46" s="14"/>
      <c r="N46" s="45"/>
      <c r="P46" t="s">
        <v>17</v>
      </c>
      <c r="Q46" s="14">
        <f>K53</f>
        <v>9.7135128488872492E-3</v>
      </c>
      <c r="R46" s="13"/>
      <c r="T46">
        <v>2016</v>
      </c>
      <c r="U46" s="75">
        <v>20</v>
      </c>
      <c r="V46" s="75">
        <v>18</v>
      </c>
      <c r="X46">
        <v>2016</v>
      </c>
      <c r="Y46" s="73">
        <v>8</v>
      </c>
      <c r="AB46">
        <v>2024</v>
      </c>
      <c r="AC46" t="s">
        <v>64</v>
      </c>
      <c r="AD46" t="s">
        <v>65</v>
      </c>
      <c r="AE46">
        <v>17</v>
      </c>
      <c r="AF46" t="s">
        <v>44</v>
      </c>
      <c r="AG46" t="s">
        <v>15</v>
      </c>
      <c r="AH46">
        <v>311.5</v>
      </c>
    </row>
    <row r="47" spans="8:34" x14ac:dyDescent="0.3">
      <c r="I47" t="s">
        <v>11</v>
      </c>
      <c r="J47">
        <v>651</v>
      </c>
      <c r="K47" s="14">
        <f t="shared" ref="K47:K54" si="4">J47/$J$45</f>
        <v>2.6681421369728269E-2</v>
      </c>
      <c r="L47" s="14"/>
      <c r="N47" s="45"/>
      <c r="P47" t="s">
        <v>18</v>
      </c>
      <c r="Q47" s="14">
        <f>K54</f>
        <v>7.8445837944178046E-2</v>
      </c>
      <c r="R47" s="13">
        <f>L52</f>
        <v>0.10857002336161319</v>
      </c>
      <c r="T47">
        <v>2017</v>
      </c>
      <c r="U47" s="75">
        <v>19</v>
      </c>
      <c r="V47" s="75">
        <v>21</v>
      </c>
      <c r="X47">
        <v>2017</v>
      </c>
      <c r="Y47" s="73">
        <v>2</v>
      </c>
      <c r="AB47">
        <v>2024</v>
      </c>
      <c r="AC47" t="s">
        <v>64</v>
      </c>
      <c r="AD47" t="s">
        <v>65</v>
      </c>
      <c r="AE47">
        <v>28</v>
      </c>
      <c r="AF47" t="s">
        <v>28</v>
      </c>
      <c r="AG47" t="s">
        <v>15</v>
      </c>
      <c r="AH47">
        <v>168</v>
      </c>
    </row>
    <row r="48" spans="8:34" x14ac:dyDescent="0.3">
      <c r="I48" t="s">
        <v>12</v>
      </c>
      <c r="J48">
        <v>162</v>
      </c>
      <c r="K48" s="14">
        <f t="shared" si="4"/>
        <v>6.6396163777203985E-3</v>
      </c>
      <c r="L48" s="14"/>
      <c r="N48" s="45"/>
      <c r="O48" t="s">
        <v>85</v>
      </c>
      <c r="P48" t="s">
        <v>95</v>
      </c>
      <c r="Q48" s="14">
        <f>K48</f>
        <v>6.6396163777203985E-3</v>
      </c>
      <c r="R48" s="13">
        <f>L49</f>
        <v>0.27369974179269646</v>
      </c>
      <c r="T48">
        <v>2018</v>
      </c>
      <c r="U48" s="75">
        <v>19.04</v>
      </c>
      <c r="V48" s="75">
        <v>22.07</v>
      </c>
      <c r="X48">
        <v>2018</v>
      </c>
      <c r="Y48" s="73">
        <v>0</v>
      </c>
      <c r="AB48">
        <v>2024</v>
      </c>
      <c r="AC48" t="s">
        <v>64</v>
      </c>
      <c r="AD48" t="s">
        <v>65</v>
      </c>
      <c r="AE48">
        <v>29</v>
      </c>
      <c r="AF48" t="s">
        <v>67</v>
      </c>
      <c r="AG48" t="s">
        <v>15</v>
      </c>
      <c r="AH48">
        <v>11846.6</v>
      </c>
    </row>
    <row r="49" spans="9:34" x14ac:dyDescent="0.3">
      <c r="I49" t="s">
        <v>13</v>
      </c>
      <c r="J49">
        <v>3846</v>
      </c>
      <c r="K49" s="14">
        <f t="shared" si="4"/>
        <v>0.15762941104143613</v>
      </c>
      <c r="L49" s="13">
        <f>SUM(K48,K51)</f>
        <v>0.27369974179269646</v>
      </c>
      <c r="N49" s="45"/>
      <c r="P49" t="s">
        <v>15</v>
      </c>
      <c r="Q49" s="14">
        <f>K51</f>
        <v>0.26706012541497604</v>
      </c>
      <c r="R49" s="13"/>
      <c r="T49">
        <v>2019</v>
      </c>
      <c r="U49" s="75">
        <v>17.82</v>
      </c>
      <c r="V49" s="75">
        <v>20.46</v>
      </c>
      <c r="X49">
        <v>2019</v>
      </c>
      <c r="Y49" s="73">
        <v>0</v>
      </c>
      <c r="AB49">
        <v>2024</v>
      </c>
      <c r="AC49" t="s">
        <v>64</v>
      </c>
      <c r="AD49" t="s">
        <v>65</v>
      </c>
      <c r="AE49">
        <v>32</v>
      </c>
      <c r="AF49" t="s">
        <v>40</v>
      </c>
      <c r="AG49" t="s">
        <v>15</v>
      </c>
      <c r="AH49">
        <v>603.5</v>
      </c>
    </row>
    <row r="50" spans="9:34" x14ac:dyDescent="0.3">
      <c r="I50" t="s">
        <v>14</v>
      </c>
      <c r="J50">
        <v>10575</v>
      </c>
      <c r="K50" s="14">
        <f t="shared" si="4"/>
        <v>0.43341940243452598</v>
      </c>
      <c r="L50" s="13"/>
      <c r="N50" s="45"/>
      <c r="T50">
        <v>2020</v>
      </c>
      <c r="U50" s="75">
        <v>13.21</v>
      </c>
      <c r="V50" s="75">
        <v>21.66</v>
      </c>
      <c r="X50">
        <v>2020</v>
      </c>
      <c r="Y50" s="73">
        <v>0</v>
      </c>
      <c r="AB50">
        <v>2024</v>
      </c>
      <c r="AC50" t="s">
        <v>64</v>
      </c>
      <c r="AD50" t="s">
        <v>65</v>
      </c>
      <c r="AE50">
        <v>35</v>
      </c>
      <c r="AF50" t="s">
        <v>59</v>
      </c>
      <c r="AG50" t="s">
        <v>15</v>
      </c>
      <c r="AH50">
        <v>5772.63</v>
      </c>
    </row>
    <row r="51" spans="9:34" x14ac:dyDescent="0.3">
      <c r="I51" t="s">
        <v>15</v>
      </c>
      <c r="J51">
        <v>6516</v>
      </c>
      <c r="K51" s="14">
        <f t="shared" si="4"/>
        <v>0.26706012541497604</v>
      </c>
      <c r="L51" s="13"/>
      <c r="N51" s="45"/>
      <c r="O51" t="s">
        <v>94</v>
      </c>
      <c r="P51" t="s">
        <v>93</v>
      </c>
      <c r="Q51" t="s">
        <v>92</v>
      </c>
      <c r="T51">
        <v>2021</v>
      </c>
      <c r="U51" s="75">
        <v>14.46</v>
      </c>
      <c r="V51" s="75">
        <v>24.58</v>
      </c>
      <c r="X51">
        <v>2021</v>
      </c>
      <c r="Y51" s="73">
        <v>1</v>
      </c>
      <c r="AB51">
        <v>2024</v>
      </c>
      <c r="AC51" t="s">
        <v>64</v>
      </c>
      <c r="AD51" t="s">
        <v>65</v>
      </c>
      <c r="AE51">
        <v>37</v>
      </c>
      <c r="AF51" t="s">
        <v>68</v>
      </c>
      <c r="AG51" t="s">
        <v>15</v>
      </c>
      <c r="AH51">
        <v>4196.5</v>
      </c>
    </row>
    <row r="52" spans="9:34" x14ac:dyDescent="0.3">
      <c r="I52" t="s">
        <v>16</v>
      </c>
      <c r="J52">
        <v>498</v>
      </c>
      <c r="K52" s="14">
        <f t="shared" si="4"/>
        <v>2.0410672568547891E-2</v>
      </c>
      <c r="L52" s="13">
        <f>SUM(K52:K54)</f>
        <v>0.10857002336161319</v>
      </c>
      <c r="N52" s="45"/>
      <c r="O52" t="s">
        <v>10</v>
      </c>
      <c r="P52">
        <v>6</v>
      </c>
      <c r="Q52" s="13">
        <v>5.0000000000000001E-3</v>
      </c>
      <c r="T52">
        <v>2022</v>
      </c>
      <c r="U52" s="75">
        <v>12.22</v>
      </c>
      <c r="V52" s="75">
        <v>25.53</v>
      </c>
      <c r="X52">
        <v>2022</v>
      </c>
      <c r="Y52" s="74">
        <v>0</v>
      </c>
      <c r="AB52">
        <v>2024</v>
      </c>
      <c r="AC52" t="s">
        <v>64</v>
      </c>
      <c r="AD52" t="s">
        <v>65</v>
      </c>
      <c r="AE52">
        <v>96</v>
      </c>
      <c r="AF52" t="s">
        <v>31</v>
      </c>
      <c r="AG52" t="s">
        <v>15</v>
      </c>
      <c r="AH52">
        <v>33</v>
      </c>
    </row>
    <row r="53" spans="9:34" x14ac:dyDescent="0.3">
      <c r="I53" t="s">
        <v>17</v>
      </c>
      <c r="J53">
        <v>237</v>
      </c>
      <c r="K53" s="14">
        <f t="shared" si="4"/>
        <v>9.7135128488872492E-3</v>
      </c>
      <c r="L53" s="13"/>
      <c r="N53" s="45"/>
      <c r="O53" t="s">
        <v>13</v>
      </c>
      <c r="P53">
        <v>570</v>
      </c>
      <c r="Q53" s="13">
        <v>0.995</v>
      </c>
      <c r="T53">
        <v>2023</v>
      </c>
      <c r="U53" s="76">
        <v>12.5</v>
      </c>
      <c r="V53" s="76">
        <v>26.1</v>
      </c>
      <c r="X53">
        <v>2023</v>
      </c>
      <c r="Y53" s="73">
        <v>0.4</v>
      </c>
      <c r="AB53">
        <v>2024</v>
      </c>
      <c r="AC53" t="s">
        <v>64</v>
      </c>
      <c r="AD53" t="s">
        <v>65</v>
      </c>
      <c r="AE53">
        <v>6</v>
      </c>
      <c r="AF53" t="s">
        <v>58</v>
      </c>
      <c r="AG53" t="s">
        <v>16</v>
      </c>
      <c r="AH53">
        <v>739.41</v>
      </c>
    </row>
    <row r="54" spans="9:34" x14ac:dyDescent="0.3">
      <c r="I54" t="s">
        <v>18</v>
      </c>
      <c r="J54">
        <v>1914</v>
      </c>
      <c r="K54" s="14">
        <f t="shared" si="4"/>
        <v>7.8445837944178046E-2</v>
      </c>
      <c r="L54" s="13"/>
      <c r="N54" s="45"/>
      <c r="O54" t="s">
        <v>16</v>
      </c>
      <c r="P54">
        <v>0</v>
      </c>
      <c r="Q54" s="13">
        <f t="shared" ref="Q53:Q54" si="5">P54/$P$55</f>
        <v>0</v>
      </c>
      <c r="T54">
        <v>2024</v>
      </c>
      <c r="U54" s="9">
        <v>10.9</v>
      </c>
      <c r="V54" s="9">
        <v>27.4</v>
      </c>
      <c r="X54">
        <v>2024</v>
      </c>
      <c r="Y54" s="9">
        <v>0</v>
      </c>
      <c r="AB54">
        <v>2024</v>
      </c>
      <c r="AC54" t="s">
        <v>64</v>
      </c>
      <c r="AD54" t="s">
        <v>65</v>
      </c>
      <c r="AE54">
        <v>8</v>
      </c>
      <c r="AF54" t="s">
        <v>66</v>
      </c>
      <c r="AG54" t="s">
        <v>16</v>
      </c>
      <c r="AH54">
        <v>528.17999999999995</v>
      </c>
    </row>
    <row r="55" spans="9:34" x14ac:dyDescent="0.3">
      <c r="N55" s="45"/>
      <c r="O55" t="s">
        <v>83</v>
      </c>
      <c r="P55">
        <f>SUM(P52:P54)</f>
        <v>576</v>
      </c>
      <c r="AB55">
        <v>2024</v>
      </c>
      <c r="AC55" t="s">
        <v>64</v>
      </c>
      <c r="AD55" t="s">
        <v>65</v>
      </c>
      <c r="AE55">
        <v>13</v>
      </c>
      <c r="AF55" t="s">
        <v>22</v>
      </c>
      <c r="AG55" t="s">
        <v>16</v>
      </c>
      <c r="AH55">
        <v>12</v>
      </c>
    </row>
    <row r="56" spans="9:34" x14ac:dyDescent="0.3">
      <c r="AB56">
        <v>2024</v>
      </c>
      <c r="AC56" t="s">
        <v>64</v>
      </c>
      <c r="AD56" t="s">
        <v>65</v>
      </c>
      <c r="AE56">
        <v>17</v>
      </c>
      <c r="AF56" t="s">
        <v>44</v>
      </c>
      <c r="AG56" t="s">
        <v>16</v>
      </c>
      <c r="AH56">
        <v>14</v>
      </c>
    </row>
    <row r="57" spans="9:34" x14ac:dyDescent="0.3">
      <c r="AB57">
        <v>2024</v>
      </c>
      <c r="AC57" t="s">
        <v>64</v>
      </c>
      <c r="AD57" t="s">
        <v>65</v>
      </c>
      <c r="AE57">
        <v>29</v>
      </c>
      <c r="AF57" t="s">
        <v>67</v>
      </c>
      <c r="AG57" t="s">
        <v>16</v>
      </c>
      <c r="AH57">
        <v>621.91999999999996</v>
      </c>
    </row>
    <row r="58" spans="9:34" x14ac:dyDescent="0.3">
      <c r="AB58">
        <v>2024</v>
      </c>
      <c r="AC58" t="s">
        <v>64</v>
      </c>
      <c r="AD58" t="s">
        <v>65</v>
      </c>
      <c r="AE58">
        <v>32</v>
      </c>
      <c r="AF58" t="s">
        <v>40</v>
      </c>
      <c r="AG58" t="s">
        <v>16</v>
      </c>
      <c r="AH58">
        <v>43</v>
      </c>
    </row>
    <row r="59" spans="9:34" x14ac:dyDescent="0.3">
      <c r="AB59">
        <v>2024</v>
      </c>
      <c r="AC59" t="s">
        <v>64</v>
      </c>
      <c r="AD59" t="s">
        <v>65</v>
      </c>
      <c r="AE59">
        <v>35</v>
      </c>
      <c r="AF59" t="s">
        <v>59</v>
      </c>
      <c r="AG59" t="s">
        <v>16</v>
      </c>
      <c r="AH59">
        <v>319.99</v>
      </c>
    </row>
    <row r="60" spans="9:34" x14ac:dyDescent="0.3">
      <c r="AB60">
        <v>2024</v>
      </c>
      <c r="AC60" t="s">
        <v>64</v>
      </c>
      <c r="AD60" t="s">
        <v>65</v>
      </c>
      <c r="AE60">
        <v>37</v>
      </c>
      <c r="AF60" t="s">
        <v>68</v>
      </c>
      <c r="AG60" t="s">
        <v>16</v>
      </c>
      <c r="AH60">
        <v>180</v>
      </c>
    </row>
    <row r="61" spans="9:34" x14ac:dyDescent="0.3">
      <c r="AB61">
        <v>2024</v>
      </c>
      <c r="AC61" t="s">
        <v>64</v>
      </c>
      <c r="AD61" t="s">
        <v>65</v>
      </c>
      <c r="AE61">
        <v>96</v>
      </c>
      <c r="AF61" t="s">
        <v>31</v>
      </c>
      <c r="AG61" t="s">
        <v>16</v>
      </c>
      <c r="AH61">
        <v>2</v>
      </c>
    </row>
    <row r="62" spans="9:34" x14ac:dyDescent="0.3">
      <c r="AB62">
        <v>2024</v>
      </c>
      <c r="AC62" t="s">
        <v>64</v>
      </c>
      <c r="AD62" t="s">
        <v>65</v>
      </c>
      <c r="AE62">
        <v>6</v>
      </c>
      <c r="AF62" t="s">
        <v>58</v>
      </c>
      <c r="AG62" t="s">
        <v>17</v>
      </c>
      <c r="AH62">
        <v>393.96</v>
      </c>
    </row>
    <row r="63" spans="9:34" x14ac:dyDescent="0.3">
      <c r="AB63">
        <v>2024</v>
      </c>
      <c r="AC63" t="s">
        <v>64</v>
      </c>
      <c r="AD63" t="s">
        <v>65</v>
      </c>
      <c r="AE63">
        <v>8</v>
      </c>
      <c r="AF63" t="s">
        <v>66</v>
      </c>
      <c r="AG63" t="s">
        <v>17</v>
      </c>
      <c r="AH63">
        <v>278.8</v>
      </c>
    </row>
    <row r="64" spans="9:34" x14ac:dyDescent="0.3">
      <c r="AB64">
        <v>2024</v>
      </c>
      <c r="AC64" t="s">
        <v>64</v>
      </c>
      <c r="AD64" t="s">
        <v>65</v>
      </c>
      <c r="AE64">
        <v>17</v>
      </c>
      <c r="AF64" t="s">
        <v>44</v>
      </c>
      <c r="AG64" t="s">
        <v>17</v>
      </c>
      <c r="AH64">
        <v>6</v>
      </c>
    </row>
    <row r="65" spans="28:34" x14ac:dyDescent="0.3">
      <c r="AB65">
        <v>2024</v>
      </c>
      <c r="AC65" t="s">
        <v>64</v>
      </c>
      <c r="AD65" t="s">
        <v>65</v>
      </c>
      <c r="AE65">
        <v>28</v>
      </c>
      <c r="AF65" t="s">
        <v>28</v>
      </c>
      <c r="AG65" t="s">
        <v>17</v>
      </c>
      <c r="AH65">
        <v>6</v>
      </c>
    </row>
    <row r="66" spans="28:34" x14ac:dyDescent="0.3">
      <c r="AB66">
        <v>2024</v>
      </c>
      <c r="AC66" t="s">
        <v>64</v>
      </c>
      <c r="AD66" t="s">
        <v>65</v>
      </c>
      <c r="AE66">
        <v>29</v>
      </c>
      <c r="AF66" t="s">
        <v>67</v>
      </c>
      <c r="AG66" t="s">
        <v>17</v>
      </c>
      <c r="AH66">
        <v>281.36</v>
      </c>
    </row>
    <row r="67" spans="28:34" x14ac:dyDescent="0.3">
      <c r="AB67">
        <v>2024</v>
      </c>
      <c r="AC67" t="s">
        <v>64</v>
      </c>
      <c r="AD67" t="s">
        <v>65</v>
      </c>
      <c r="AE67">
        <v>32</v>
      </c>
      <c r="AF67" t="s">
        <v>40</v>
      </c>
      <c r="AG67" t="s">
        <v>17</v>
      </c>
      <c r="AH67">
        <v>13</v>
      </c>
    </row>
    <row r="68" spans="28:34" x14ac:dyDescent="0.3">
      <c r="AB68">
        <v>2024</v>
      </c>
      <c r="AC68" t="s">
        <v>64</v>
      </c>
      <c r="AD68" t="s">
        <v>65</v>
      </c>
      <c r="AE68">
        <v>35</v>
      </c>
      <c r="AF68" t="s">
        <v>59</v>
      </c>
      <c r="AG68" t="s">
        <v>17</v>
      </c>
      <c r="AH68">
        <v>161.38</v>
      </c>
    </row>
    <row r="69" spans="28:34" x14ac:dyDescent="0.3">
      <c r="AB69">
        <v>2024</v>
      </c>
      <c r="AC69" t="s">
        <v>64</v>
      </c>
      <c r="AD69" t="s">
        <v>65</v>
      </c>
      <c r="AE69">
        <v>37</v>
      </c>
      <c r="AF69" t="s">
        <v>68</v>
      </c>
      <c r="AG69" t="s">
        <v>17</v>
      </c>
      <c r="AH69">
        <v>112</v>
      </c>
    </row>
    <row r="70" spans="28:34" x14ac:dyDescent="0.3">
      <c r="AB70">
        <v>2024</v>
      </c>
      <c r="AC70" t="s">
        <v>64</v>
      </c>
      <c r="AD70" t="s">
        <v>65</v>
      </c>
      <c r="AE70">
        <v>96</v>
      </c>
      <c r="AF70" t="s">
        <v>31</v>
      </c>
      <c r="AG70" t="s">
        <v>17</v>
      </c>
      <c r="AH70">
        <v>0.5</v>
      </c>
    </row>
    <row r="71" spans="28:34" x14ac:dyDescent="0.3">
      <c r="AB71">
        <v>2024</v>
      </c>
      <c r="AC71" t="s">
        <v>64</v>
      </c>
      <c r="AD71" t="s">
        <v>65</v>
      </c>
      <c r="AE71">
        <v>6</v>
      </c>
      <c r="AF71" t="s">
        <v>58</v>
      </c>
      <c r="AG71" t="s">
        <v>18</v>
      </c>
      <c r="AH71">
        <v>4610.2700000000004</v>
      </c>
    </row>
    <row r="72" spans="28:34" x14ac:dyDescent="0.3">
      <c r="AB72">
        <v>2024</v>
      </c>
      <c r="AC72" t="s">
        <v>64</v>
      </c>
      <c r="AD72" t="s">
        <v>65</v>
      </c>
      <c r="AE72">
        <v>8</v>
      </c>
      <c r="AF72" t="s">
        <v>66</v>
      </c>
      <c r="AG72" t="s">
        <v>18</v>
      </c>
      <c r="AH72">
        <v>3469.46</v>
      </c>
    </row>
    <row r="73" spans="28:34" x14ac:dyDescent="0.3">
      <c r="AB73">
        <v>2024</v>
      </c>
      <c r="AC73" t="s">
        <v>64</v>
      </c>
      <c r="AD73" t="s">
        <v>65</v>
      </c>
      <c r="AE73">
        <v>13</v>
      </c>
      <c r="AF73" t="s">
        <v>22</v>
      </c>
      <c r="AG73" t="s">
        <v>18</v>
      </c>
      <c r="AH73">
        <v>60</v>
      </c>
    </row>
    <row r="74" spans="28:34" x14ac:dyDescent="0.3">
      <c r="AB74">
        <v>2024</v>
      </c>
      <c r="AC74" t="s">
        <v>64</v>
      </c>
      <c r="AD74" t="s">
        <v>65</v>
      </c>
      <c r="AE74">
        <v>17</v>
      </c>
      <c r="AF74" t="s">
        <v>44</v>
      </c>
      <c r="AG74" t="s">
        <v>18</v>
      </c>
      <c r="AH74">
        <v>89</v>
      </c>
    </row>
    <row r="75" spans="28:34" x14ac:dyDescent="0.3">
      <c r="AB75">
        <v>2024</v>
      </c>
      <c r="AC75" t="s">
        <v>64</v>
      </c>
      <c r="AD75" t="s">
        <v>65</v>
      </c>
      <c r="AE75">
        <v>28</v>
      </c>
      <c r="AF75" t="s">
        <v>28</v>
      </c>
      <c r="AG75" t="s">
        <v>18</v>
      </c>
      <c r="AH75">
        <v>60</v>
      </c>
    </row>
    <row r="76" spans="28:34" x14ac:dyDescent="0.3">
      <c r="AB76">
        <v>2024</v>
      </c>
      <c r="AC76" t="s">
        <v>64</v>
      </c>
      <c r="AD76" t="s">
        <v>65</v>
      </c>
      <c r="AE76">
        <v>29</v>
      </c>
      <c r="AF76" t="s">
        <v>67</v>
      </c>
      <c r="AG76" t="s">
        <v>18</v>
      </c>
      <c r="AH76">
        <v>3825.74</v>
      </c>
    </row>
    <row r="77" spans="28:34" x14ac:dyDescent="0.3">
      <c r="AB77">
        <v>2024</v>
      </c>
      <c r="AC77" t="s">
        <v>64</v>
      </c>
      <c r="AD77" t="s">
        <v>65</v>
      </c>
      <c r="AE77">
        <v>32</v>
      </c>
      <c r="AF77" t="s">
        <v>40</v>
      </c>
      <c r="AG77" t="s">
        <v>18</v>
      </c>
      <c r="AH77">
        <v>133</v>
      </c>
    </row>
    <row r="78" spans="28:34" x14ac:dyDescent="0.3">
      <c r="AB78">
        <v>2024</v>
      </c>
      <c r="AC78" t="s">
        <v>64</v>
      </c>
      <c r="AD78" t="s">
        <v>65</v>
      </c>
      <c r="AE78">
        <v>35</v>
      </c>
      <c r="AF78" t="s">
        <v>59</v>
      </c>
      <c r="AG78" t="s">
        <v>18</v>
      </c>
      <c r="AH78">
        <v>1876.53</v>
      </c>
    </row>
    <row r="79" spans="28:34" x14ac:dyDescent="0.3">
      <c r="AB79">
        <v>2024</v>
      </c>
      <c r="AC79" t="s">
        <v>64</v>
      </c>
      <c r="AD79" t="s">
        <v>65</v>
      </c>
      <c r="AE79">
        <v>37</v>
      </c>
      <c r="AF79" t="s">
        <v>68</v>
      </c>
      <c r="AG79" t="s">
        <v>18</v>
      </c>
      <c r="AH79">
        <v>1854.5</v>
      </c>
    </row>
    <row r="80" spans="28:34" x14ac:dyDescent="0.3">
      <c r="AB80">
        <v>2024</v>
      </c>
      <c r="AC80" t="s">
        <v>64</v>
      </c>
      <c r="AD80" t="s">
        <v>65</v>
      </c>
      <c r="AE80">
        <v>96</v>
      </c>
      <c r="AF80" t="s">
        <v>31</v>
      </c>
      <c r="AG80" t="s">
        <v>18</v>
      </c>
      <c r="AH80">
        <v>8.5</v>
      </c>
    </row>
  </sheetData>
  <mergeCells count="3">
    <mergeCell ref="N2:N13"/>
    <mergeCell ref="N23:N34"/>
    <mergeCell ref="N44:N5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Demanda VERA 2024 general</vt:lpstr>
      <vt:lpstr>ETSA</vt:lpstr>
      <vt:lpstr>ETSCCP</vt:lpstr>
      <vt:lpstr>ETSEInd</vt:lpstr>
      <vt:lpstr>ETSInf</vt:lpstr>
      <vt:lpstr>ETSED</vt:lpstr>
      <vt:lpstr>ETSEEdif</vt:lpstr>
      <vt:lpstr>ETSEAMN</vt:lpstr>
      <vt:lpstr>ETSGCT</vt:lpstr>
      <vt:lpstr>ETSET</vt:lpstr>
      <vt:lpstr>FADE</vt:lpstr>
      <vt:lpstr>FBBAA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Victoria Mascarell Vaya</dc:creator>
  <cp:lastModifiedBy>Victoria Mascarell Vaya</cp:lastModifiedBy>
  <dcterms:created xsi:type="dcterms:W3CDTF">2024-09-10T10:45:00Z</dcterms:created>
  <dcterms:modified xsi:type="dcterms:W3CDTF">2024-11-12T16:05:28Z</dcterms:modified>
</cp:coreProperties>
</file>